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4-06 Release\"/>
    </mc:Choice>
  </mc:AlternateContent>
  <xr:revisionPtr revIDLastSave="0" documentId="13_ncr:1_{9F5B6C27-40E5-463E-B07D-22F699B2E443}" xr6:coauthVersionLast="47" xr6:coauthVersionMax="47" xr10:uidLastSave="{00000000-0000-0000-0000-000000000000}"/>
  <bookViews>
    <workbookView xWindow="-120" yWindow="-120" windowWidth="29040" windowHeight="15720" activeTab="8" xr2:uid="{B3978C09-0D1A-4204-892F-92F9A5987FB5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  <externalReference r:id="rId12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7" i="8" l="1"/>
  <c r="V308" i="8" s="1"/>
  <c r="U307" i="8"/>
  <c r="U308" i="8" s="1"/>
  <c r="T307" i="8"/>
  <c r="S307" i="8"/>
  <c r="R307" i="8"/>
  <c r="R308" i="8" s="1"/>
  <c r="Q307" i="8"/>
  <c r="P307" i="8"/>
  <c r="O307" i="8"/>
  <c r="V306" i="8"/>
  <c r="U306" i="8"/>
  <c r="T306" i="8"/>
  <c r="T308" i="8" s="1"/>
  <c r="S306" i="8"/>
  <c r="S308" i="8" s="1"/>
  <c r="R306" i="8"/>
  <c r="Q306" i="8"/>
  <c r="Q308" i="8" s="1"/>
  <c r="P306" i="8"/>
  <c r="P308" i="8" s="1"/>
  <c r="O306" i="8"/>
  <c r="O308" i="8" s="1"/>
  <c r="V305" i="8"/>
  <c r="U305" i="8"/>
  <c r="T305" i="8"/>
  <c r="S305" i="8"/>
  <c r="R305" i="8"/>
  <c r="Q305" i="8"/>
  <c r="P305" i="8"/>
  <c r="O305" i="8"/>
  <c r="V304" i="8"/>
  <c r="U304" i="8"/>
  <c r="T304" i="8"/>
  <c r="S304" i="8"/>
  <c r="R304" i="8"/>
  <c r="Q304" i="8"/>
  <c r="P304" i="8"/>
  <c r="O304" i="8"/>
  <c r="V303" i="8"/>
  <c r="U303" i="8"/>
  <c r="T303" i="8"/>
  <c r="S303" i="8"/>
  <c r="R303" i="8"/>
  <c r="Q303" i="8"/>
  <c r="P303" i="8"/>
  <c r="O303" i="8"/>
  <c r="V301" i="8"/>
  <c r="V302" i="8" s="1"/>
  <c r="U301" i="8"/>
  <c r="U302" i="8" s="1"/>
  <c r="T301" i="8"/>
  <c r="S301" i="8"/>
  <c r="R301" i="8"/>
  <c r="R302" i="8" s="1"/>
  <c r="Q301" i="8"/>
  <c r="P301" i="8"/>
  <c r="O301" i="8"/>
  <c r="V300" i="8"/>
  <c r="U300" i="8"/>
  <c r="T300" i="8"/>
  <c r="T302" i="8" s="1"/>
  <c r="S300" i="8"/>
  <c r="S302" i="8" s="1"/>
  <c r="R300" i="8"/>
  <c r="Q300" i="8"/>
  <c r="Q302" i="8" s="1"/>
  <c r="P300" i="8"/>
  <c r="P302" i="8" s="1"/>
  <c r="O300" i="8"/>
  <c r="O302" i="8" s="1"/>
  <c r="O295" i="8"/>
  <c r="U136" i="7"/>
  <c r="T136" i="7"/>
  <c r="R136" i="7"/>
  <c r="Q136" i="7"/>
  <c r="V135" i="7"/>
  <c r="V136" i="7" s="1"/>
  <c r="U135" i="7"/>
  <c r="T135" i="7"/>
  <c r="S135" i="7"/>
  <c r="S136" i="7" s="1"/>
  <c r="R135" i="7"/>
  <c r="Q135" i="7"/>
  <c r="P135" i="7"/>
  <c r="P136" i="7" s="1"/>
  <c r="O135" i="7"/>
  <c r="O136" i="7" s="1"/>
  <c r="V132" i="7"/>
  <c r="U132" i="7"/>
  <c r="T132" i="7"/>
  <c r="S132" i="7"/>
  <c r="R132" i="7"/>
  <c r="Q132" i="7"/>
  <c r="P132" i="7"/>
  <c r="O132" i="7"/>
  <c r="V131" i="7"/>
  <c r="U131" i="7"/>
  <c r="T131" i="7"/>
  <c r="S131" i="7"/>
  <c r="R131" i="7"/>
  <c r="Q131" i="7"/>
  <c r="P131" i="7"/>
  <c r="O131" i="7"/>
  <c r="V130" i="7"/>
  <c r="U130" i="7"/>
  <c r="T130" i="7"/>
  <c r="S130" i="7"/>
  <c r="R130" i="7"/>
  <c r="Q130" i="7"/>
  <c r="P130" i="7"/>
  <c r="O130" i="7"/>
  <c r="V129" i="7"/>
  <c r="U129" i="7"/>
  <c r="T129" i="7"/>
  <c r="S129" i="7"/>
  <c r="R129" i="7"/>
  <c r="Q129" i="7"/>
  <c r="P129" i="7"/>
  <c r="O129" i="7"/>
  <c r="V128" i="7"/>
  <c r="U128" i="7"/>
  <c r="T128" i="7"/>
  <c r="S128" i="7"/>
  <c r="R128" i="7"/>
  <c r="Q128" i="7"/>
  <c r="P128" i="7"/>
  <c r="O128" i="7"/>
  <c r="V127" i="7"/>
  <c r="U127" i="7"/>
  <c r="T127" i="7"/>
  <c r="S127" i="7"/>
  <c r="R127" i="7"/>
  <c r="Q127" i="7"/>
  <c r="P127" i="7"/>
  <c r="O127" i="7"/>
  <c r="V125" i="7"/>
  <c r="U125" i="7"/>
  <c r="T125" i="7"/>
  <c r="S125" i="7"/>
  <c r="R125" i="7"/>
  <c r="Q125" i="7"/>
  <c r="P125" i="7"/>
  <c r="O125" i="7"/>
  <c r="N125" i="7"/>
  <c r="N132" i="7" s="1"/>
  <c r="V124" i="7"/>
  <c r="U124" i="7"/>
  <c r="T124" i="7"/>
  <c r="S124" i="7"/>
  <c r="R124" i="7"/>
  <c r="Q124" i="7"/>
  <c r="P124" i="7"/>
  <c r="O124" i="7"/>
  <c r="V123" i="7"/>
  <c r="U123" i="7"/>
  <c r="T123" i="7"/>
  <c r="S123" i="7"/>
  <c r="R123" i="7"/>
  <c r="Q123" i="7"/>
  <c r="P123" i="7"/>
  <c r="O123" i="7"/>
  <c r="V122" i="7"/>
  <c r="U122" i="7"/>
  <c r="T122" i="7"/>
  <c r="S122" i="7"/>
  <c r="R122" i="7"/>
  <c r="Q122" i="7"/>
  <c r="P122" i="7"/>
  <c r="O122" i="7"/>
  <c r="V121" i="7"/>
  <c r="U121" i="7"/>
  <c r="T121" i="7"/>
  <c r="S121" i="7"/>
  <c r="R121" i="7"/>
  <c r="Q121" i="7"/>
  <c r="P121" i="7"/>
  <c r="O121" i="7"/>
  <c r="AD115" i="6"/>
  <c r="AD116" i="6" s="1"/>
  <c r="AC115" i="6"/>
  <c r="AC116" i="6" s="1"/>
  <c r="AB115" i="6"/>
  <c r="AB116" i="6" s="1"/>
  <c r="AA115" i="6"/>
  <c r="AA116" i="6" s="1"/>
  <c r="Z115" i="6"/>
  <c r="Z116" i="6" s="1"/>
  <c r="Y115" i="6"/>
  <c r="Y116" i="6" s="1"/>
  <c r="X115" i="6"/>
  <c r="X116" i="6" s="1"/>
  <c r="W115" i="6"/>
  <c r="W116" i="6" s="1"/>
  <c r="V115" i="6"/>
  <c r="U115" i="6"/>
  <c r="U116" i="6" s="1"/>
  <c r="T115" i="6"/>
  <c r="T116" i="6" s="1"/>
  <c r="S115" i="6"/>
  <c r="V116" i="6" s="1"/>
  <c r="R115" i="6"/>
  <c r="R116" i="6" s="1"/>
  <c r="Q115" i="6"/>
  <c r="Q116" i="6" s="1"/>
  <c r="P115" i="6"/>
  <c r="P116" i="6" s="1"/>
  <c r="O115" i="6"/>
  <c r="O116" i="6" s="1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AD108" i="6"/>
  <c r="AD109" i="6" s="1"/>
  <c r="AC108" i="6"/>
  <c r="AC109" i="6" s="1"/>
  <c r="AB108" i="6"/>
  <c r="AB109" i="6" s="1"/>
  <c r="AA108" i="6"/>
  <c r="AA109" i="6" s="1"/>
  <c r="Z108" i="6"/>
  <c r="Z109" i="6" s="1"/>
  <c r="Y108" i="6"/>
  <c r="Y109" i="6" s="1"/>
  <c r="X108" i="6"/>
  <c r="X109" i="6" s="1"/>
  <c r="W108" i="6"/>
  <c r="W109" i="6" s="1"/>
  <c r="V108" i="6"/>
  <c r="V109" i="6" s="1"/>
  <c r="U108" i="6"/>
  <c r="U109" i="6" s="1"/>
  <c r="T108" i="6"/>
  <c r="T109" i="6" s="1"/>
  <c r="S108" i="6"/>
  <c r="S109" i="6" s="1"/>
  <c r="R108" i="6"/>
  <c r="R109" i="6" s="1"/>
  <c r="Q108" i="6"/>
  <c r="Q109" i="6" s="1"/>
  <c r="P108" i="6"/>
  <c r="P109" i="6" s="1"/>
  <c r="O108" i="6"/>
  <c r="O109" i="6" s="1"/>
  <c r="N108" i="6"/>
  <c r="N115" i="6" s="1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T137" i="5"/>
  <c r="S137" i="5"/>
  <c r="V136" i="5"/>
  <c r="V137" i="5" s="1"/>
  <c r="U136" i="5"/>
  <c r="U137" i="5" s="1"/>
  <c r="T136" i="5"/>
  <c r="S136" i="5"/>
  <c r="R136" i="5"/>
  <c r="R137" i="5" s="1"/>
  <c r="Q136" i="5"/>
  <c r="Q137" i="5" s="1"/>
  <c r="P136" i="5"/>
  <c r="P137" i="5" s="1"/>
  <c r="O136" i="5"/>
  <c r="O137" i="5" s="1"/>
  <c r="V134" i="5"/>
  <c r="U134" i="5"/>
  <c r="T134" i="5"/>
  <c r="S134" i="5"/>
  <c r="R134" i="5"/>
  <c r="Q134" i="5"/>
  <c r="P134" i="5"/>
  <c r="O134" i="5"/>
  <c r="V133" i="5"/>
  <c r="U133" i="5"/>
  <c r="T133" i="5"/>
  <c r="S133" i="5"/>
  <c r="R133" i="5"/>
  <c r="Q133" i="5"/>
  <c r="P133" i="5"/>
  <c r="O133" i="5"/>
  <c r="V132" i="5"/>
  <c r="U132" i="5"/>
  <c r="T132" i="5"/>
  <c r="S132" i="5"/>
  <c r="R132" i="5"/>
  <c r="Q132" i="5"/>
  <c r="P132" i="5"/>
  <c r="O132" i="5"/>
  <c r="V131" i="5"/>
  <c r="U131" i="5"/>
  <c r="T131" i="5"/>
  <c r="S131" i="5"/>
  <c r="R131" i="5"/>
  <c r="Q131" i="5"/>
  <c r="P131" i="5"/>
  <c r="O131" i="5"/>
  <c r="V130" i="5"/>
  <c r="U130" i="5"/>
  <c r="T130" i="5"/>
  <c r="S130" i="5"/>
  <c r="R130" i="5"/>
  <c r="Q130" i="5"/>
  <c r="P130" i="5"/>
  <c r="O130" i="5"/>
  <c r="V129" i="5"/>
  <c r="U129" i="5"/>
  <c r="T129" i="5"/>
  <c r="S129" i="5"/>
  <c r="R129" i="5"/>
  <c r="Q129" i="5"/>
  <c r="P129" i="5"/>
  <c r="O129" i="5"/>
  <c r="V126" i="5"/>
  <c r="U126" i="5"/>
  <c r="T126" i="5"/>
  <c r="S126" i="5"/>
  <c r="R126" i="5"/>
  <c r="Q126" i="5"/>
  <c r="P126" i="5"/>
  <c r="O126" i="5"/>
  <c r="N126" i="5"/>
  <c r="N134" i="5" s="1"/>
  <c r="V125" i="5"/>
  <c r="U125" i="5"/>
  <c r="T125" i="5"/>
  <c r="S125" i="5"/>
  <c r="R125" i="5"/>
  <c r="Q125" i="5"/>
  <c r="P125" i="5"/>
  <c r="O125" i="5"/>
  <c r="V124" i="5"/>
  <c r="U124" i="5"/>
  <c r="T124" i="5"/>
  <c r="S124" i="5"/>
  <c r="R124" i="5"/>
  <c r="Q124" i="5"/>
  <c r="P124" i="5"/>
  <c r="O124" i="5"/>
  <c r="V123" i="5"/>
  <c r="U123" i="5"/>
  <c r="T123" i="5"/>
  <c r="S123" i="5"/>
  <c r="R123" i="5"/>
  <c r="Q123" i="5"/>
  <c r="P123" i="5"/>
  <c r="O123" i="5"/>
  <c r="V122" i="5"/>
  <c r="U122" i="5"/>
  <c r="T122" i="5"/>
  <c r="S122" i="5"/>
  <c r="R122" i="5"/>
  <c r="Q122" i="5"/>
  <c r="P122" i="5"/>
  <c r="O122" i="5"/>
  <c r="V121" i="5"/>
  <c r="U121" i="5"/>
  <c r="T121" i="5"/>
  <c r="S121" i="5"/>
  <c r="R121" i="5"/>
  <c r="Q121" i="5"/>
  <c r="P121" i="5"/>
  <c r="O121" i="5"/>
  <c r="X138" i="4"/>
  <c r="Z137" i="4"/>
  <c r="Z138" i="4" s="1"/>
  <c r="Y137" i="4"/>
  <c r="Y138" i="4" s="1"/>
  <c r="X137" i="4"/>
  <c r="W137" i="4"/>
  <c r="W138" i="4" s="1"/>
  <c r="V137" i="4"/>
  <c r="V138" i="4" s="1"/>
  <c r="U137" i="4"/>
  <c r="U138" i="4" s="1"/>
  <c r="T137" i="4"/>
  <c r="T138" i="4" s="1"/>
  <c r="S137" i="4"/>
  <c r="S138" i="4" s="1"/>
  <c r="R137" i="4"/>
  <c r="R138" i="4" s="1"/>
  <c r="Q137" i="4"/>
  <c r="Q138" i="4" s="1"/>
  <c r="Z135" i="4"/>
  <c r="Y135" i="4"/>
  <c r="X135" i="4"/>
  <c r="W135" i="4"/>
  <c r="V135" i="4"/>
  <c r="U135" i="4"/>
  <c r="T135" i="4"/>
  <c r="S135" i="4"/>
  <c r="R135" i="4"/>
  <c r="Q135" i="4"/>
  <c r="Z134" i="4"/>
  <c r="Y134" i="4"/>
  <c r="X134" i="4"/>
  <c r="W134" i="4"/>
  <c r="V134" i="4"/>
  <c r="U134" i="4"/>
  <c r="T134" i="4"/>
  <c r="S134" i="4"/>
  <c r="R134" i="4"/>
  <c r="Q134" i="4"/>
  <c r="Z133" i="4"/>
  <c r="Y133" i="4"/>
  <c r="X133" i="4"/>
  <c r="W133" i="4"/>
  <c r="V133" i="4"/>
  <c r="U133" i="4"/>
  <c r="T133" i="4"/>
  <c r="S133" i="4"/>
  <c r="R133" i="4"/>
  <c r="Q133" i="4"/>
  <c r="Z132" i="4"/>
  <c r="Y132" i="4"/>
  <c r="X132" i="4"/>
  <c r="W132" i="4"/>
  <c r="V132" i="4"/>
  <c r="U132" i="4"/>
  <c r="T132" i="4"/>
  <c r="S132" i="4"/>
  <c r="R132" i="4"/>
  <c r="Q132" i="4"/>
  <c r="Z131" i="4"/>
  <c r="Y131" i="4"/>
  <c r="X131" i="4"/>
  <c r="W131" i="4"/>
  <c r="V131" i="4"/>
  <c r="U131" i="4"/>
  <c r="T131" i="4"/>
  <c r="S131" i="4"/>
  <c r="R131" i="4"/>
  <c r="Q131" i="4"/>
  <c r="Z130" i="4"/>
  <c r="Y130" i="4"/>
  <c r="X130" i="4"/>
  <c r="W130" i="4"/>
  <c r="V130" i="4"/>
  <c r="U130" i="4"/>
  <c r="T130" i="4"/>
  <c r="S130" i="4"/>
  <c r="R130" i="4"/>
  <c r="Q130" i="4"/>
  <c r="Z127" i="4"/>
  <c r="Y127" i="4"/>
  <c r="X127" i="4"/>
  <c r="W127" i="4"/>
  <c r="V127" i="4"/>
  <c r="U127" i="4"/>
  <c r="T127" i="4"/>
  <c r="S127" i="4"/>
  <c r="R127" i="4"/>
  <c r="Q127" i="4"/>
  <c r="P127" i="4"/>
  <c r="P135" i="4" s="1"/>
  <c r="Z126" i="4"/>
  <c r="Y126" i="4"/>
  <c r="X126" i="4"/>
  <c r="W126" i="4"/>
  <c r="V126" i="4"/>
  <c r="U126" i="4"/>
  <c r="T126" i="4"/>
  <c r="S126" i="4"/>
  <c r="R126" i="4"/>
  <c r="Q126" i="4"/>
  <c r="Z125" i="4"/>
  <c r="Y125" i="4"/>
  <c r="X125" i="4"/>
  <c r="W125" i="4"/>
  <c r="V125" i="4"/>
  <c r="U125" i="4"/>
  <c r="T125" i="4"/>
  <c r="S125" i="4"/>
  <c r="R125" i="4"/>
  <c r="Q125" i="4"/>
  <c r="Z124" i="4"/>
  <c r="Y124" i="4"/>
  <c r="X124" i="4"/>
  <c r="W124" i="4"/>
  <c r="V124" i="4"/>
  <c r="U124" i="4"/>
  <c r="T124" i="4"/>
  <c r="S124" i="4"/>
  <c r="R124" i="4"/>
  <c r="Q124" i="4"/>
  <c r="Z123" i="4"/>
  <c r="Y123" i="4"/>
  <c r="X123" i="4"/>
  <c r="W123" i="4"/>
  <c r="V123" i="4"/>
  <c r="U123" i="4"/>
  <c r="T123" i="4"/>
  <c r="S123" i="4"/>
  <c r="R123" i="4"/>
  <c r="Q123" i="4"/>
  <c r="Z122" i="4"/>
  <c r="Y122" i="4"/>
  <c r="X122" i="4"/>
  <c r="W122" i="4"/>
  <c r="V122" i="4"/>
  <c r="U122" i="4"/>
  <c r="T122" i="4"/>
  <c r="S122" i="4"/>
  <c r="R122" i="4"/>
  <c r="Q122" i="4"/>
  <c r="AJ119" i="4"/>
  <c r="AI119" i="4"/>
  <c r="AH119" i="4"/>
  <c r="AG119" i="4"/>
  <c r="AF119" i="4"/>
  <c r="AE119" i="4"/>
  <c r="AD119" i="4"/>
  <c r="AC119" i="4"/>
  <c r="AB119" i="4"/>
  <c r="AA119" i="4"/>
  <c r="AJ118" i="4"/>
  <c r="AI118" i="4"/>
  <c r="AH118" i="4"/>
  <c r="AG118" i="4"/>
  <c r="AF118" i="4"/>
  <c r="AE118" i="4"/>
  <c r="AD118" i="4"/>
  <c r="AC118" i="4"/>
  <c r="AB118" i="4"/>
  <c r="AA118" i="4"/>
  <c r="AJ117" i="4"/>
  <c r="AI117" i="4"/>
  <c r="AH117" i="4"/>
  <c r="AG117" i="4"/>
  <c r="AF117" i="4"/>
  <c r="AE117" i="4"/>
  <c r="AD117" i="4"/>
  <c r="AC117" i="4"/>
  <c r="AB117" i="4"/>
  <c r="AA117" i="4"/>
  <c r="AJ116" i="4"/>
  <c r="AI116" i="4"/>
  <c r="AH116" i="4"/>
  <c r="AG116" i="4"/>
  <c r="AF116" i="4"/>
  <c r="AE116" i="4"/>
  <c r="AD116" i="4"/>
  <c r="AC116" i="4"/>
  <c r="AB116" i="4"/>
  <c r="AA116" i="4"/>
  <c r="AJ115" i="4"/>
  <c r="AI115" i="4"/>
  <c r="AH115" i="4"/>
  <c r="AG115" i="4"/>
  <c r="AF115" i="4"/>
  <c r="AE115" i="4"/>
  <c r="AD115" i="4"/>
  <c r="AC115" i="4"/>
  <c r="AB115" i="4"/>
  <c r="AA115" i="4"/>
  <c r="AJ114" i="4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P349" i="3"/>
  <c r="P350" i="3" s="1"/>
  <c r="L349" i="3"/>
  <c r="L350" i="3" s="1"/>
  <c r="Q346" i="3"/>
  <c r="R346" i="3"/>
  <c r="S346" i="3"/>
  <c r="M346" i="3"/>
  <c r="N346" i="3"/>
  <c r="O346" i="3"/>
  <c r="S345" i="3"/>
  <c r="R345" i="3"/>
  <c r="Q345" i="3"/>
  <c r="S344" i="3"/>
  <c r="R344" i="3"/>
  <c r="Q344" i="3"/>
  <c r="S343" i="3"/>
  <c r="R343" i="3"/>
  <c r="Q343" i="3"/>
  <c r="S342" i="3"/>
  <c r="R342" i="3"/>
  <c r="Q342" i="3"/>
  <c r="S341" i="3"/>
  <c r="R341" i="3"/>
  <c r="Q341" i="3"/>
  <c r="S340" i="3"/>
  <c r="R340" i="3"/>
  <c r="Q340" i="3"/>
  <c r="S339" i="3"/>
  <c r="R339" i="3"/>
  <c r="Q339" i="3"/>
  <c r="S338" i="3"/>
  <c r="R338" i="3"/>
  <c r="Q338" i="3"/>
  <c r="S337" i="3"/>
  <c r="R337" i="3"/>
  <c r="Q337" i="3"/>
  <c r="S336" i="3"/>
  <c r="R336" i="3"/>
  <c r="Q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O345" i="3"/>
  <c r="N345" i="3"/>
  <c r="M345" i="3"/>
  <c r="O344" i="3"/>
  <c r="N344" i="3"/>
  <c r="M344" i="3"/>
  <c r="O343" i="3"/>
  <c r="N343" i="3"/>
  <c r="M343" i="3"/>
  <c r="O342" i="3"/>
  <c r="N342" i="3"/>
  <c r="M342" i="3"/>
  <c r="O341" i="3"/>
  <c r="N341" i="3"/>
  <c r="M341" i="3"/>
  <c r="O340" i="3"/>
  <c r="N340" i="3"/>
  <c r="M340" i="3"/>
  <c r="O339" i="3"/>
  <c r="N339" i="3"/>
  <c r="M339" i="3"/>
  <c r="O338" i="3"/>
  <c r="N338" i="3"/>
  <c r="M338" i="3"/>
  <c r="O337" i="3"/>
  <c r="N337" i="3"/>
  <c r="M337" i="3"/>
  <c r="O336" i="3"/>
  <c r="N336" i="3"/>
  <c r="M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Q329" i="2"/>
  <c r="M329" i="2"/>
  <c r="L329" i="2"/>
  <c r="Q328" i="2"/>
  <c r="M328" i="2"/>
  <c r="L328" i="2"/>
  <c r="Q327" i="2"/>
  <c r="M327" i="2"/>
  <c r="L327" i="2"/>
  <c r="Q326" i="2"/>
  <c r="L326" i="2"/>
  <c r="Q325" i="2"/>
  <c r="R325" i="2" s="1"/>
  <c r="M325" i="2"/>
  <c r="M326" i="2" s="1"/>
  <c r="L325" i="2"/>
  <c r="R322" i="2"/>
  <c r="S322" i="2"/>
  <c r="T322" i="2"/>
  <c r="N322" i="2"/>
  <c r="O322" i="2"/>
  <c r="P322" i="2"/>
  <c r="T321" i="2"/>
  <c r="S321" i="2"/>
  <c r="R321" i="2"/>
  <c r="T320" i="2"/>
  <c r="S320" i="2"/>
  <c r="R320" i="2"/>
  <c r="T319" i="2"/>
  <c r="S319" i="2"/>
  <c r="R319" i="2"/>
  <c r="T318" i="2"/>
  <c r="S318" i="2"/>
  <c r="R318" i="2"/>
  <c r="T317" i="2"/>
  <c r="S317" i="2"/>
  <c r="R317" i="2"/>
  <c r="T316" i="2"/>
  <c r="S316" i="2"/>
  <c r="R316" i="2"/>
  <c r="T315" i="2"/>
  <c r="S315" i="2"/>
  <c r="R315" i="2"/>
  <c r="T314" i="2"/>
  <c r="S314" i="2"/>
  <c r="R314" i="2"/>
  <c r="T313" i="2"/>
  <c r="S313" i="2"/>
  <c r="R313" i="2"/>
  <c r="T312" i="2"/>
  <c r="S312" i="2"/>
  <c r="R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P321" i="2"/>
  <c r="O321" i="2"/>
  <c r="N321" i="2"/>
  <c r="P320" i="2"/>
  <c r="O320" i="2"/>
  <c r="N320" i="2"/>
  <c r="P319" i="2"/>
  <c r="O319" i="2"/>
  <c r="N319" i="2"/>
  <c r="P318" i="2"/>
  <c r="O318" i="2"/>
  <c r="N318" i="2"/>
  <c r="P317" i="2"/>
  <c r="O317" i="2"/>
  <c r="N317" i="2"/>
  <c r="P316" i="2"/>
  <c r="O316" i="2"/>
  <c r="N316" i="2"/>
  <c r="P315" i="2"/>
  <c r="O315" i="2"/>
  <c r="N315" i="2"/>
  <c r="P314" i="2"/>
  <c r="O314" i="2"/>
  <c r="N314" i="2"/>
  <c r="P313" i="2"/>
  <c r="O313" i="2"/>
  <c r="N313" i="2"/>
  <c r="P312" i="2"/>
  <c r="O312" i="2"/>
  <c r="N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S116" i="6" l="1"/>
  <c r="N325" i="2"/>
  <c r="R355" i="1" l="1"/>
  <c r="M355" i="1"/>
  <c r="R354" i="1"/>
  <c r="M354" i="1"/>
  <c r="R353" i="1"/>
  <c r="M353" i="1"/>
  <c r="R352" i="1"/>
  <c r="M352" i="1"/>
  <c r="R351" i="1"/>
  <c r="S351" i="1" s="1"/>
  <c r="M351" i="1"/>
  <c r="N351" i="1" s="1"/>
  <c r="U347" i="1"/>
  <c r="P347" i="1"/>
  <c r="N346" i="1"/>
  <c r="O346" i="1"/>
  <c r="P346" i="1"/>
  <c r="S346" i="1"/>
  <c r="T346" i="1"/>
  <c r="U346" i="1"/>
  <c r="U345" i="1"/>
  <c r="T345" i="1"/>
  <c r="S345" i="1"/>
  <c r="U344" i="1"/>
  <c r="T344" i="1"/>
  <c r="S344" i="1"/>
  <c r="U343" i="1"/>
  <c r="T343" i="1"/>
  <c r="S343" i="1"/>
  <c r="U342" i="1"/>
  <c r="T342" i="1"/>
  <c r="S342" i="1"/>
  <c r="U341" i="1"/>
  <c r="T341" i="1"/>
  <c r="S341" i="1"/>
  <c r="U340" i="1"/>
  <c r="T340" i="1"/>
  <c r="S340" i="1"/>
  <c r="U339" i="1"/>
  <c r="T339" i="1"/>
  <c r="S339" i="1"/>
  <c r="U338" i="1"/>
  <c r="T338" i="1"/>
  <c r="S338" i="1"/>
  <c r="U337" i="1"/>
  <c r="T337" i="1"/>
  <c r="S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P345" i="1"/>
  <c r="O345" i="1"/>
  <c r="N345" i="1"/>
  <c r="P344" i="1"/>
  <c r="O344" i="1"/>
  <c r="N344" i="1"/>
  <c r="P343" i="1"/>
  <c r="O343" i="1"/>
  <c r="N343" i="1"/>
  <c r="P342" i="1"/>
  <c r="O342" i="1"/>
  <c r="N342" i="1"/>
  <c r="P341" i="1"/>
  <c r="O341" i="1"/>
  <c r="N341" i="1"/>
  <c r="P340" i="1"/>
  <c r="O340" i="1"/>
  <c r="N340" i="1"/>
  <c r="P339" i="1"/>
  <c r="O339" i="1"/>
  <c r="N339" i="1"/>
  <c r="P338" i="1"/>
  <c r="O338" i="1"/>
  <c r="N338" i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C11" i="10" l="1"/>
  <c r="B11" i="10"/>
  <c r="G118" i="10"/>
  <c r="G90" i="10"/>
  <c r="G65" i="10"/>
  <c r="G87" i="10"/>
  <c r="G56" i="10"/>
  <c r="G59" i="10"/>
  <c r="F6" i="10"/>
  <c r="F4" i="10"/>
  <c r="F124" i="10"/>
  <c r="F7" i="10"/>
  <c r="F99" i="10"/>
  <c r="G103" i="10"/>
  <c r="G69" i="10"/>
  <c r="F27" i="10"/>
  <c r="G85" i="10"/>
  <c r="F76" i="10"/>
  <c r="F82" i="10"/>
  <c r="G79" i="10"/>
  <c r="G83" i="10"/>
  <c r="F71" i="10"/>
  <c r="F36" i="10"/>
  <c r="G53" i="10"/>
  <c r="G128" i="10"/>
  <c r="F90" i="10"/>
  <c r="G2" i="10"/>
  <c r="G115" i="10"/>
  <c r="F3" i="10"/>
  <c r="F10" i="10"/>
  <c r="G38" i="10"/>
  <c r="F18" i="10"/>
  <c r="F128" i="10"/>
  <c r="G37" i="10"/>
  <c r="F119" i="10"/>
  <c r="G14" i="10"/>
  <c r="F120" i="10"/>
  <c r="F32" i="10"/>
  <c r="F118" i="10"/>
  <c r="F16" i="10"/>
  <c r="G127" i="10"/>
  <c r="F41" i="10"/>
  <c r="F53" i="10"/>
  <c r="F42" i="10"/>
  <c r="F66" i="10"/>
  <c r="G3" i="10"/>
  <c r="G129" i="10"/>
  <c r="F74" i="10"/>
  <c r="F46" i="10"/>
  <c r="F69" i="10"/>
  <c r="F114" i="10"/>
  <c r="G82" i="10"/>
  <c r="F44" i="10"/>
  <c r="G6" i="10"/>
  <c r="G24" i="10"/>
  <c r="F61" i="10"/>
  <c r="F67" i="10"/>
  <c r="F28" i="10"/>
  <c r="F92" i="10"/>
  <c r="G70" i="10"/>
  <c r="F103" i="10"/>
  <c r="F5" i="10"/>
  <c r="F59" i="10"/>
  <c r="G125" i="10"/>
  <c r="F30" i="10"/>
  <c r="F75" i="10"/>
  <c r="G71" i="10"/>
  <c r="F38" i="10"/>
  <c r="F126" i="10"/>
  <c r="F133" i="10"/>
  <c r="F110" i="10"/>
  <c r="G34" i="10"/>
  <c r="F104" i="10"/>
  <c r="G63" i="10"/>
  <c r="G52" i="10"/>
  <c r="F9" i="10"/>
  <c r="F33" i="10"/>
  <c r="F60" i="10"/>
  <c r="F94" i="10"/>
  <c r="G76" i="10"/>
  <c r="G74" i="10"/>
  <c r="F132" i="10"/>
  <c r="G55" i="10"/>
  <c r="F95" i="10"/>
  <c r="F130" i="10"/>
  <c r="G112" i="10"/>
  <c r="G11" i="10"/>
  <c r="G18" i="10"/>
  <c r="G132" i="10"/>
  <c r="G21" i="10"/>
  <c r="G116" i="10"/>
  <c r="G73" i="10"/>
  <c r="G60" i="10"/>
  <c r="F72" i="10"/>
  <c r="F81" i="10"/>
  <c r="F19" i="10"/>
  <c r="F29" i="10"/>
  <c r="F22" i="10"/>
  <c r="G133" i="10"/>
  <c r="F85" i="10"/>
  <c r="G7" i="10"/>
  <c r="G108" i="10"/>
  <c r="G39" i="10"/>
  <c r="F25" i="10"/>
  <c r="F63" i="10"/>
  <c r="G9" i="10"/>
  <c r="F96" i="10"/>
  <c r="F2" i="10"/>
  <c r="F20" i="10"/>
  <c r="F37" i="10"/>
  <c r="F113" i="10"/>
  <c r="F15" i="10"/>
  <c r="G81" i="10"/>
  <c r="F14" i="10"/>
  <c r="F49" i="10"/>
  <c r="F89" i="10"/>
  <c r="G80" i="10"/>
  <c r="F39" i="10"/>
  <c r="F8" i="10"/>
  <c r="F97" i="10"/>
  <c r="F45" i="10"/>
  <c r="F43" i="10"/>
  <c r="F64" i="10"/>
  <c r="F83" i="10"/>
  <c r="F117" i="10"/>
  <c r="F127" i="10"/>
  <c r="G22" i="10"/>
  <c r="F115" i="10"/>
  <c r="F100" i="10"/>
  <c r="G106" i="10"/>
  <c r="F108" i="10"/>
  <c r="G68" i="10"/>
  <c r="F70" i="10"/>
  <c r="G23" i="10"/>
  <c r="F55" i="10"/>
  <c r="F26" i="10"/>
  <c r="G31" i="10"/>
  <c r="G105" i="10"/>
  <c r="G5" i="10"/>
  <c r="G107" i="10"/>
  <c r="G57" i="10"/>
  <c r="G97" i="10"/>
  <c r="F101" i="10"/>
  <c r="G122" i="10"/>
  <c r="G86" i="10"/>
  <c r="G75" i="10"/>
  <c r="G124" i="10"/>
  <c r="G47" i="10"/>
  <c r="F125" i="10"/>
  <c r="G43" i="10"/>
  <c r="G89" i="10"/>
  <c r="G20" i="10"/>
  <c r="G96" i="10"/>
  <c r="G10" i="10"/>
  <c r="G120" i="10"/>
  <c r="F23" i="10"/>
  <c r="F51" i="10"/>
  <c r="G29" i="10"/>
  <c r="G114" i="10"/>
  <c r="F80" i="10"/>
  <c r="F47" i="10"/>
  <c r="G15" i="10"/>
  <c r="F98" i="10"/>
  <c r="G50" i="10"/>
  <c r="G99" i="10"/>
  <c r="F86" i="10"/>
  <c r="G98" i="10"/>
  <c r="F54" i="10"/>
  <c r="G16" i="10"/>
  <c r="F12" i="10"/>
  <c r="F62" i="10"/>
  <c r="G28" i="10"/>
  <c r="F11" i="10"/>
  <c r="G32" i="10"/>
  <c r="F13" i="10"/>
  <c r="G41" i="10"/>
  <c r="G35" i="10"/>
  <c r="G130" i="10"/>
  <c r="G95" i="10"/>
  <c r="G44" i="10"/>
  <c r="G62" i="10"/>
  <c r="G104" i="10"/>
  <c r="F121" i="10"/>
  <c r="F107" i="10"/>
  <c r="F129" i="10"/>
  <c r="F79" i="10"/>
  <c r="G111" i="10"/>
  <c r="G61" i="10"/>
  <c r="G8" i="10"/>
  <c r="F116" i="10"/>
  <c r="F50" i="10"/>
  <c r="G25" i="10"/>
  <c r="G93" i="10"/>
  <c r="G51" i="10"/>
  <c r="F77" i="10"/>
  <c r="G13" i="10"/>
  <c r="F84" i="10"/>
  <c r="F21" i="10"/>
  <c r="F65" i="10"/>
  <c r="G91" i="10"/>
  <c r="F56" i="10"/>
  <c r="G78" i="10"/>
  <c r="G102" i="10"/>
  <c r="G109" i="10"/>
  <c r="F58" i="10"/>
  <c r="F40" i="10"/>
  <c r="G126" i="10"/>
  <c r="G100" i="10"/>
  <c r="G42" i="10"/>
  <c r="F57" i="10"/>
  <c r="G27" i="10"/>
  <c r="G12" i="10"/>
  <c r="F111" i="10"/>
  <c r="G131" i="10"/>
  <c r="G36" i="10"/>
  <c r="F35" i="10"/>
  <c r="G94" i="10"/>
  <c r="F73" i="10"/>
  <c r="G119" i="10"/>
  <c r="G67" i="10"/>
  <c r="F93" i="10"/>
  <c r="G58" i="10"/>
  <c r="G26" i="10"/>
  <c r="G92" i="10"/>
  <c r="G117" i="10"/>
  <c r="G101" i="10"/>
  <c r="G84" i="10"/>
  <c r="F102" i="10"/>
  <c r="G66" i="10"/>
  <c r="G113" i="10"/>
  <c r="G40" i="10"/>
  <c r="F122" i="10"/>
  <c r="G46" i="10"/>
  <c r="G123" i="10"/>
  <c r="F112" i="10"/>
  <c r="G49" i="10"/>
  <c r="F106" i="10"/>
  <c r="F48" i="10"/>
  <c r="G121" i="10"/>
  <c r="F105" i="10"/>
  <c r="G72" i="10"/>
  <c r="F78" i="10"/>
  <c r="F109" i="10"/>
  <c r="G64" i="10"/>
  <c r="F87" i="10"/>
  <c r="G4" i="10"/>
  <c r="F34" i="10"/>
  <c r="G110" i="10"/>
  <c r="G88" i="10"/>
  <c r="G48" i="10"/>
  <c r="G77" i="10"/>
  <c r="G33" i="10"/>
  <c r="G30" i="10"/>
  <c r="G45" i="10"/>
  <c r="F91" i="10"/>
  <c r="G54" i="10"/>
  <c r="F68" i="10"/>
  <c r="G19" i="10"/>
  <c r="G17" i="10"/>
  <c r="F31" i="10"/>
  <c r="F17" i="10"/>
  <c r="F123" i="10"/>
  <c r="F88" i="10"/>
  <c r="F24" i="10"/>
  <c r="F52" i="10"/>
  <c r="F131" i="10"/>
</calcChain>
</file>

<file path=xl/sharedStrings.xml><?xml version="1.0" encoding="utf-8"?>
<sst xmlns="http://schemas.openxmlformats.org/spreadsheetml/2006/main" count="6292" uniqueCount="154">
  <si>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</si>
  <si>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</si>
  <si>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</si>
  <si>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</si>
  <si>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</si>
  <si>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</si>
  <si>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</si>
  <si>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</si>
  <si>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</si>
  <si>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</si>
  <si>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</si>
  <si>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</si>
  <si>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</si>
  <si>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</si>
  <si>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</si>
  <si>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</si>
  <si>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</si>
  <si>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</si>
  <si>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</si>
  <si>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</si>
  <si>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</si>
  <si>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</si>
  <si>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</si>
  <si>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</si>
  <si>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</si>
  <si>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</si>
  <si>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</si>
  <si>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</si>
  <si>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</si>
  <si>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</si>
  <si>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</si>
  <si>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</si>
  <si>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</si>
  <si>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</si>
  <si>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</si>
  <si>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</si>
  <si>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</si>
  <si>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</si>
  <si>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</si>
  <si>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</si>
  <si>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</si>
  <si>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</si>
  <si>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</si>
  <si>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</si>
  <si>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</si>
  <si>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</si>
  <si>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</si>
  <si>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</si>
  <si>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</si>
  <si>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</si>
  <si>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</si>
  <si>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</si>
  <si>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</si>
  <si>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</si>
  <si>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</si>
  <si>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</si>
  <si>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</si>
  <si>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</si>
  <si>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</si>
  <si>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</si>
  <si>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</si>
  <si>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</si>
  <si>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</si>
  <si>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</si>
  <si>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</si>
  <si>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</si>
  <si>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</si>
  <si>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</si>
  <si>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</si>
  <si>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</si>
  <si>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</si>
  <si>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</si>
  <si>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</si>
  <si>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</si>
  <si>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May of 2024</t>
  </si>
  <si>
    <t>U.S.Composite Indices by Market Segment: Equal Weighted,</t>
  </si>
  <si>
    <t/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</si>
  <si>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</si>
  <si>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</si>
  <si>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</si>
  <si>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</si>
  <si>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</si>
  <si>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</si>
  <si>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</si>
  <si>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</si>
  <si>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</si>
  <si>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</si>
  <si>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</si>
  <si>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</si>
  <si>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</si>
  <si>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</si>
  <si>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May of 2024</t>
  </si>
  <si>
    <t>U.S. Pair Volume, Data through May of 2024</t>
  </si>
  <si>
    <t>U.S. Distress Sale Pairs Percentage,Data through May of 2024</t>
  </si>
  <si>
    <t>U.S. Composite NonDistress Index - Equal Weighted,</t>
  </si>
  <si>
    <t>U.S. Investment Grade NonDistress Index- Equal Weighted,</t>
  </si>
  <si>
    <t>EW M/M</t>
  </si>
  <si>
    <t>EW Q/Q</t>
  </si>
  <si>
    <t>U.S. Composite - EW YoY</t>
  </si>
  <si>
    <t>VW M/M</t>
  </si>
  <si>
    <t>VW Q/Q</t>
  </si>
  <si>
    <t>U.S. Composite - VW YoY</t>
  </si>
  <si>
    <t>Compared to Feb-20</t>
  </si>
  <si>
    <t>min</t>
  </si>
  <si>
    <t>from trough</t>
  </si>
  <si>
    <t>y/y</t>
  </si>
  <si>
    <t>q/q</t>
  </si>
  <si>
    <t>m/m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</si>
  <si>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</si>
  <si>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</si>
  <si>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</si>
  <si>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</si>
  <si>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</si>
  <si>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</si>
  <si>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</si>
  <si>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</si>
  <si>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</si>
  <si>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</si>
  <si>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</si>
  <si>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</si>
  <si>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</si>
  <si>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</si>
  <si>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</si>
  <si>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</si>
  <si>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</si>
  <si>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</si>
  <si>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Equal-Weighted YoY</t>
  </si>
  <si>
    <t>Value Weighted YoY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</si>
  <si>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</si>
  <si>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</si>
  <si>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</si>
  <si>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</si>
  <si>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</si>
  <si>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</si>
  <si>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</si>
  <si>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</si>
  <si>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</si>
  <si>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U.S. Primary Property Type Quarterly Indices - Equal Weighted YoY,</t>
  </si>
  <si>
    <t>U.S. Primary Property Type Quarterly Indices - Value Weighted YoY,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</si>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</sst>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3" fillId="4" borderId="0" xfId="2" applyFont="1" applyFill="1" applyAlignment="1">
      <alignment wrapText="1"/>
    </xf>
    <xf numFmtId="0" fontId="2" fillId="4" borderId="0" xfId="2" applyFont="1" applyFill="1" applyAlignment="1">
      <alignment wrapText="1"/>
    </xf>
    <xf numFmtId="0" fontId="2" fillId="4" borderId="0" xfId="2" applyFont="1" applyFill="1" applyAlignment="1">
      <alignment horizontal="center" wrapText="1"/>
    </xf>
    <xf numFmtId="43" fontId="3" fillId="4" borderId="0" xfId="2" applyNumberFormat="1" applyFont="1" applyFill="1"/>
    <xf numFmtId="43" fontId="2" fillId="4" borderId="0" xfId="2" applyNumberFormat="1" applyFont="1" applyFill="1"/>
    <xf numFmtId="43" fontId="2" fillId="4" borderId="0" xfId="2" applyNumberFormat="1" applyFont="1" applyFill="1" applyAlignment="1">
      <alignment horizontal="center"/>
    </xf>
    <xf numFmtId="43" fontId="3" fillId="4" borderId="1" xfId="2" applyNumberFormat="1" applyFont="1" applyFill="1" applyBorder="1"/>
    <xf numFmtId="43" fontId="2" fillId="4" borderId="1" xfId="2" applyNumberFormat="1" applyFont="1" applyFill="1" applyBorder="1"/>
    <xf numFmtId="43" fontId="2" fillId="4" borderId="1" xfId="2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3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4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2" applyNumberFormat="1" applyFont="1" applyFill="1" applyAlignment="1">
      <alignment wrapText="1"/>
    </xf>
    <xf numFmtId="43" fontId="2" fillId="4" borderId="0" xfId="2" applyNumberFormat="1" applyFont="1" applyFill="1" applyAlignment="1"/>
    <xf numFmtId="43" fontId="2" fillId="4" borderId="1" xfId="2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4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3" applyNumberFormat="1" applyFont="1" applyFill="1" applyBorder="1" applyAlignment="1">
      <alignment horizontal="center" vertical="center"/>
    </xf>
    <xf numFmtId="38" fontId="7" fillId="5" borderId="0" xfId="4" applyNumberFormat="1" applyFont="1" applyFill="1" applyAlignment="1">
      <alignment horizontal="center" vertical="center"/>
    </xf>
    <xf numFmtId="164" fontId="9" fillId="5" borderId="0" xfId="3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2" applyFill="1" applyAlignment="1">
      <alignment wrapText="1"/>
    </xf>
    <xf numFmtId="0" fontId="2" fillId="4" borderId="0" xfId="2" applyFont="1" applyFill="1" applyAlignment="1">
      <alignment horizontal="center" vertical="center" wrapText="1"/>
    </xf>
    <xf numFmtId="43" fontId="1" fillId="4" borderId="0" xfId="2" applyNumberFormat="1" applyFill="1"/>
    <xf numFmtId="43" fontId="2" fillId="4" borderId="0" xfId="2" applyNumberFormat="1" applyFont="1" applyFill="1" applyAlignment="1">
      <alignment horizontal="left" vertical="center"/>
    </xf>
    <xf numFmtId="43" fontId="1" fillId="4" borderId="1" xfId="2" applyNumberFormat="1" applyFill="1" applyBorder="1"/>
    <xf numFmtId="43" fontId="2" fillId="4" borderId="1" xfId="2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2" applyFont="1" applyFill="1" applyBorder="1" applyAlignment="1">
      <alignment wrapText="1"/>
    </xf>
    <xf numFmtId="0" fontId="2" fillId="4" borderId="3" xfId="2" applyFont="1" applyFill="1" applyBorder="1" applyAlignment="1">
      <alignment wrapText="1"/>
    </xf>
    <xf numFmtId="0" fontId="2" fillId="4" borderId="4" xfId="2" applyFont="1" applyFill="1" applyBorder="1" applyAlignment="1">
      <alignment wrapText="1"/>
    </xf>
    <xf numFmtId="168" fontId="2" fillId="4" borderId="3" xfId="2" applyNumberFormat="1" applyFont="1" applyFill="1" applyBorder="1" applyAlignment="1">
      <alignment wrapText="1"/>
    </xf>
    <xf numFmtId="43" fontId="2" fillId="4" borderId="5" xfId="2" applyNumberFormat="1" applyFont="1" applyFill="1" applyBorder="1"/>
    <xf numFmtId="43" fontId="2" fillId="4" borderId="0" xfId="2" applyNumberFormat="1" applyFont="1" applyFill="1" applyBorder="1"/>
    <xf numFmtId="43" fontId="2" fillId="4" borderId="6" xfId="2" applyNumberFormat="1" applyFont="1" applyFill="1" applyBorder="1"/>
    <xf numFmtId="43" fontId="2" fillId="4" borderId="5" xfId="2" applyNumberFormat="1" applyFont="1" applyFill="1" applyBorder="1" applyAlignment="1">
      <alignment horizontal="center" vertical="center"/>
    </xf>
    <xf numFmtId="43" fontId="2" fillId="4" borderId="0" xfId="2" applyNumberFormat="1" applyFont="1" applyFill="1" applyBorder="1" applyAlignment="1">
      <alignment horizontal="center" vertical="center"/>
    </xf>
    <xf numFmtId="43" fontId="2" fillId="4" borderId="6" xfId="2" applyNumberFormat="1" applyFont="1" applyFill="1" applyBorder="1" applyAlignment="1">
      <alignment vertical="center"/>
    </xf>
    <xf numFmtId="43" fontId="2" fillId="4" borderId="7" xfId="2" applyNumberFormat="1" applyFont="1" applyFill="1" applyBorder="1"/>
    <xf numFmtId="43" fontId="2" fillId="5" borderId="0" xfId="2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4" applyNumberFormat="1" applyFont="1" applyFill="1" applyBorder="1" applyAlignment="1">
      <alignment horizontal="center" vertical="center" wrapText="1"/>
    </xf>
    <xf numFmtId="38" fontId="5" fillId="5" borderId="6" xfId="4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4" applyNumberFormat="1" applyFont="1" applyFill="1" applyAlignment="1">
      <alignment horizontal="center"/>
    </xf>
    <xf numFmtId="38" fontId="7" fillId="5" borderId="6" xfId="4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6" applyNumberFormat="1" applyFill="1" applyAlignment="1">
      <alignment horizontal="center" vertical="center"/>
    </xf>
    <xf numFmtId="1" fontId="1" fillId="5" borderId="6" xfId="6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1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2" applyFont="1" applyFill="1" applyBorder="1" applyAlignment="1">
      <alignment wrapText="1"/>
    </xf>
    <xf numFmtId="43" fontId="2" fillId="4" borderId="11" xfId="2" applyNumberFormat="1" applyFont="1" applyFill="1" applyBorder="1"/>
    <xf numFmtId="43" fontId="2" fillId="4" borderId="12" xfId="2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4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4" applyNumberFormat="1" applyFont="1" applyFill="1" applyBorder="1" applyAlignment="1">
      <alignment horizontal="center"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70" fontId="16" fillId="4" borderId="1" xfId="4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4" applyNumberFormat="1" applyFill="1" applyAlignment="1">
      <alignment horizontal="center"/>
    </xf>
    <xf numFmtId="3" fontId="4" fillId="5" borderId="0" xfId="4" applyNumberFormat="1" applyFill="1" applyAlignment="1">
      <alignment horizontal="center"/>
    </xf>
    <xf numFmtId="170" fontId="4" fillId="5" borderId="0" xfId="4" applyNumberFormat="1" applyFill="1" applyAlignment="1">
      <alignment horizontal="center"/>
    </xf>
    <xf numFmtId="0" fontId="4" fillId="5" borderId="0" xfId="4" applyFill="1" applyAlignment="1">
      <alignment horizontal="center" vertical="center"/>
    </xf>
    <xf numFmtId="10" fontId="0" fillId="5" borderId="0" xfId="1" applyNumberFormat="1" applyFont="1" applyFill="1"/>
    <xf numFmtId="168" fontId="3" fillId="4" borderId="0" xfId="2" applyNumberFormat="1" applyFont="1" applyFill="1" applyAlignment="1">
      <alignment wrapText="1"/>
    </xf>
    <xf numFmtId="43" fontId="3" fillId="4" borderId="0" xfId="2" applyNumberFormat="1" applyFont="1" applyFill="1" applyAlignment="1"/>
    <xf numFmtId="43" fontId="3" fillId="4" borderId="1" xfId="2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3" applyNumberFormat="1" applyFont="1" applyFill="1" applyBorder="1" applyAlignment="1">
      <alignment horizontal="center" vertical="center" wrapText="1"/>
    </xf>
    <xf numFmtId="38" fontId="16" fillId="5" borderId="0" xfId="4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4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3" applyNumberFormat="1" applyFont="1" applyFill="1" applyBorder="1" applyAlignment="1">
      <alignment horizontal="center" vertical="center"/>
    </xf>
    <xf numFmtId="38" fontId="4" fillId="5" borderId="0" xfId="4" applyNumberFormat="1" applyFill="1" applyAlignment="1">
      <alignment horizontal="center" vertical="center"/>
    </xf>
    <xf numFmtId="38" fontId="4" fillId="5" borderId="0" xfId="4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4" applyNumberFormat="1" applyAlignment="1">
      <alignment horizontal="center" vertical="center" wrapText="1"/>
    </xf>
    <xf numFmtId="38" fontId="1" fillId="2" borderId="0" xfId="7" applyNumberFormat="1" applyBorder="1" applyAlignment="1">
      <alignment horizontal="center" vertical="center" wrapText="1"/>
    </xf>
    <xf numFmtId="0" fontId="1" fillId="2" borderId="0" xfId="7"/>
    <xf numFmtId="164" fontId="5" fillId="6" borderId="0" xfId="3" applyNumberFormat="1" applyFont="1" applyFill="1" applyBorder="1" applyAlignment="1">
      <alignment horizontal="center" vertical="center" wrapText="1"/>
    </xf>
    <xf numFmtId="164" fontId="7" fillId="6" borderId="0" xfId="3" applyNumberFormat="1" applyFont="1" applyFill="1" applyBorder="1" applyAlignment="1">
      <alignment horizontal="center"/>
    </xf>
    <xf numFmtId="167" fontId="7" fillId="6" borderId="0" xfId="1" applyNumberFormat="1" applyFont="1" applyFill="1" applyBorder="1" applyAlignment="1">
      <alignment horizontal="center"/>
    </xf>
    <xf numFmtId="164" fontId="5" fillId="7" borderId="0" xfId="3" applyNumberFormat="1" applyFont="1" applyFill="1" applyBorder="1" applyAlignment="1">
      <alignment horizontal="center" vertical="center" wrapText="1"/>
    </xf>
    <xf numFmtId="165" fontId="7" fillId="6" borderId="0" xfId="4" applyNumberFormat="1" applyFont="1" applyFill="1" applyAlignment="1">
      <alignment horizontal="center"/>
    </xf>
    <xf numFmtId="164" fontId="9" fillId="6" borderId="0" xfId="3" applyNumberFormat="1" applyFont="1" applyFill="1" applyBorder="1" applyAlignment="1">
      <alignment horizontal="center"/>
    </xf>
    <xf numFmtId="165" fontId="17" fillId="5" borderId="0" xfId="4" applyNumberFormat="1" applyFont="1" applyFill="1" applyAlignment="1">
      <alignment horizontal="center"/>
    </xf>
    <xf numFmtId="164" fontId="17" fillId="5" borderId="0" xfId="3" applyNumberFormat="1" applyFont="1" applyFill="1" applyAlignment="1">
      <alignment horizontal="center"/>
    </xf>
    <xf numFmtId="167" fontId="17" fillId="5" borderId="0" xfId="1" applyNumberFormat="1" applyFont="1" applyFill="1" applyAlignment="1">
      <alignment horizontal="center"/>
    </xf>
    <xf numFmtId="0" fontId="4" fillId="5" borderId="0" xfId="0" applyFont="1" applyFill="1"/>
    <xf numFmtId="0" fontId="5" fillId="6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16" fillId="7" borderId="0" xfId="2" applyFont="1" applyFill="1" applyAlignment="1">
      <alignment horizontal="center" vertical="center" wrapText="1"/>
    </xf>
    <xf numFmtId="10" fontId="16" fillId="7" borderId="0" xfId="1" applyNumberFormat="1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165" fontId="7" fillId="7" borderId="0" xfId="5" applyNumberFormat="1" applyFont="1" applyFill="1" applyAlignment="1">
      <alignment horizontal="center" vertical="center"/>
    </xf>
    <xf numFmtId="1" fontId="7" fillId="7" borderId="0" xfId="0" applyNumberFormat="1" applyFont="1" applyFill="1" applyAlignment="1">
      <alignment horizontal="center" vertical="center"/>
    </xf>
    <xf numFmtId="166" fontId="7" fillId="7" borderId="0" xfId="5" applyNumberFormat="1" applyFont="1" applyFill="1" applyAlignment="1">
      <alignment horizontal="center" vertical="center"/>
    </xf>
    <xf numFmtId="0" fontId="7" fillId="7" borderId="0" xfId="0" applyFont="1" applyFill="1"/>
    <xf numFmtId="167" fontId="7" fillId="7" borderId="0" xfId="1" applyNumberFormat="1" applyFont="1" applyFill="1" applyAlignment="1">
      <alignment horizontal="center" vertical="center"/>
    </xf>
    <xf numFmtId="167" fontId="7" fillId="7" borderId="0" xfId="1" applyNumberFormat="1" applyFont="1" applyFill="1"/>
    <xf numFmtId="0" fontId="7" fillId="8" borderId="0" xfId="0" applyFont="1" applyFill="1" applyAlignment="1">
      <alignment horizontal="center"/>
    </xf>
    <xf numFmtId="167" fontId="7" fillId="8" borderId="0" xfId="1" applyNumberFormat="1" applyFont="1" applyFill="1" applyAlignment="1">
      <alignment horizontal="center"/>
    </xf>
    <xf numFmtId="0" fontId="4" fillId="8" borderId="0" xfId="0" applyFont="1" applyFill="1"/>
    <xf numFmtId="165" fontId="17" fillId="5" borderId="0" xfId="5" applyNumberFormat="1" applyFont="1" applyFill="1" applyAlignment="1">
      <alignment horizontal="center" vertical="center"/>
    </xf>
    <xf numFmtId="1" fontId="1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167" fontId="17" fillId="5" borderId="0" xfId="1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2" applyNumberFormat="1" applyFont="1" applyFill="1" applyBorder="1" applyAlignment="1">
      <alignment horizontal="center" vertical="center"/>
    </xf>
    <xf numFmtId="43" fontId="2" fillId="5" borderId="9" xfId="2" applyNumberFormat="1" applyFont="1" applyFill="1" applyBorder="1" applyAlignment="1">
      <alignment horizontal="center" vertical="center"/>
    </xf>
    <xf numFmtId="43" fontId="2" fillId="5" borderId="10" xfId="2" applyNumberFormat="1" applyFont="1" applyFill="1" applyBorder="1" applyAlignment="1">
      <alignment horizontal="center" vertical="center"/>
    </xf>
    <xf numFmtId="43" fontId="2" fillId="5" borderId="8" xfId="2" applyNumberFormat="1" applyFont="1" applyFill="1" applyBorder="1" applyAlignment="1">
      <alignment horizontal="center"/>
    </xf>
    <xf numFmtId="43" fontId="2" fillId="5" borderId="9" xfId="2" applyNumberFormat="1" applyFont="1" applyFill="1" applyBorder="1" applyAlignment="1">
      <alignment horizontal="center"/>
    </xf>
    <xf numFmtId="43" fontId="2" fillId="5" borderId="10" xfId="2" applyNumberFormat="1" applyFont="1" applyFill="1" applyBorder="1" applyAlignment="1">
      <alignment horizontal="center"/>
    </xf>
    <xf numFmtId="43" fontId="2" fillId="5" borderId="2" xfId="2" applyNumberFormat="1" applyFont="1" applyFill="1" applyBorder="1" applyAlignment="1">
      <alignment horizontal="center"/>
    </xf>
    <xf numFmtId="43" fontId="2" fillId="5" borderId="3" xfId="2" applyNumberFormat="1" applyFont="1" applyFill="1" applyBorder="1" applyAlignment="1">
      <alignment horizontal="center"/>
    </xf>
    <xf numFmtId="43" fontId="2" fillId="5" borderId="4" xfId="2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165" fontId="7" fillId="5" borderId="0" xfId="0" applyNumberFormat="1" applyFont="1" applyFill="1"/>
    <xf numFmtId="0" fontId="7" fillId="5" borderId="0" xfId="0" applyFont="1" applyFill="1"/>
    <xf numFmtId="168" fontId="7" fillId="5" borderId="0" xfId="0" applyNumberFormat="1" applyFont="1" applyFill="1"/>
    <xf numFmtId="0" fontId="9" fillId="5" borderId="0" xfId="0" applyFont="1" applyFill="1"/>
    <xf numFmtId="38" fontId="5" fillId="6" borderId="0" xfId="4" applyNumberFormat="1" applyFont="1" applyFill="1" applyAlignment="1">
      <alignment horizontal="center" vertical="center" wrapText="1"/>
    </xf>
    <xf numFmtId="38" fontId="7" fillId="6" borderId="0" xfId="4" applyNumberFormat="1" applyFont="1" applyFill="1" applyAlignment="1">
      <alignment horizontal="center" vertical="center"/>
    </xf>
    <xf numFmtId="167" fontId="7" fillId="6" borderId="0" xfId="1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 wrapText="1"/>
    </xf>
    <xf numFmtId="0" fontId="0" fillId="7" borderId="0" xfId="0" applyFill="1"/>
    <xf numFmtId="38" fontId="7" fillId="7" borderId="0" xfId="4" applyNumberFormat="1" applyFont="1" applyFill="1" applyAlignment="1">
      <alignment horizontal="center" vertical="center"/>
    </xf>
    <xf numFmtId="38" fontId="5" fillId="7" borderId="0" xfId="4" applyNumberFormat="1" applyFont="1" applyFill="1" applyAlignment="1">
      <alignment horizontal="center" vertical="center" wrapText="1"/>
    </xf>
    <xf numFmtId="164" fontId="18" fillId="5" borderId="0" xfId="3" applyNumberFormat="1" applyFont="1" applyFill="1" applyAlignment="1">
      <alignment horizontal="center" vertical="center"/>
    </xf>
    <xf numFmtId="38" fontId="18" fillId="5" borderId="0" xfId="4" applyNumberFormat="1" applyFont="1" applyFill="1" applyAlignment="1">
      <alignment horizontal="center" vertical="center"/>
    </xf>
    <xf numFmtId="164" fontId="17" fillId="5" borderId="0" xfId="3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0" fontId="6" fillId="7" borderId="0" xfId="0" applyFont="1" applyFill="1"/>
    <xf numFmtId="167" fontId="1" fillId="7" borderId="0" xfId="1" applyNumberFormat="1" applyFon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9" fontId="0" fillId="5" borderId="0" xfId="1" applyFont="1" applyFill="1"/>
    <xf numFmtId="38" fontId="18" fillId="5" borderId="5" xfId="4" applyNumberFormat="1" applyFont="1" applyFill="1" applyBorder="1" applyAlignment="1">
      <alignment horizontal="center" vertical="center" wrapText="1"/>
    </xf>
    <xf numFmtId="38" fontId="18" fillId="5" borderId="0" xfId="4" applyNumberFormat="1" applyFont="1" applyFill="1" applyAlignment="1">
      <alignment horizontal="center" vertical="center" wrapText="1"/>
    </xf>
    <xf numFmtId="38" fontId="18" fillId="5" borderId="6" xfId="4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1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" fontId="12" fillId="5" borderId="0" xfId="6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1" applyNumberFormat="1" applyFont="1" applyFill="1" applyBorder="1" applyAlignment="1">
      <alignment horizontal="center"/>
    </xf>
    <xf numFmtId="167" fontId="17" fillId="5" borderId="13" xfId="1" applyNumberFormat="1" applyFont="1" applyFill="1" applyBorder="1" applyAlignment="1">
      <alignment horizontal="center"/>
    </xf>
    <xf numFmtId="164" fontId="17" fillId="5" borderId="5" xfId="8" applyNumberFormat="1" applyFont="1" applyFill="1" applyBorder="1" applyAlignment="1">
      <alignment horizontal="center"/>
    </xf>
    <xf numFmtId="164" fontId="17" fillId="5" borderId="13" xfId="8" applyNumberFormat="1" applyFont="1" applyFill="1" applyBorder="1" applyAlignment="1">
      <alignment horizontal="center"/>
    </xf>
    <xf numFmtId="38" fontId="17" fillId="5" borderId="5" xfId="4" applyNumberFormat="1" applyFont="1" applyFill="1" applyBorder="1" applyAlignment="1">
      <alignment horizontal="center"/>
    </xf>
    <xf numFmtId="38" fontId="17" fillId="5" borderId="0" xfId="4" applyNumberFormat="1" applyFont="1" applyFill="1" applyAlignment="1">
      <alignment horizontal="center"/>
    </xf>
    <xf numFmtId="38" fontId="17" fillId="5" borderId="6" xfId="4" applyNumberFormat="1" applyFont="1" applyFill="1" applyBorder="1" applyAlignment="1">
      <alignment horizontal="center"/>
    </xf>
    <xf numFmtId="38" fontId="17" fillId="5" borderId="13" xfId="4" applyNumberFormat="1" applyFont="1" applyFill="1" applyBorder="1" applyAlignment="1">
      <alignment horizontal="center"/>
    </xf>
    <xf numFmtId="3" fontId="20" fillId="5" borderId="0" xfId="4" applyNumberFormat="1" applyFont="1" applyFill="1" applyAlignment="1">
      <alignment horizontal="center"/>
    </xf>
    <xf numFmtId="14" fontId="21" fillId="5" borderId="0" xfId="4" applyNumberFormat="1" applyFont="1" applyFill="1" applyAlignment="1">
      <alignment horizontal="center"/>
    </xf>
    <xf numFmtId="3" fontId="21" fillId="5" borderId="0" xfId="4" applyNumberFormat="1" applyFont="1" applyFill="1" applyAlignment="1">
      <alignment horizontal="center"/>
    </xf>
    <xf numFmtId="170" fontId="21" fillId="5" borderId="0" xfId="4" applyNumberFormat="1" applyFont="1" applyFill="1" applyAlignment="1">
      <alignment horizontal="center"/>
    </xf>
    <xf numFmtId="0" fontId="21" fillId="5" borderId="0" xfId="4" applyFont="1" applyFill="1" applyAlignment="1">
      <alignment horizontal="center" vertical="center"/>
    </xf>
    <xf numFmtId="14" fontId="20" fillId="5" borderId="0" xfId="4" applyNumberFormat="1" applyFont="1" applyFill="1" applyAlignment="1">
      <alignment horizontal="center"/>
    </xf>
    <xf numFmtId="167" fontId="20" fillId="5" borderId="0" xfId="1" applyNumberFormat="1" applyFont="1" applyFill="1" applyAlignment="1">
      <alignment horizontal="center"/>
    </xf>
    <xf numFmtId="167" fontId="21" fillId="5" borderId="0" xfId="1" applyNumberFormat="1" applyFont="1" applyFill="1" applyAlignment="1">
      <alignment horizontal="center"/>
    </xf>
  </cellXfs>
  <cellStyles count="9">
    <cellStyle name="40% - Accent4 2 4" xfId="7" xr:uid="{A5B24E54-5D28-4121-9DEB-BEF7779EFBED}"/>
    <cellStyle name="40% - Accent5" xfId="2" builtinId="47"/>
    <cellStyle name="Comma" xfId="8" builtinId="3"/>
    <cellStyle name="Comma 2" xfId="3" xr:uid="{2D16E7CB-AF64-4409-899C-8270D26AF9AE}"/>
    <cellStyle name="Normal" xfId="0" builtinId="0"/>
    <cellStyle name="Normal 10" xfId="6" xr:uid="{CEB1FC39-D5B6-4A3F-B24C-8B9FBB25B814}"/>
    <cellStyle name="Normal 15" xfId="5" xr:uid="{C431CBED-9C06-4AAF-8FB4-9C0E61719124}"/>
    <cellStyle name="Normal 16" xfId="4" xr:uid="{756393D8-C0BA-4A1D-8066-7B7A1426D30C}"/>
    <cellStyle name="Percent" xfId="1" builtinId="5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VW'!$Q$6:$Q$346</c:f>
              <c:numCache>
                <c:formatCode>[$-409]mmm\-yy;@</c:formatCode>
                <c:ptCount val="341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</c:numCache>
            </c:numRef>
          </c:xVal>
          <c:yVal>
            <c:numRef>
              <c:f>'U.S. EW &amp; VW'!$R$6:$R$346</c:f>
              <c:numCache>
                <c:formatCode>0</c:formatCode>
                <c:ptCount val="341"/>
                <c:pt idx="0">
                  <c:v>65.918509532156605</c:v>
                </c:pt>
                <c:pt idx="1">
                  <c:v>65.141951739573798</c:v>
                </c:pt>
                <c:pt idx="2">
                  <c:v>64.512337792009504</c:v>
                </c:pt>
                <c:pt idx="3">
                  <c:v>64.257133344853102</c:v>
                </c:pt>
                <c:pt idx="4">
                  <c:v>63.811432191483497</c:v>
                </c:pt>
                <c:pt idx="5">
                  <c:v>64.196436904391405</c:v>
                </c:pt>
                <c:pt idx="6">
                  <c:v>64.657299423602595</c:v>
                </c:pt>
                <c:pt idx="7">
                  <c:v>64.956372904186793</c:v>
                </c:pt>
                <c:pt idx="8">
                  <c:v>64.839667694925794</c:v>
                </c:pt>
                <c:pt idx="9">
                  <c:v>64.474154992239704</c:v>
                </c:pt>
                <c:pt idx="10">
                  <c:v>65.343424907591398</c:v>
                </c:pt>
                <c:pt idx="11">
                  <c:v>67.273905133189999</c:v>
                </c:pt>
                <c:pt idx="12">
                  <c:v>69.575044403668798</c:v>
                </c:pt>
                <c:pt idx="13">
                  <c:v>70.842767442547895</c:v>
                </c:pt>
                <c:pt idx="14">
                  <c:v>71.018499089561004</c:v>
                </c:pt>
                <c:pt idx="15">
                  <c:v>70.970160435595304</c:v>
                </c:pt>
                <c:pt idx="16">
                  <c:v>71.514856940985695</c:v>
                </c:pt>
                <c:pt idx="17">
                  <c:v>72.114704576273596</c:v>
                </c:pt>
                <c:pt idx="18">
                  <c:v>73.086196842810196</c:v>
                </c:pt>
                <c:pt idx="19">
                  <c:v>73.347555666629006</c:v>
                </c:pt>
                <c:pt idx="20">
                  <c:v>74.915493750602806</c:v>
                </c:pt>
                <c:pt idx="21">
                  <c:v>75.863093671638396</c:v>
                </c:pt>
                <c:pt idx="22">
                  <c:v>78.711849399875106</c:v>
                </c:pt>
                <c:pt idx="23">
                  <c:v>80.474293247313</c:v>
                </c:pt>
                <c:pt idx="24">
                  <c:v>83.658898127313705</c:v>
                </c:pt>
                <c:pt idx="25">
                  <c:v>83.005179346272797</c:v>
                </c:pt>
                <c:pt idx="26">
                  <c:v>81.965502261500305</c:v>
                </c:pt>
                <c:pt idx="27">
                  <c:v>80.473465605514306</c:v>
                </c:pt>
                <c:pt idx="28">
                  <c:v>81.658381916823998</c:v>
                </c:pt>
                <c:pt idx="29">
                  <c:v>83.835958755791907</c:v>
                </c:pt>
                <c:pt idx="30">
                  <c:v>84.589171628042905</c:v>
                </c:pt>
                <c:pt idx="31">
                  <c:v>85.477681614457893</c:v>
                </c:pt>
                <c:pt idx="32">
                  <c:v>85.663487858198593</c:v>
                </c:pt>
                <c:pt idx="33">
                  <c:v>86.810582327368095</c:v>
                </c:pt>
                <c:pt idx="34">
                  <c:v>87.094973115331896</c:v>
                </c:pt>
                <c:pt idx="35">
                  <c:v>87.135872794302401</c:v>
                </c:pt>
                <c:pt idx="36">
                  <c:v>86.974664113344403</c:v>
                </c:pt>
                <c:pt idx="37">
                  <c:v>85.824035476837395</c:v>
                </c:pt>
                <c:pt idx="38">
                  <c:v>84.363278161125905</c:v>
                </c:pt>
                <c:pt idx="39">
                  <c:v>83.152353946277202</c:v>
                </c:pt>
                <c:pt idx="40">
                  <c:v>83.021196983571599</c:v>
                </c:pt>
                <c:pt idx="41">
                  <c:v>84.262752593893197</c:v>
                </c:pt>
                <c:pt idx="42">
                  <c:v>85.828723868534794</c:v>
                </c:pt>
                <c:pt idx="43">
                  <c:v>88.372492418838206</c:v>
                </c:pt>
                <c:pt idx="44">
                  <c:v>90.083009481808404</c:v>
                </c:pt>
                <c:pt idx="45">
                  <c:v>91.409267243870602</c:v>
                </c:pt>
                <c:pt idx="46">
                  <c:v>91.404181169146796</c:v>
                </c:pt>
                <c:pt idx="47">
                  <c:v>91.222579604550006</c:v>
                </c:pt>
                <c:pt idx="48">
                  <c:v>91.499516887566799</c:v>
                </c:pt>
                <c:pt idx="49">
                  <c:v>89.7265132298037</c:v>
                </c:pt>
                <c:pt idx="50">
                  <c:v>88.446241484546604</c:v>
                </c:pt>
                <c:pt idx="51">
                  <c:v>87.344449458360899</c:v>
                </c:pt>
                <c:pt idx="52">
                  <c:v>90.039991635981906</c:v>
                </c:pt>
                <c:pt idx="53">
                  <c:v>92.956128788247696</c:v>
                </c:pt>
                <c:pt idx="54">
                  <c:v>95.133883272052699</c:v>
                </c:pt>
                <c:pt idx="55">
                  <c:v>96.141029491439298</c:v>
                </c:pt>
                <c:pt idx="56">
                  <c:v>97.364579411494702</c:v>
                </c:pt>
                <c:pt idx="57">
                  <c:v>98.806675169349703</c:v>
                </c:pt>
                <c:pt idx="58">
                  <c:v>99.715361268602905</c:v>
                </c:pt>
                <c:pt idx="59">
                  <c:v>100</c:v>
                </c:pt>
                <c:pt idx="60">
                  <c:v>100.192353957306</c:v>
                </c:pt>
                <c:pt idx="61">
                  <c:v>100.12128408207801</c:v>
                </c:pt>
                <c:pt idx="62">
                  <c:v>99.898862964098797</c:v>
                </c:pt>
                <c:pt idx="63">
                  <c:v>99.575878506778096</c:v>
                </c:pt>
                <c:pt idx="64">
                  <c:v>99.878618240956897</c:v>
                </c:pt>
                <c:pt idx="65">
                  <c:v>100.422308216709</c:v>
                </c:pt>
                <c:pt idx="66">
                  <c:v>101.217738927531</c:v>
                </c:pt>
                <c:pt idx="67">
                  <c:v>101.16440765530901</c:v>
                </c:pt>
                <c:pt idx="68">
                  <c:v>100.939965340282</c:v>
                </c:pt>
                <c:pt idx="69">
                  <c:v>99.577924600775901</c:v>
                </c:pt>
                <c:pt idx="70">
                  <c:v>98.615343645386901</c:v>
                </c:pt>
                <c:pt idx="71">
                  <c:v>97.668595363835493</c:v>
                </c:pt>
                <c:pt idx="72">
                  <c:v>98.674721685863702</c:v>
                </c:pt>
                <c:pt idx="73">
                  <c:v>100.032700779983</c:v>
                </c:pt>
                <c:pt idx="74">
                  <c:v>101.31138829056501</c:v>
                </c:pt>
                <c:pt idx="75">
                  <c:v>101.296671577243</c:v>
                </c:pt>
                <c:pt idx="76">
                  <c:v>101.116272883882</c:v>
                </c:pt>
                <c:pt idx="77">
                  <c:v>101.175025433543</c:v>
                </c:pt>
                <c:pt idx="78">
                  <c:v>101.380753443193</c:v>
                </c:pt>
                <c:pt idx="79">
                  <c:v>101.51926569728499</c:v>
                </c:pt>
                <c:pt idx="80">
                  <c:v>101.676142982111</c:v>
                </c:pt>
                <c:pt idx="81">
                  <c:v>102.379117588806</c:v>
                </c:pt>
                <c:pt idx="82">
                  <c:v>104.024570177949</c:v>
                </c:pt>
                <c:pt idx="83">
                  <c:v>106.243002445668</c:v>
                </c:pt>
                <c:pt idx="84">
                  <c:v>108.62309140406001</c:v>
                </c:pt>
                <c:pt idx="85">
                  <c:v>109.619975273997</c:v>
                </c:pt>
                <c:pt idx="86">
                  <c:v>109.748104565055</c:v>
                </c:pt>
                <c:pt idx="87">
                  <c:v>108.93138532591399</c:v>
                </c:pt>
                <c:pt idx="88">
                  <c:v>109.37604422377601</c:v>
                </c:pt>
                <c:pt idx="89">
                  <c:v>109.72442058579</c:v>
                </c:pt>
                <c:pt idx="90">
                  <c:v>110.31208592791199</c:v>
                </c:pt>
                <c:pt idx="91">
                  <c:v>108.786935250559</c:v>
                </c:pt>
                <c:pt idx="92">
                  <c:v>107.644425043583</c:v>
                </c:pt>
                <c:pt idx="93">
                  <c:v>107.166773198539</c:v>
                </c:pt>
                <c:pt idx="94">
                  <c:v>107.837441253696</c:v>
                </c:pt>
                <c:pt idx="95">
                  <c:v>109.161922166222</c:v>
                </c:pt>
                <c:pt idx="96">
                  <c:v>109.890767643393</c:v>
                </c:pt>
                <c:pt idx="97">
                  <c:v>112.800237427193</c:v>
                </c:pt>
                <c:pt idx="98">
                  <c:v>114.397141264664</c:v>
                </c:pt>
                <c:pt idx="99">
                  <c:v>116.76154948200301</c:v>
                </c:pt>
                <c:pt idx="100">
                  <c:v>117.34460851653201</c:v>
                </c:pt>
                <c:pt idx="101">
                  <c:v>119.826536183038</c:v>
                </c:pt>
                <c:pt idx="102">
                  <c:v>122.5106832733</c:v>
                </c:pt>
                <c:pt idx="103">
                  <c:v>125.339250916848</c:v>
                </c:pt>
                <c:pt idx="104">
                  <c:v>127.22821499402799</c:v>
                </c:pt>
                <c:pt idx="105">
                  <c:v>128.13326742839001</c:v>
                </c:pt>
                <c:pt idx="106">
                  <c:v>127.78255398002899</c:v>
                </c:pt>
                <c:pt idx="107">
                  <c:v>127.244177204568</c:v>
                </c:pt>
                <c:pt idx="108">
                  <c:v>127.23090765075101</c:v>
                </c:pt>
                <c:pt idx="109">
                  <c:v>130.11037370316501</c:v>
                </c:pt>
                <c:pt idx="110">
                  <c:v>132.61029015915699</c:v>
                </c:pt>
                <c:pt idx="111">
                  <c:v>134.53722940592399</c:v>
                </c:pt>
                <c:pt idx="112">
                  <c:v>134.478275510034</c:v>
                </c:pt>
                <c:pt idx="113">
                  <c:v>135.445172435996</c:v>
                </c:pt>
                <c:pt idx="114">
                  <c:v>137.40311755764401</c:v>
                </c:pt>
                <c:pt idx="115">
                  <c:v>139.83140052131199</c:v>
                </c:pt>
                <c:pt idx="116">
                  <c:v>142.49685138275601</c:v>
                </c:pt>
                <c:pt idx="117">
                  <c:v>145.27845582670099</c:v>
                </c:pt>
                <c:pt idx="118">
                  <c:v>147.38408186017099</c:v>
                </c:pt>
                <c:pt idx="119">
                  <c:v>147.98805944757899</c:v>
                </c:pt>
                <c:pt idx="120">
                  <c:v>147.76731008589101</c:v>
                </c:pt>
                <c:pt idx="121">
                  <c:v>148.46250100665</c:v>
                </c:pt>
                <c:pt idx="122">
                  <c:v>150.23867197983401</c:v>
                </c:pt>
                <c:pt idx="123">
                  <c:v>152.06801661537699</c:v>
                </c:pt>
                <c:pt idx="124">
                  <c:v>153.168988662441</c:v>
                </c:pt>
                <c:pt idx="125">
                  <c:v>154.131608788222</c:v>
                </c:pt>
                <c:pt idx="126">
                  <c:v>155.56377163970501</c:v>
                </c:pt>
                <c:pt idx="127">
                  <c:v>156.69094241239699</c:v>
                </c:pt>
                <c:pt idx="128">
                  <c:v>156.746267363421</c:v>
                </c:pt>
                <c:pt idx="129">
                  <c:v>158.165138771941</c:v>
                </c:pt>
                <c:pt idx="130">
                  <c:v>160.010819821041</c:v>
                </c:pt>
                <c:pt idx="131">
                  <c:v>163.44797682979001</c:v>
                </c:pt>
                <c:pt idx="132">
                  <c:v>163.76066255228201</c:v>
                </c:pt>
                <c:pt idx="133">
                  <c:v>164.62004289664199</c:v>
                </c:pt>
                <c:pt idx="134">
                  <c:v>164.28358842473</c:v>
                </c:pt>
                <c:pt idx="135">
                  <c:v>166.17230396182799</c:v>
                </c:pt>
                <c:pt idx="136">
                  <c:v>167.95553556678601</c:v>
                </c:pt>
                <c:pt idx="137">
                  <c:v>170.145522222338</c:v>
                </c:pt>
                <c:pt idx="138">
                  <c:v>171.648130230454</c:v>
                </c:pt>
                <c:pt idx="139">
                  <c:v>171.681529310283</c:v>
                </c:pt>
                <c:pt idx="140">
                  <c:v>171.65727923017499</c:v>
                </c:pt>
                <c:pt idx="141">
                  <c:v>170.452295653325</c:v>
                </c:pt>
                <c:pt idx="142">
                  <c:v>170.514858200356</c:v>
                </c:pt>
                <c:pt idx="143">
                  <c:v>169.256038976854</c:v>
                </c:pt>
                <c:pt idx="144">
                  <c:v>168.18257072700499</c:v>
                </c:pt>
                <c:pt idx="145">
                  <c:v>163.30515602179401</c:v>
                </c:pt>
                <c:pt idx="146">
                  <c:v>159.35689857276699</c:v>
                </c:pt>
                <c:pt idx="147">
                  <c:v>155.203676304905</c:v>
                </c:pt>
                <c:pt idx="148">
                  <c:v>157.08271366536101</c:v>
                </c:pt>
                <c:pt idx="149">
                  <c:v>159.37263408050501</c:v>
                </c:pt>
                <c:pt idx="150">
                  <c:v>162.140005172531</c:v>
                </c:pt>
                <c:pt idx="151">
                  <c:v>159.529102027101</c:v>
                </c:pt>
                <c:pt idx="152">
                  <c:v>157.15220302624999</c:v>
                </c:pt>
                <c:pt idx="153">
                  <c:v>154.53301570061501</c:v>
                </c:pt>
                <c:pt idx="154">
                  <c:v>151.99921730086399</c:v>
                </c:pt>
                <c:pt idx="155">
                  <c:v>148.087945212542</c:v>
                </c:pt>
                <c:pt idx="156">
                  <c:v>145.14924318233699</c:v>
                </c:pt>
                <c:pt idx="157">
                  <c:v>143.95071648266099</c:v>
                </c:pt>
                <c:pt idx="158">
                  <c:v>140.86725830752701</c:v>
                </c:pt>
                <c:pt idx="159">
                  <c:v>135.54857037938299</c:v>
                </c:pt>
                <c:pt idx="160">
                  <c:v>126.214862764947</c:v>
                </c:pt>
                <c:pt idx="161">
                  <c:v>119.54832591346</c:v>
                </c:pt>
                <c:pt idx="162">
                  <c:v>114.251926265977</c:v>
                </c:pt>
                <c:pt idx="163">
                  <c:v>114.830907305389</c:v>
                </c:pt>
                <c:pt idx="164">
                  <c:v>115.029819578933</c:v>
                </c:pt>
                <c:pt idx="165">
                  <c:v>114.70494887503</c:v>
                </c:pt>
                <c:pt idx="166">
                  <c:v>111.545604095426</c:v>
                </c:pt>
                <c:pt idx="167">
                  <c:v>108.937715806078</c:v>
                </c:pt>
                <c:pt idx="168">
                  <c:v>107.98249148564599</c:v>
                </c:pt>
                <c:pt idx="169">
                  <c:v>109.076751452385</c:v>
                </c:pt>
                <c:pt idx="170">
                  <c:v>111.38115017518599</c:v>
                </c:pt>
                <c:pt idx="171">
                  <c:v>114.54073581527901</c:v>
                </c:pt>
                <c:pt idx="172">
                  <c:v>116.972548614571</c:v>
                </c:pt>
                <c:pt idx="173">
                  <c:v>118.180817215814</c:v>
                </c:pt>
                <c:pt idx="174">
                  <c:v>118.14502696057301</c:v>
                </c:pt>
                <c:pt idx="175">
                  <c:v>119.472709256394</c:v>
                </c:pt>
                <c:pt idx="176">
                  <c:v>121.585085670841</c:v>
                </c:pt>
                <c:pt idx="177">
                  <c:v>123.80381696110599</c:v>
                </c:pt>
                <c:pt idx="178">
                  <c:v>123.725131226694</c:v>
                </c:pt>
                <c:pt idx="179">
                  <c:v>124.18112076858399</c:v>
                </c:pt>
                <c:pt idx="180">
                  <c:v>125.294749723115</c:v>
                </c:pt>
                <c:pt idx="181">
                  <c:v>126.795986062042</c:v>
                </c:pt>
                <c:pt idx="182">
                  <c:v>126.354143411584</c:v>
                </c:pt>
                <c:pt idx="183">
                  <c:v>125.18636013266701</c:v>
                </c:pt>
                <c:pt idx="184">
                  <c:v>124.798674216004</c:v>
                </c:pt>
                <c:pt idx="185">
                  <c:v>125.28835402625801</c:v>
                </c:pt>
                <c:pt idx="186">
                  <c:v>125.196207147243</c:v>
                </c:pt>
                <c:pt idx="187">
                  <c:v>125.717244522624</c:v>
                </c:pt>
                <c:pt idx="188">
                  <c:v>127.60999409454701</c:v>
                </c:pt>
                <c:pt idx="189">
                  <c:v>130.44131559890599</c:v>
                </c:pt>
                <c:pt idx="190">
                  <c:v>132.803172816537</c:v>
                </c:pt>
                <c:pt idx="191">
                  <c:v>133.75809920856301</c:v>
                </c:pt>
                <c:pt idx="192">
                  <c:v>133.95374985806299</c:v>
                </c:pt>
                <c:pt idx="193">
                  <c:v>133.00623038103299</c:v>
                </c:pt>
                <c:pt idx="194">
                  <c:v>131.41734140758101</c:v>
                </c:pt>
                <c:pt idx="195">
                  <c:v>130.74937720323101</c:v>
                </c:pt>
                <c:pt idx="196">
                  <c:v>130.58714253275801</c:v>
                </c:pt>
                <c:pt idx="197">
                  <c:v>131.58880768716</c:v>
                </c:pt>
                <c:pt idx="198">
                  <c:v>133.03981697918101</c:v>
                </c:pt>
                <c:pt idx="199">
                  <c:v>135.07291832833701</c:v>
                </c:pt>
                <c:pt idx="200">
                  <c:v>136.77279763755899</c:v>
                </c:pt>
                <c:pt idx="201">
                  <c:v>137.85400633690301</c:v>
                </c:pt>
                <c:pt idx="202">
                  <c:v>138.273412303866</c:v>
                </c:pt>
                <c:pt idx="203">
                  <c:v>138.97998512306799</c:v>
                </c:pt>
                <c:pt idx="204">
                  <c:v>138.788446781641</c:v>
                </c:pt>
                <c:pt idx="205">
                  <c:v>139.501130651154</c:v>
                </c:pt>
                <c:pt idx="206">
                  <c:v>140.33760401633</c:v>
                </c:pt>
                <c:pt idx="207">
                  <c:v>141.91309032697001</c:v>
                </c:pt>
                <c:pt idx="208">
                  <c:v>144.22586163396201</c:v>
                </c:pt>
                <c:pt idx="209">
                  <c:v>146.59540257607401</c:v>
                </c:pt>
                <c:pt idx="210">
                  <c:v>149.85535899358001</c:v>
                </c:pt>
                <c:pt idx="211">
                  <c:v>151.19957413728099</c:v>
                </c:pt>
                <c:pt idx="212">
                  <c:v>153.516979728591</c:v>
                </c:pt>
                <c:pt idx="213">
                  <c:v>154.408014882456</c:v>
                </c:pt>
                <c:pt idx="214">
                  <c:v>155.71698425376701</c:v>
                </c:pt>
                <c:pt idx="215">
                  <c:v>154.73449185452401</c:v>
                </c:pt>
                <c:pt idx="216">
                  <c:v>154.85656707042401</c:v>
                </c:pt>
                <c:pt idx="217">
                  <c:v>154.54679704634299</c:v>
                </c:pt>
                <c:pt idx="218">
                  <c:v>155.502094504871</c:v>
                </c:pt>
                <c:pt idx="219">
                  <c:v>155.98920450745501</c:v>
                </c:pt>
                <c:pt idx="220">
                  <c:v>156.07114999997299</c:v>
                </c:pt>
                <c:pt idx="221">
                  <c:v>156.36798445116901</c:v>
                </c:pt>
                <c:pt idx="222">
                  <c:v>156.682686120732</c:v>
                </c:pt>
                <c:pt idx="223">
                  <c:v>159.987380104289</c:v>
                </c:pt>
                <c:pt idx="224">
                  <c:v>162.56008453824899</c:v>
                </c:pt>
                <c:pt idx="225">
                  <c:v>165.452842053762</c:v>
                </c:pt>
                <c:pt idx="226">
                  <c:v>166.526298687885</c:v>
                </c:pt>
                <c:pt idx="227">
                  <c:v>169.55503636175899</c:v>
                </c:pt>
                <c:pt idx="228">
                  <c:v>172.29748146285201</c:v>
                </c:pt>
                <c:pt idx="229">
                  <c:v>174.966714309406</c:v>
                </c:pt>
                <c:pt idx="230">
                  <c:v>174.61456608276299</c:v>
                </c:pt>
                <c:pt idx="231">
                  <c:v>175.73635473667801</c:v>
                </c:pt>
                <c:pt idx="232">
                  <c:v>176.83776403730101</c:v>
                </c:pt>
                <c:pt idx="233">
                  <c:v>178.912876116387</c:v>
                </c:pt>
                <c:pt idx="234">
                  <c:v>178.94613335470601</c:v>
                </c:pt>
                <c:pt idx="235">
                  <c:v>178.76413367389401</c:v>
                </c:pt>
                <c:pt idx="236">
                  <c:v>179.35698111955901</c:v>
                </c:pt>
                <c:pt idx="237">
                  <c:v>178.96089999967401</c:v>
                </c:pt>
                <c:pt idx="238">
                  <c:v>179.62856821406299</c:v>
                </c:pt>
                <c:pt idx="239">
                  <c:v>179.88684153737401</c:v>
                </c:pt>
                <c:pt idx="240">
                  <c:v>182.06037030877599</c:v>
                </c:pt>
                <c:pt idx="241">
                  <c:v>182.072470312723</c:v>
                </c:pt>
                <c:pt idx="242">
                  <c:v>182.25850765327399</c:v>
                </c:pt>
                <c:pt idx="243">
                  <c:v>181.616463715631</c:v>
                </c:pt>
                <c:pt idx="244">
                  <c:v>183.458116280344</c:v>
                </c:pt>
                <c:pt idx="245">
                  <c:v>185.334261505668</c:v>
                </c:pt>
                <c:pt idx="246">
                  <c:v>188.18146356917299</c:v>
                </c:pt>
                <c:pt idx="247">
                  <c:v>189.76297483618399</c:v>
                </c:pt>
                <c:pt idx="248">
                  <c:v>190.679200721618</c:v>
                </c:pt>
                <c:pt idx="249">
                  <c:v>191.561036226559</c:v>
                </c:pt>
                <c:pt idx="250">
                  <c:v>191.59339184288399</c:v>
                </c:pt>
                <c:pt idx="251">
                  <c:v>191.148552004962</c:v>
                </c:pt>
                <c:pt idx="252">
                  <c:v>188.825217157201</c:v>
                </c:pt>
                <c:pt idx="253">
                  <c:v>187.425694985127</c:v>
                </c:pt>
                <c:pt idx="254">
                  <c:v>188.373538116189</c:v>
                </c:pt>
                <c:pt idx="255">
                  <c:v>192.44464861295</c:v>
                </c:pt>
                <c:pt idx="256">
                  <c:v>196.71075238252601</c:v>
                </c:pt>
                <c:pt idx="257">
                  <c:v>199.393490757443</c:v>
                </c:pt>
                <c:pt idx="258">
                  <c:v>198.871319390542</c:v>
                </c:pt>
                <c:pt idx="259">
                  <c:v>198.87158902967801</c:v>
                </c:pt>
                <c:pt idx="260">
                  <c:v>199.552559852602</c:v>
                </c:pt>
                <c:pt idx="261">
                  <c:v>202.14389418387699</c:v>
                </c:pt>
                <c:pt idx="262">
                  <c:v>203.32253004057301</c:v>
                </c:pt>
                <c:pt idx="263">
                  <c:v>202.92467609879</c:v>
                </c:pt>
                <c:pt idx="264">
                  <c:v>201.47247339622399</c:v>
                </c:pt>
                <c:pt idx="265">
                  <c:v>202.60396914845799</c:v>
                </c:pt>
                <c:pt idx="266">
                  <c:v>205.94972822050099</c:v>
                </c:pt>
                <c:pt idx="267">
                  <c:v>209.64438726777601</c:v>
                </c:pt>
                <c:pt idx="268">
                  <c:v>209.002950052247</c:v>
                </c:pt>
                <c:pt idx="269">
                  <c:v>206.765095709175</c:v>
                </c:pt>
                <c:pt idx="270">
                  <c:v>206.04544297495599</c:v>
                </c:pt>
                <c:pt idx="271">
                  <c:v>208.51088176623199</c:v>
                </c:pt>
                <c:pt idx="272">
                  <c:v>210.939343372953</c:v>
                </c:pt>
                <c:pt idx="273">
                  <c:v>210.83446452698101</c:v>
                </c:pt>
                <c:pt idx="274">
                  <c:v>209.41527818623501</c:v>
                </c:pt>
                <c:pt idx="275">
                  <c:v>208.85450097152</c:v>
                </c:pt>
                <c:pt idx="276">
                  <c:v>210.081981254428</c:v>
                </c:pt>
                <c:pt idx="277">
                  <c:v>212.75976997216901</c:v>
                </c:pt>
                <c:pt idx="278">
                  <c:v>214.63336707087501</c:v>
                </c:pt>
                <c:pt idx="279">
                  <c:v>217.734039339719</c:v>
                </c:pt>
                <c:pt idx="280">
                  <c:v>220.26310958403599</c:v>
                </c:pt>
                <c:pt idx="281">
                  <c:v>223.755030042409</c:v>
                </c:pt>
                <c:pt idx="282">
                  <c:v>224.71049224180601</c:v>
                </c:pt>
                <c:pt idx="283">
                  <c:v>224.849838770388</c:v>
                </c:pt>
                <c:pt idx="284">
                  <c:v>223.875564138622</c:v>
                </c:pt>
                <c:pt idx="285">
                  <c:v>223.023912997145</c:v>
                </c:pt>
                <c:pt idx="286">
                  <c:v>223.066176703081</c:v>
                </c:pt>
                <c:pt idx="287">
                  <c:v>224.21572257864199</c:v>
                </c:pt>
                <c:pt idx="288">
                  <c:v>225.53246069615699</c:v>
                </c:pt>
                <c:pt idx="289">
                  <c:v>226.54424243003999</c:v>
                </c:pt>
                <c:pt idx="290">
                  <c:v>226.84165924660201</c:v>
                </c:pt>
                <c:pt idx="291">
                  <c:v>227.61900099176501</c:v>
                </c:pt>
                <c:pt idx="292">
                  <c:v>226.81508564343301</c:v>
                </c:pt>
                <c:pt idx="293">
                  <c:v>226.14480583422699</c:v>
                </c:pt>
                <c:pt idx="294">
                  <c:v>225.934353794092</c:v>
                </c:pt>
                <c:pt idx="295">
                  <c:v>228.19341918415901</c:v>
                </c:pt>
                <c:pt idx="296">
                  <c:v>231.65234396154401</c:v>
                </c:pt>
                <c:pt idx="297">
                  <c:v>236.04539585348201</c:v>
                </c:pt>
                <c:pt idx="298">
                  <c:v>240.38983790418001</c:v>
                </c:pt>
                <c:pt idx="299">
                  <c:v>242.13200605320901</c:v>
                </c:pt>
                <c:pt idx="300">
                  <c:v>241.95378000293499</c:v>
                </c:pt>
                <c:pt idx="301">
                  <c:v>240.54811391660101</c:v>
                </c:pt>
                <c:pt idx="302">
                  <c:v>242.84956694915499</c:v>
                </c:pt>
                <c:pt idx="303">
                  <c:v>245.18741153281201</c:v>
                </c:pt>
                <c:pt idx="304">
                  <c:v>248.76857736484499</c:v>
                </c:pt>
                <c:pt idx="305">
                  <c:v>252.264880778811</c:v>
                </c:pt>
                <c:pt idx="306">
                  <c:v>259.25960058795403</c:v>
                </c:pt>
                <c:pt idx="307">
                  <c:v>267.05515133229801</c:v>
                </c:pt>
                <c:pt idx="308">
                  <c:v>273.92779077967703</c:v>
                </c:pt>
                <c:pt idx="309">
                  <c:v>278.73130131036697</c:v>
                </c:pt>
                <c:pt idx="310">
                  <c:v>285.20466652453399</c:v>
                </c:pt>
                <c:pt idx="311">
                  <c:v>290.47937795445398</c:v>
                </c:pt>
                <c:pt idx="312">
                  <c:v>293.941949319316</c:v>
                </c:pt>
                <c:pt idx="313">
                  <c:v>290.43312188180499</c:v>
                </c:pt>
                <c:pt idx="314">
                  <c:v>288.32367926625602</c:v>
                </c:pt>
                <c:pt idx="315">
                  <c:v>289.265526519562</c:v>
                </c:pt>
                <c:pt idx="316">
                  <c:v>295.13389817152199</c:v>
                </c:pt>
                <c:pt idx="317">
                  <c:v>299.671338390024</c:v>
                </c:pt>
                <c:pt idx="318">
                  <c:v>302.62831045424002</c:v>
                </c:pt>
                <c:pt idx="319">
                  <c:v>301.27963351647401</c:v>
                </c:pt>
                <c:pt idx="320">
                  <c:v>297.761997637165</c:v>
                </c:pt>
                <c:pt idx="321">
                  <c:v>289.97481018489498</c:v>
                </c:pt>
                <c:pt idx="322">
                  <c:v>284.58781412821202</c:v>
                </c:pt>
                <c:pt idx="323">
                  <c:v>280.72267605537797</c:v>
                </c:pt>
                <c:pt idx="324">
                  <c:v>279.03469543166699</c:v>
                </c:pt>
                <c:pt idx="325">
                  <c:v>276.17179708240099</c:v>
                </c:pt>
                <c:pt idx="326">
                  <c:v>270.19438189267697</c:v>
                </c:pt>
                <c:pt idx="327">
                  <c:v>267.65696543176603</c:v>
                </c:pt>
                <c:pt idx="328">
                  <c:v>266.49045522338997</c:v>
                </c:pt>
                <c:pt idx="329">
                  <c:v>271.77378423105398</c:v>
                </c:pt>
                <c:pt idx="330">
                  <c:v>272.46081795789701</c:v>
                </c:pt>
                <c:pt idx="331">
                  <c:v>273.29860786729199</c:v>
                </c:pt>
                <c:pt idx="332">
                  <c:v>267.566958880816</c:v>
                </c:pt>
                <c:pt idx="333">
                  <c:v>263.48839694342098</c:v>
                </c:pt>
                <c:pt idx="334">
                  <c:v>256.84567358600702</c:v>
                </c:pt>
                <c:pt idx="335">
                  <c:v>253.71141837002099</c:v>
                </c:pt>
                <c:pt idx="336">
                  <c:v>248.40688320336901</c:v>
                </c:pt>
                <c:pt idx="337">
                  <c:v>245.23979109932401</c:v>
                </c:pt>
                <c:pt idx="338">
                  <c:v>241.08979149932</c:v>
                </c:pt>
                <c:pt idx="339">
                  <c:v>240.11546962318201</c:v>
                </c:pt>
                <c:pt idx="340">
                  <c:v>243.352289816558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49-46D4-B418-E3B67B1526EF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VW'!$L$30:$L$346</c:f>
              <c:numCache>
                <c:formatCode>[$-409]mmm\-yy;@</c:formatCode>
                <c:ptCount val="31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</c:numCache>
            </c:numRef>
          </c:xVal>
          <c:yVal>
            <c:numRef>
              <c:f>'U.S. EW &amp; VW'!$M$30:$M$346</c:f>
              <c:numCache>
                <c:formatCode>_(* #,##0_);_(* \(#,##0\);_(* "-"??_);_(@_)</c:formatCode>
                <c:ptCount val="317"/>
                <c:pt idx="0">
                  <c:v>78.411394824335702</c:v>
                </c:pt>
                <c:pt idx="1">
                  <c:v>78.071051515807497</c:v>
                </c:pt>
                <c:pt idx="2">
                  <c:v>77.838757708516596</c:v>
                </c:pt>
                <c:pt idx="3">
                  <c:v>78.655146614478696</c:v>
                </c:pt>
                <c:pt idx="4">
                  <c:v>79.708409418804195</c:v>
                </c:pt>
                <c:pt idx="5">
                  <c:v>80.8692795035806</c:v>
                </c:pt>
                <c:pt idx="6">
                  <c:v>80.672606429935001</c:v>
                </c:pt>
                <c:pt idx="7">
                  <c:v>80.021188187812598</c:v>
                </c:pt>
                <c:pt idx="8">
                  <c:v>79.608035808304294</c:v>
                </c:pt>
                <c:pt idx="9">
                  <c:v>80.615828478563898</c:v>
                </c:pt>
                <c:pt idx="10">
                  <c:v>82.439702186253299</c:v>
                </c:pt>
                <c:pt idx="11">
                  <c:v>83.837685986306795</c:v>
                </c:pt>
                <c:pt idx="12">
                  <c:v>84.175648687671398</c:v>
                </c:pt>
                <c:pt idx="13">
                  <c:v>83.759442507848405</c:v>
                </c:pt>
                <c:pt idx="14">
                  <c:v>83.867838288051004</c:v>
                </c:pt>
                <c:pt idx="15">
                  <c:v>84.970940335556193</c:v>
                </c:pt>
                <c:pt idx="16">
                  <c:v>86.576171151727394</c:v>
                </c:pt>
                <c:pt idx="17">
                  <c:v>87.864444360324597</c:v>
                </c:pt>
                <c:pt idx="18">
                  <c:v>88.529288266934998</c:v>
                </c:pt>
                <c:pt idx="19">
                  <c:v>88.721196051090402</c:v>
                </c:pt>
                <c:pt idx="20">
                  <c:v>89.126131316073199</c:v>
                </c:pt>
                <c:pt idx="21">
                  <c:v>89.686395749166294</c:v>
                </c:pt>
                <c:pt idx="22">
                  <c:v>90.773487033401295</c:v>
                </c:pt>
                <c:pt idx="23">
                  <c:v>91.283579609458101</c:v>
                </c:pt>
                <c:pt idx="24">
                  <c:v>92.327723257113604</c:v>
                </c:pt>
                <c:pt idx="25">
                  <c:v>92.720376328196494</c:v>
                </c:pt>
                <c:pt idx="26">
                  <c:v>93.300446289761197</c:v>
                </c:pt>
                <c:pt idx="27">
                  <c:v>93.961763125826195</c:v>
                </c:pt>
                <c:pt idx="28">
                  <c:v>95.665419613410805</c:v>
                </c:pt>
                <c:pt idx="29">
                  <c:v>97.605377820280395</c:v>
                </c:pt>
                <c:pt idx="30">
                  <c:v>98.103328420737697</c:v>
                </c:pt>
                <c:pt idx="31">
                  <c:v>97.746006241515801</c:v>
                </c:pt>
                <c:pt idx="32">
                  <c:v>97.169715834247199</c:v>
                </c:pt>
                <c:pt idx="33">
                  <c:v>98.253070131222799</c:v>
                </c:pt>
                <c:pt idx="34">
                  <c:v>99.290888294574998</c:v>
                </c:pt>
                <c:pt idx="35">
                  <c:v>100</c:v>
                </c:pt>
                <c:pt idx="36">
                  <c:v>100.159641841623</c:v>
                </c:pt>
                <c:pt idx="37">
                  <c:v>100.351104332807</c:v>
                </c:pt>
                <c:pt idx="38">
                  <c:v>100.40318055997101</c:v>
                </c:pt>
                <c:pt idx="39">
                  <c:v>100.473483244947</c:v>
                </c:pt>
                <c:pt idx="40">
                  <c:v>100.85492449785301</c:v>
                </c:pt>
                <c:pt idx="41">
                  <c:v>102.217875531038</c:v>
                </c:pt>
                <c:pt idx="42">
                  <c:v>103.961880327836</c:v>
                </c:pt>
                <c:pt idx="43">
                  <c:v>105.91578500934099</c:v>
                </c:pt>
                <c:pt idx="44">
                  <c:v>106.843215814522</c:v>
                </c:pt>
                <c:pt idx="45">
                  <c:v>106.432329064022</c:v>
                </c:pt>
                <c:pt idx="46">
                  <c:v>105.30706850327999</c:v>
                </c:pt>
                <c:pt idx="47">
                  <c:v>104.021207004937</c:v>
                </c:pt>
                <c:pt idx="48">
                  <c:v>104.437192558104</c:v>
                </c:pt>
                <c:pt idx="49">
                  <c:v>105.725345118075</c:v>
                </c:pt>
                <c:pt idx="50">
                  <c:v>107.642199207495</c:v>
                </c:pt>
                <c:pt idx="51">
                  <c:v>108.57431472654901</c:v>
                </c:pt>
                <c:pt idx="52">
                  <c:v>109.221830983454</c:v>
                </c:pt>
                <c:pt idx="53">
                  <c:v>109.621391304076</c:v>
                </c:pt>
                <c:pt idx="54">
                  <c:v>110.606531439973</c:v>
                </c:pt>
                <c:pt idx="55">
                  <c:v>111.761483354281</c:v>
                </c:pt>
                <c:pt idx="56">
                  <c:v>113.215341973523</c:v>
                </c:pt>
                <c:pt idx="57">
                  <c:v>115.01088050519699</c:v>
                </c:pt>
                <c:pt idx="58">
                  <c:v>116.858392790602</c:v>
                </c:pt>
                <c:pt idx="59">
                  <c:v>117.844523856317</c:v>
                </c:pt>
                <c:pt idx="60">
                  <c:v>117.70682657061499</c:v>
                </c:pt>
                <c:pt idx="61">
                  <c:v>117.486570022675</c:v>
                </c:pt>
                <c:pt idx="62">
                  <c:v>118.322216104446</c:v>
                </c:pt>
                <c:pt idx="63">
                  <c:v>120.14800477699799</c:v>
                </c:pt>
                <c:pt idx="64">
                  <c:v>121.822262515152</c:v>
                </c:pt>
                <c:pt idx="65">
                  <c:v>122.72482071639</c:v>
                </c:pt>
                <c:pt idx="66">
                  <c:v>123.65500374648801</c:v>
                </c:pt>
                <c:pt idx="67">
                  <c:v>124.883570685414</c:v>
                </c:pt>
                <c:pt idx="68">
                  <c:v>126.44066559508001</c:v>
                </c:pt>
                <c:pt idx="69">
                  <c:v>127.518474463236</c:v>
                </c:pt>
                <c:pt idx="70">
                  <c:v>128.01253264487099</c:v>
                </c:pt>
                <c:pt idx="71">
                  <c:v>128.508234432221</c:v>
                </c:pt>
                <c:pt idx="72">
                  <c:v>129.692420520512</c:v>
                </c:pt>
                <c:pt idx="73">
                  <c:v>132.18598375708501</c:v>
                </c:pt>
                <c:pt idx="74">
                  <c:v>134.671072715788</c:v>
                </c:pt>
                <c:pt idx="75">
                  <c:v>137.29228598606301</c:v>
                </c:pt>
                <c:pt idx="76">
                  <c:v>138.877626079447</c:v>
                </c:pt>
                <c:pt idx="77">
                  <c:v>140.975972708092</c:v>
                </c:pt>
                <c:pt idx="78">
                  <c:v>142.86713524491401</c:v>
                </c:pt>
                <c:pt idx="79">
                  <c:v>145.08276061121401</c:v>
                </c:pt>
                <c:pt idx="80">
                  <c:v>145.863327033915</c:v>
                </c:pt>
                <c:pt idx="81">
                  <c:v>145.49789428238299</c:v>
                </c:pt>
                <c:pt idx="82">
                  <c:v>145.27401752841001</c:v>
                </c:pt>
                <c:pt idx="83">
                  <c:v>146.51088768834401</c:v>
                </c:pt>
                <c:pt idx="84">
                  <c:v>149.815366587504</c:v>
                </c:pt>
                <c:pt idx="85">
                  <c:v>153.62878309959501</c:v>
                </c:pt>
                <c:pt idx="86">
                  <c:v>156.88310226438301</c:v>
                </c:pt>
                <c:pt idx="87">
                  <c:v>159.03353734111201</c:v>
                </c:pt>
                <c:pt idx="88">
                  <c:v>160.82536603869599</c:v>
                </c:pt>
                <c:pt idx="89">
                  <c:v>162.36431914227799</c:v>
                </c:pt>
                <c:pt idx="90">
                  <c:v>164.13529636601501</c:v>
                </c:pt>
                <c:pt idx="91">
                  <c:v>166.272774819104</c:v>
                </c:pt>
                <c:pt idx="92">
                  <c:v>167.90366865088501</c:v>
                </c:pt>
                <c:pt idx="93">
                  <c:v>169.11750032470701</c:v>
                </c:pt>
                <c:pt idx="94">
                  <c:v>169.22615000401501</c:v>
                </c:pt>
                <c:pt idx="95">
                  <c:v>170.744324702662</c:v>
                </c:pt>
                <c:pt idx="96">
                  <c:v>172.47846796723499</c:v>
                </c:pt>
                <c:pt idx="97">
                  <c:v>175.19778670011101</c:v>
                </c:pt>
                <c:pt idx="98">
                  <c:v>175.79418567749801</c:v>
                </c:pt>
                <c:pt idx="99">
                  <c:v>176.976141618909</c:v>
                </c:pt>
                <c:pt idx="100">
                  <c:v>177.54357376181201</c:v>
                </c:pt>
                <c:pt idx="101">
                  <c:v>179.21648456621901</c:v>
                </c:pt>
                <c:pt idx="102">
                  <c:v>178.97684264923899</c:v>
                </c:pt>
                <c:pt idx="103">
                  <c:v>178.29658924640401</c:v>
                </c:pt>
                <c:pt idx="104">
                  <c:v>176.26699764542099</c:v>
                </c:pt>
                <c:pt idx="105">
                  <c:v>174.986452299935</c:v>
                </c:pt>
                <c:pt idx="106">
                  <c:v>175.338158459922</c:v>
                </c:pt>
                <c:pt idx="107">
                  <c:v>176.96156688887601</c:v>
                </c:pt>
                <c:pt idx="108">
                  <c:v>179.77539933292999</c:v>
                </c:pt>
                <c:pt idx="109">
                  <c:v>181.99234292903699</c:v>
                </c:pt>
                <c:pt idx="110">
                  <c:v>183.63799384155999</c:v>
                </c:pt>
                <c:pt idx="111">
                  <c:v>185.214215664992</c:v>
                </c:pt>
                <c:pt idx="112">
                  <c:v>185.47570719262001</c:v>
                </c:pt>
                <c:pt idx="113">
                  <c:v>186.46405692806599</c:v>
                </c:pt>
                <c:pt idx="114">
                  <c:v>186.336435010858</c:v>
                </c:pt>
                <c:pt idx="115">
                  <c:v>187.39243089150801</c:v>
                </c:pt>
                <c:pt idx="116">
                  <c:v>185.55750393723801</c:v>
                </c:pt>
                <c:pt idx="117">
                  <c:v>182.39474797765399</c:v>
                </c:pt>
                <c:pt idx="118">
                  <c:v>179.33601550145099</c:v>
                </c:pt>
                <c:pt idx="119">
                  <c:v>178.68546549040201</c:v>
                </c:pt>
                <c:pt idx="120">
                  <c:v>180.37701673461001</c:v>
                </c:pt>
                <c:pt idx="121">
                  <c:v>180.41806355406001</c:v>
                </c:pt>
                <c:pt idx="122">
                  <c:v>178.53901612220201</c:v>
                </c:pt>
                <c:pt idx="123">
                  <c:v>175.39274858703999</c:v>
                </c:pt>
                <c:pt idx="124">
                  <c:v>173.842688992051</c:v>
                </c:pt>
                <c:pt idx="125">
                  <c:v>173.24173637632001</c:v>
                </c:pt>
                <c:pt idx="126">
                  <c:v>173.014747443739</c:v>
                </c:pt>
                <c:pt idx="127">
                  <c:v>171.95784146329899</c:v>
                </c:pt>
                <c:pt idx="128">
                  <c:v>168.31361045245299</c:v>
                </c:pt>
                <c:pt idx="129">
                  <c:v>164.09257489805501</c:v>
                </c:pt>
                <c:pt idx="130">
                  <c:v>158.27646765556801</c:v>
                </c:pt>
                <c:pt idx="131">
                  <c:v>155.44359870343399</c:v>
                </c:pt>
                <c:pt idx="132">
                  <c:v>151.73904101873501</c:v>
                </c:pt>
                <c:pt idx="133">
                  <c:v>149.13613534953299</c:v>
                </c:pt>
                <c:pt idx="134">
                  <c:v>144.26786510441701</c:v>
                </c:pt>
                <c:pt idx="135">
                  <c:v>141.07369427763399</c:v>
                </c:pt>
                <c:pt idx="136">
                  <c:v>139.21892357227699</c:v>
                </c:pt>
                <c:pt idx="137">
                  <c:v>139.67810818622101</c:v>
                </c:pt>
                <c:pt idx="138">
                  <c:v>140.16865350815999</c:v>
                </c:pt>
                <c:pt idx="139">
                  <c:v>139.102265414995</c:v>
                </c:pt>
                <c:pt idx="140">
                  <c:v>135.134770002815</c:v>
                </c:pt>
                <c:pt idx="141">
                  <c:v>130.413410440246</c:v>
                </c:pt>
                <c:pt idx="142">
                  <c:v>128.49337791294599</c:v>
                </c:pt>
                <c:pt idx="143">
                  <c:v>129.01282975970901</c:v>
                </c:pt>
                <c:pt idx="144">
                  <c:v>131.27693385582899</c:v>
                </c:pt>
                <c:pt idx="145">
                  <c:v>132.49907013151901</c:v>
                </c:pt>
                <c:pt idx="146">
                  <c:v>131.782583656734</c:v>
                </c:pt>
                <c:pt idx="147">
                  <c:v>129.28233278507199</c:v>
                </c:pt>
                <c:pt idx="148">
                  <c:v>125.958826700155</c:v>
                </c:pt>
                <c:pt idx="149">
                  <c:v>124.17348065098901</c:v>
                </c:pt>
                <c:pt idx="150">
                  <c:v>124.03027421485901</c:v>
                </c:pt>
                <c:pt idx="151">
                  <c:v>124.821681779253</c:v>
                </c:pt>
                <c:pt idx="152">
                  <c:v>124.225429967979</c:v>
                </c:pt>
                <c:pt idx="153">
                  <c:v>123.101290963662</c:v>
                </c:pt>
                <c:pt idx="154">
                  <c:v>122.475459416974</c:v>
                </c:pt>
                <c:pt idx="155">
                  <c:v>123.097960503248</c:v>
                </c:pt>
                <c:pt idx="156">
                  <c:v>122.44989008863401</c:v>
                </c:pt>
                <c:pt idx="157">
                  <c:v>120.952150639815</c:v>
                </c:pt>
                <c:pt idx="158">
                  <c:v>119.623991958487</c:v>
                </c:pt>
                <c:pt idx="159">
                  <c:v>120.126673093615</c:v>
                </c:pt>
                <c:pt idx="160">
                  <c:v>120.900856941386</c:v>
                </c:pt>
                <c:pt idx="161">
                  <c:v>120.782541773109</c:v>
                </c:pt>
                <c:pt idx="162">
                  <c:v>120.488921523317</c:v>
                </c:pt>
                <c:pt idx="163">
                  <c:v>121.352078674366</c:v>
                </c:pt>
                <c:pt idx="164">
                  <c:v>122.869938872845</c:v>
                </c:pt>
                <c:pt idx="165">
                  <c:v>124.054731730982</c:v>
                </c:pt>
                <c:pt idx="166">
                  <c:v>124.123063205742</c:v>
                </c:pt>
                <c:pt idx="167">
                  <c:v>123.59563498034601</c:v>
                </c:pt>
                <c:pt idx="168">
                  <c:v>122.128191188573</c:v>
                </c:pt>
                <c:pt idx="169">
                  <c:v>120.369923645971</c:v>
                </c:pt>
                <c:pt idx="170">
                  <c:v>120.315232543436</c:v>
                </c:pt>
                <c:pt idx="171">
                  <c:v>120.994635938529</c:v>
                </c:pt>
                <c:pt idx="172">
                  <c:v>122.455768645303</c:v>
                </c:pt>
                <c:pt idx="173">
                  <c:v>123.079437890664</c:v>
                </c:pt>
                <c:pt idx="174">
                  <c:v>124.162393084372</c:v>
                </c:pt>
                <c:pt idx="175">
                  <c:v>125.473753718092</c:v>
                </c:pt>
                <c:pt idx="176">
                  <c:v>126.6401263274</c:v>
                </c:pt>
                <c:pt idx="177">
                  <c:v>128.54351553283101</c:v>
                </c:pt>
                <c:pt idx="178">
                  <c:v>129.59648665424601</c:v>
                </c:pt>
                <c:pt idx="179">
                  <c:v>130.37850899707399</c:v>
                </c:pt>
                <c:pt idx="180">
                  <c:v>128.77357595548</c:v>
                </c:pt>
                <c:pt idx="181">
                  <c:v>127.15507923943299</c:v>
                </c:pt>
                <c:pt idx="182">
                  <c:v>126.86077981547901</c:v>
                </c:pt>
                <c:pt idx="183">
                  <c:v>129.208230259983</c:v>
                </c:pt>
                <c:pt idx="184">
                  <c:v>132.17371563726601</c:v>
                </c:pt>
                <c:pt idx="185">
                  <c:v>134.71132945432799</c:v>
                </c:pt>
                <c:pt idx="186">
                  <c:v>135.685470245837</c:v>
                </c:pt>
                <c:pt idx="187">
                  <c:v>136.33912396975501</c:v>
                </c:pt>
                <c:pt idx="188">
                  <c:v>136.90127644389099</c:v>
                </c:pt>
                <c:pt idx="189">
                  <c:v>137.506647846325</c:v>
                </c:pt>
                <c:pt idx="190">
                  <c:v>138.38786478003101</c:v>
                </c:pt>
                <c:pt idx="191">
                  <c:v>139.72945548357399</c:v>
                </c:pt>
                <c:pt idx="192">
                  <c:v>141.863340830011</c:v>
                </c:pt>
                <c:pt idx="193">
                  <c:v>142.78006002082299</c:v>
                </c:pt>
                <c:pt idx="194">
                  <c:v>143.20793034036799</c:v>
                </c:pt>
                <c:pt idx="195">
                  <c:v>143.483575046775</c:v>
                </c:pt>
                <c:pt idx="196">
                  <c:v>145.531947118376</c:v>
                </c:pt>
                <c:pt idx="197">
                  <c:v>147.77998443984001</c:v>
                </c:pt>
                <c:pt idx="198">
                  <c:v>150.354432387396</c:v>
                </c:pt>
                <c:pt idx="199">
                  <c:v>151.82519749070201</c:v>
                </c:pt>
                <c:pt idx="200">
                  <c:v>153.05336669072301</c:v>
                </c:pt>
                <c:pt idx="201">
                  <c:v>153.66420615587501</c:v>
                </c:pt>
                <c:pt idx="202">
                  <c:v>154.79844499316201</c:v>
                </c:pt>
                <c:pt idx="203">
                  <c:v>155.750861910048</c:v>
                </c:pt>
                <c:pt idx="204">
                  <c:v>157.372054058033</c:v>
                </c:pt>
                <c:pt idx="205">
                  <c:v>157.85830794735401</c:v>
                </c:pt>
                <c:pt idx="206">
                  <c:v>158.57784681886699</c:v>
                </c:pt>
                <c:pt idx="207">
                  <c:v>159.15964733698101</c:v>
                </c:pt>
                <c:pt idx="208">
                  <c:v>161.37408687015699</c:v>
                </c:pt>
                <c:pt idx="209">
                  <c:v>163.67342077801101</c:v>
                </c:pt>
                <c:pt idx="210">
                  <c:v>166.20269197156099</c:v>
                </c:pt>
                <c:pt idx="211">
                  <c:v>167.54682303034301</c:v>
                </c:pt>
                <c:pt idx="212">
                  <c:v>167.454962464114</c:v>
                </c:pt>
                <c:pt idx="213">
                  <c:v>165.97894544572301</c:v>
                </c:pt>
                <c:pt idx="214">
                  <c:v>165.83672267125399</c:v>
                </c:pt>
                <c:pt idx="215">
                  <c:v>167.28086154226199</c:v>
                </c:pt>
                <c:pt idx="216">
                  <c:v>170.87969085323999</c:v>
                </c:pt>
                <c:pt idx="217">
                  <c:v>172.45414769857399</c:v>
                </c:pt>
                <c:pt idx="218">
                  <c:v>172.49115186930399</c:v>
                </c:pt>
                <c:pt idx="219">
                  <c:v>171.04352717929399</c:v>
                </c:pt>
                <c:pt idx="220">
                  <c:v>172.43617820426499</c:v>
                </c:pt>
                <c:pt idx="221">
                  <c:v>174.98780608388901</c:v>
                </c:pt>
                <c:pt idx="222">
                  <c:v>179.45843630548799</c:v>
                </c:pt>
                <c:pt idx="223">
                  <c:v>182.07474585388701</c:v>
                </c:pt>
                <c:pt idx="224">
                  <c:v>183.477186341666</c:v>
                </c:pt>
                <c:pt idx="225">
                  <c:v>182.24730682236699</c:v>
                </c:pt>
                <c:pt idx="226">
                  <c:v>181.81530488879</c:v>
                </c:pt>
                <c:pt idx="227">
                  <c:v>182.820869977488</c:v>
                </c:pt>
                <c:pt idx="228">
                  <c:v>186.50701005911699</c:v>
                </c:pt>
                <c:pt idx="229">
                  <c:v>191.10531580612499</c:v>
                </c:pt>
                <c:pt idx="230">
                  <c:v>193.96955314621201</c:v>
                </c:pt>
                <c:pt idx="231">
                  <c:v>195.75726537304899</c:v>
                </c:pt>
                <c:pt idx="232">
                  <c:v>198.05722339442701</c:v>
                </c:pt>
                <c:pt idx="233">
                  <c:v>202.428081061911</c:v>
                </c:pt>
                <c:pt idx="234">
                  <c:v>204.93414353945599</c:v>
                </c:pt>
                <c:pt idx="235">
                  <c:v>205.25350484684</c:v>
                </c:pt>
                <c:pt idx="236">
                  <c:v>203.16004029195599</c:v>
                </c:pt>
                <c:pt idx="237">
                  <c:v>202.50734417989199</c:v>
                </c:pt>
                <c:pt idx="238">
                  <c:v>204.11814113900701</c:v>
                </c:pt>
                <c:pt idx="239">
                  <c:v>207.063584542733</c:v>
                </c:pt>
                <c:pt idx="240">
                  <c:v>209.68562845560601</c:v>
                </c:pt>
                <c:pt idx="241">
                  <c:v>209.13471032682</c:v>
                </c:pt>
                <c:pt idx="242">
                  <c:v>206.85259507338901</c:v>
                </c:pt>
                <c:pt idx="243">
                  <c:v>206.05768196911899</c:v>
                </c:pt>
                <c:pt idx="244">
                  <c:v>207.977557410065</c:v>
                </c:pt>
                <c:pt idx="245">
                  <c:v>212.786293290792</c:v>
                </c:pt>
                <c:pt idx="246">
                  <c:v>215.27584892835199</c:v>
                </c:pt>
                <c:pt idx="247">
                  <c:v>216.624282671472</c:v>
                </c:pt>
                <c:pt idx="248">
                  <c:v>215.025574638336</c:v>
                </c:pt>
                <c:pt idx="249">
                  <c:v>215.40966894748499</c:v>
                </c:pt>
                <c:pt idx="250">
                  <c:v>216.38285416418199</c:v>
                </c:pt>
                <c:pt idx="251">
                  <c:v>218.360134513367</c:v>
                </c:pt>
                <c:pt idx="252">
                  <c:v>219.95851829037699</c:v>
                </c:pt>
                <c:pt idx="253">
                  <c:v>220.27783458318501</c:v>
                </c:pt>
                <c:pt idx="254">
                  <c:v>220.83647926652901</c:v>
                </c:pt>
                <c:pt idx="255">
                  <c:v>221.15779753458901</c:v>
                </c:pt>
                <c:pt idx="256">
                  <c:v>222.64913333819501</c:v>
                </c:pt>
                <c:pt idx="257">
                  <c:v>224.17835259757601</c:v>
                </c:pt>
                <c:pt idx="258">
                  <c:v>226.117363402732</c:v>
                </c:pt>
                <c:pt idx="259">
                  <c:v>227.980931271553</c:v>
                </c:pt>
                <c:pt idx="260">
                  <c:v>228.63176690003999</c:v>
                </c:pt>
                <c:pt idx="261">
                  <c:v>227.811619079596</c:v>
                </c:pt>
                <c:pt idx="262">
                  <c:v>226.666691288225</c:v>
                </c:pt>
                <c:pt idx="263">
                  <c:v>227.895514787926</c:v>
                </c:pt>
                <c:pt idx="264">
                  <c:v>230.678273608029</c:v>
                </c:pt>
                <c:pt idx="265">
                  <c:v>234.93012874459899</c:v>
                </c:pt>
                <c:pt idx="266">
                  <c:v>236.63852565023601</c:v>
                </c:pt>
                <c:pt idx="267">
                  <c:v>235.950062024267</c:v>
                </c:pt>
                <c:pt idx="268">
                  <c:v>233.018136423887</c:v>
                </c:pt>
                <c:pt idx="269">
                  <c:v>232.16062886274099</c:v>
                </c:pt>
                <c:pt idx="270">
                  <c:v>231.88728007835499</c:v>
                </c:pt>
                <c:pt idx="271">
                  <c:v>234.19598364914501</c:v>
                </c:pt>
                <c:pt idx="272">
                  <c:v>238.119793743316</c:v>
                </c:pt>
                <c:pt idx="273">
                  <c:v>243.81493036045299</c:v>
                </c:pt>
                <c:pt idx="274">
                  <c:v>247.548645334741</c:v>
                </c:pt>
                <c:pt idx="275">
                  <c:v>249.50751732275799</c:v>
                </c:pt>
                <c:pt idx="276">
                  <c:v>248.58169663198399</c:v>
                </c:pt>
                <c:pt idx="277">
                  <c:v>248.16373167222699</c:v>
                </c:pt>
                <c:pt idx="278">
                  <c:v>250.668506116392</c:v>
                </c:pt>
                <c:pt idx="279">
                  <c:v>254.68706905904401</c:v>
                </c:pt>
                <c:pt idx="280">
                  <c:v>258.65420143403202</c:v>
                </c:pt>
                <c:pt idx="281">
                  <c:v>262.42978514742498</c:v>
                </c:pt>
                <c:pt idx="282">
                  <c:v>266.12364813918799</c:v>
                </c:pt>
                <c:pt idx="283">
                  <c:v>270.40826158649099</c:v>
                </c:pt>
                <c:pt idx="284">
                  <c:v>274.19266498858502</c:v>
                </c:pt>
                <c:pt idx="285">
                  <c:v>279.59550405260899</c:v>
                </c:pt>
                <c:pt idx="286">
                  <c:v>284.32988786922903</c:v>
                </c:pt>
                <c:pt idx="287">
                  <c:v>288.14594685782998</c:v>
                </c:pt>
                <c:pt idx="288">
                  <c:v>287.06790520160803</c:v>
                </c:pt>
                <c:pt idx="289">
                  <c:v>286.34397449006099</c:v>
                </c:pt>
                <c:pt idx="290">
                  <c:v>290.38582269556201</c:v>
                </c:pt>
                <c:pt idx="291">
                  <c:v>298.98016006315203</c:v>
                </c:pt>
                <c:pt idx="292">
                  <c:v>306.00168955622598</c:v>
                </c:pt>
                <c:pt idx="293">
                  <c:v>309.49130357260401</c:v>
                </c:pt>
                <c:pt idx="294">
                  <c:v>307.88881196055098</c:v>
                </c:pt>
                <c:pt idx="295">
                  <c:v>308.241880468972</c:v>
                </c:pt>
                <c:pt idx="296">
                  <c:v>308.30388967090602</c:v>
                </c:pt>
                <c:pt idx="297">
                  <c:v>309.848074843483</c:v>
                </c:pt>
                <c:pt idx="298">
                  <c:v>307.25922205032498</c:v>
                </c:pt>
                <c:pt idx="299">
                  <c:v>305.19704389103401</c:v>
                </c:pt>
                <c:pt idx="300">
                  <c:v>302.59138152280701</c:v>
                </c:pt>
                <c:pt idx="301">
                  <c:v>303.92319998187901</c:v>
                </c:pt>
                <c:pt idx="302">
                  <c:v>307.74076774419501</c:v>
                </c:pt>
                <c:pt idx="303">
                  <c:v>308.58663664112402</c:v>
                </c:pt>
                <c:pt idx="304">
                  <c:v>311.064111595376</c:v>
                </c:pt>
                <c:pt idx="305">
                  <c:v>311.57271750763402</c:v>
                </c:pt>
                <c:pt idx="306">
                  <c:v>315.43562129803303</c:v>
                </c:pt>
                <c:pt idx="307">
                  <c:v>315.36005902980298</c:v>
                </c:pt>
                <c:pt idx="308">
                  <c:v>317.13034392366001</c:v>
                </c:pt>
                <c:pt idx="309">
                  <c:v>313.25873042674698</c:v>
                </c:pt>
                <c:pt idx="310">
                  <c:v>313.54697840116899</c:v>
                </c:pt>
                <c:pt idx="311">
                  <c:v>310.34188445547198</c:v>
                </c:pt>
                <c:pt idx="312">
                  <c:v>313.94754632993602</c:v>
                </c:pt>
                <c:pt idx="313">
                  <c:v>312.10922551928098</c:v>
                </c:pt>
                <c:pt idx="314">
                  <c:v>315.47312646935899</c:v>
                </c:pt>
                <c:pt idx="315">
                  <c:v>315.40297046544998</c:v>
                </c:pt>
                <c:pt idx="316">
                  <c:v>316.003840814971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49-46D4-B418-E3B67B152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443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Regional!$O$7:$O$119</c:f>
              <c:numCache>
                <c:formatCode>0</c:formatCode>
                <c:ptCount val="113"/>
                <c:pt idx="0">
                  <c:v>66.386204678948701</c:v>
                </c:pt>
                <c:pt idx="1">
                  <c:v>66.687345421256794</c:v>
                </c:pt>
                <c:pt idx="2">
                  <c:v>69.815581968061295</c:v>
                </c:pt>
                <c:pt idx="3">
                  <c:v>72.077065930716202</c:v>
                </c:pt>
                <c:pt idx="4">
                  <c:v>71.5517754424434</c:v>
                </c:pt>
                <c:pt idx="5">
                  <c:v>71.897928934529304</c:v>
                </c:pt>
                <c:pt idx="6">
                  <c:v>72.354043552740606</c:v>
                </c:pt>
                <c:pt idx="7">
                  <c:v>73.115423613801497</c:v>
                </c:pt>
                <c:pt idx="8">
                  <c:v>74.998938577030899</c:v>
                </c:pt>
                <c:pt idx="9">
                  <c:v>77.309032043466601</c:v>
                </c:pt>
                <c:pt idx="10">
                  <c:v>77.601744538441096</c:v>
                </c:pt>
                <c:pt idx="11">
                  <c:v>77.662086356129507</c:v>
                </c:pt>
                <c:pt idx="12">
                  <c:v>82.4141208846697</c:v>
                </c:pt>
                <c:pt idx="13">
                  <c:v>90.844207057482393</c:v>
                </c:pt>
                <c:pt idx="14">
                  <c:v>94.237159130237004</c:v>
                </c:pt>
                <c:pt idx="15">
                  <c:v>92.463574391792307</c:v>
                </c:pt>
                <c:pt idx="16">
                  <c:v>93.798844241460102</c:v>
                </c:pt>
                <c:pt idx="17">
                  <c:v>98.596052327376796</c:v>
                </c:pt>
                <c:pt idx="18">
                  <c:v>101.147584515498</c:v>
                </c:pt>
                <c:pt idx="19">
                  <c:v>100</c:v>
                </c:pt>
                <c:pt idx="20">
                  <c:v>101.248466835252</c:v>
                </c:pt>
                <c:pt idx="21">
                  <c:v>106.51339363037999</c:v>
                </c:pt>
                <c:pt idx="22">
                  <c:v>109.175232986282</c:v>
                </c:pt>
                <c:pt idx="23">
                  <c:v>108.101652288274</c:v>
                </c:pt>
                <c:pt idx="24">
                  <c:v>109.426539457323</c:v>
                </c:pt>
                <c:pt idx="25">
                  <c:v>114.20776086214001</c:v>
                </c:pt>
                <c:pt idx="26">
                  <c:v>117.83016467905099</c:v>
                </c:pt>
                <c:pt idx="27">
                  <c:v>117.934942846585</c:v>
                </c:pt>
                <c:pt idx="28">
                  <c:v>119.175821431118</c:v>
                </c:pt>
                <c:pt idx="29">
                  <c:v>122.401225321307</c:v>
                </c:pt>
                <c:pt idx="30">
                  <c:v>124.61661144565301</c:v>
                </c:pt>
                <c:pt idx="31">
                  <c:v>126.964047848014</c:v>
                </c:pt>
                <c:pt idx="32">
                  <c:v>131.117379038812</c:v>
                </c:pt>
                <c:pt idx="33">
                  <c:v>134.03257948795499</c:v>
                </c:pt>
                <c:pt idx="34">
                  <c:v>134.50338448450799</c:v>
                </c:pt>
                <c:pt idx="35">
                  <c:v>135.531205803582</c:v>
                </c:pt>
                <c:pt idx="36">
                  <c:v>139.37692341330401</c:v>
                </c:pt>
                <c:pt idx="37">
                  <c:v>144.721090706745</c:v>
                </c:pt>
                <c:pt idx="38">
                  <c:v>147.25354710515401</c:v>
                </c:pt>
                <c:pt idx="39">
                  <c:v>147.08515150776799</c:v>
                </c:pt>
                <c:pt idx="40">
                  <c:v>145.435163054491</c:v>
                </c:pt>
                <c:pt idx="41">
                  <c:v>142.03174206636899</c:v>
                </c:pt>
                <c:pt idx="42">
                  <c:v>142.339550491392</c:v>
                </c:pt>
                <c:pt idx="43">
                  <c:v>144.97226258620199</c:v>
                </c:pt>
                <c:pt idx="44">
                  <c:v>143.95218491440701</c:v>
                </c:pt>
                <c:pt idx="45">
                  <c:v>140.63872024873999</c:v>
                </c:pt>
                <c:pt idx="46">
                  <c:v>138.05211357802401</c:v>
                </c:pt>
                <c:pt idx="47">
                  <c:v>136.497128096804</c:v>
                </c:pt>
                <c:pt idx="48">
                  <c:v>134.408193589452</c:v>
                </c:pt>
                <c:pt idx="49">
                  <c:v>132.94517784657401</c:v>
                </c:pt>
                <c:pt idx="50">
                  <c:v>125.523463201571</c:v>
                </c:pt>
                <c:pt idx="51">
                  <c:v>114.89925992385901</c:v>
                </c:pt>
                <c:pt idx="52">
                  <c:v>108.89346190796201</c:v>
                </c:pt>
                <c:pt idx="53">
                  <c:v>107.69043698335901</c:v>
                </c:pt>
                <c:pt idx="54">
                  <c:v>106.20287330770999</c:v>
                </c:pt>
                <c:pt idx="55">
                  <c:v>101.383051698133</c:v>
                </c:pt>
                <c:pt idx="56">
                  <c:v>97.575891061366505</c:v>
                </c:pt>
                <c:pt idx="57">
                  <c:v>95.357801957142797</c:v>
                </c:pt>
                <c:pt idx="58">
                  <c:v>92.827866139475304</c:v>
                </c:pt>
                <c:pt idx="59">
                  <c:v>90.090228083662694</c:v>
                </c:pt>
                <c:pt idx="60">
                  <c:v>89.842612502700902</c:v>
                </c:pt>
                <c:pt idx="61">
                  <c:v>92.073729349478498</c:v>
                </c:pt>
                <c:pt idx="62">
                  <c:v>93.128563073855702</c:v>
                </c:pt>
                <c:pt idx="63">
                  <c:v>91.996288286620896</c:v>
                </c:pt>
                <c:pt idx="64">
                  <c:v>89.481496015966101</c:v>
                </c:pt>
                <c:pt idx="65">
                  <c:v>87.0620452913831</c:v>
                </c:pt>
                <c:pt idx="66">
                  <c:v>90.454484009025805</c:v>
                </c:pt>
                <c:pt idx="67">
                  <c:v>94.751656506350599</c:v>
                </c:pt>
                <c:pt idx="68">
                  <c:v>94.856490966013595</c:v>
                </c:pt>
                <c:pt idx="69">
                  <c:v>96.501704440250194</c:v>
                </c:pt>
                <c:pt idx="70">
                  <c:v>99.157668930493003</c:v>
                </c:pt>
                <c:pt idx="71">
                  <c:v>100.15245919166701</c:v>
                </c:pt>
                <c:pt idx="72">
                  <c:v>102.18543436096201</c:v>
                </c:pt>
                <c:pt idx="73">
                  <c:v>107.110001722318</c:v>
                </c:pt>
                <c:pt idx="74">
                  <c:v>110.25783452185701</c:v>
                </c:pt>
                <c:pt idx="75">
                  <c:v>110.165146308079</c:v>
                </c:pt>
                <c:pt idx="76">
                  <c:v>111.455185048093</c:v>
                </c:pt>
                <c:pt idx="77">
                  <c:v>115.383846338176</c:v>
                </c:pt>
                <c:pt idx="78">
                  <c:v>116.875497198356</c:v>
                </c:pt>
                <c:pt idx="79">
                  <c:v>115.88156398283201</c:v>
                </c:pt>
                <c:pt idx="80">
                  <c:v>117.951721769023</c:v>
                </c:pt>
                <c:pt idx="81">
                  <c:v>122.598952403865</c:v>
                </c:pt>
                <c:pt idx="82">
                  <c:v>124.659150460384</c:v>
                </c:pt>
                <c:pt idx="83">
                  <c:v>125.588238524807</c:v>
                </c:pt>
                <c:pt idx="84">
                  <c:v>133.56672107245501</c:v>
                </c:pt>
                <c:pt idx="85">
                  <c:v>146.734448770884</c:v>
                </c:pt>
                <c:pt idx="86">
                  <c:v>147.482508028777</c:v>
                </c:pt>
                <c:pt idx="87">
                  <c:v>140.414119470272</c:v>
                </c:pt>
                <c:pt idx="88">
                  <c:v>140.64609618251899</c:v>
                </c:pt>
                <c:pt idx="89">
                  <c:v>144.87797693149699</c:v>
                </c:pt>
                <c:pt idx="90">
                  <c:v>148.184405850172</c:v>
                </c:pt>
                <c:pt idx="91">
                  <c:v>148.359157814383</c:v>
                </c:pt>
                <c:pt idx="92">
                  <c:v>148.74325783936499</c:v>
                </c:pt>
                <c:pt idx="93">
                  <c:v>151.02137939888701</c:v>
                </c:pt>
                <c:pt idx="94">
                  <c:v>152.14775970371599</c:v>
                </c:pt>
                <c:pt idx="95">
                  <c:v>152.45518514215499</c:v>
                </c:pt>
                <c:pt idx="96">
                  <c:v>152.135825271069</c:v>
                </c:pt>
                <c:pt idx="97">
                  <c:v>149.41379211789101</c:v>
                </c:pt>
                <c:pt idx="98">
                  <c:v>153.45584751562299</c:v>
                </c:pt>
                <c:pt idx="99">
                  <c:v>161.83754574505701</c:v>
                </c:pt>
                <c:pt idx="100">
                  <c:v>166.98714946804199</c:v>
                </c:pt>
                <c:pt idx="101">
                  <c:v>173.92178719613</c:v>
                </c:pt>
                <c:pt idx="102">
                  <c:v>180.76496032282401</c:v>
                </c:pt>
                <c:pt idx="103">
                  <c:v>184.40321895616401</c:v>
                </c:pt>
                <c:pt idx="104">
                  <c:v>189.182068948596</c:v>
                </c:pt>
                <c:pt idx="105">
                  <c:v>196.66485356179899</c:v>
                </c:pt>
                <c:pt idx="106">
                  <c:v>195.58156330264001</c:v>
                </c:pt>
                <c:pt idx="107">
                  <c:v>189.33116007343301</c:v>
                </c:pt>
                <c:pt idx="108">
                  <c:v>189.800644438121</c:v>
                </c:pt>
                <c:pt idx="109">
                  <c:v>196.78762848293599</c:v>
                </c:pt>
                <c:pt idx="110">
                  <c:v>199.41779421544899</c:v>
                </c:pt>
                <c:pt idx="111">
                  <c:v>196.20066084062799</c:v>
                </c:pt>
                <c:pt idx="112">
                  <c:v>193.388537626589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04-420E-BD82-B8925C8A0D22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Regional!$P$7:$P$119</c:f>
              <c:numCache>
                <c:formatCode>0</c:formatCode>
                <c:ptCount val="113"/>
                <c:pt idx="0">
                  <c:v>55.192046458306997</c:v>
                </c:pt>
                <c:pt idx="1">
                  <c:v>54.350052970128303</c:v>
                </c:pt>
                <c:pt idx="2">
                  <c:v>56.290887778508903</c:v>
                </c:pt>
                <c:pt idx="3">
                  <c:v>62.2450843526642</c:v>
                </c:pt>
                <c:pt idx="4">
                  <c:v>66.207448685655706</c:v>
                </c:pt>
                <c:pt idx="5">
                  <c:v>66.607613521548302</c:v>
                </c:pt>
                <c:pt idx="6">
                  <c:v>70.739264578419693</c:v>
                </c:pt>
                <c:pt idx="7">
                  <c:v>77.146553193183195</c:v>
                </c:pt>
                <c:pt idx="8">
                  <c:v>78.046066947007802</c:v>
                </c:pt>
                <c:pt idx="9">
                  <c:v>78.0586449100484</c:v>
                </c:pt>
                <c:pt idx="10">
                  <c:v>82.853222244906505</c:v>
                </c:pt>
                <c:pt idx="11">
                  <c:v>87.986519308843398</c:v>
                </c:pt>
                <c:pt idx="12">
                  <c:v>88.884223495019896</c:v>
                </c:pt>
                <c:pt idx="13">
                  <c:v>88.334559535918501</c:v>
                </c:pt>
                <c:pt idx="14">
                  <c:v>88.407724495259998</c:v>
                </c:pt>
                <c:pt idx="15">
                  <c:v>90.578374243656498</c:v>
                </c:pt>
                <c:pt idx="16">
                  <c:v>94.612779267009103</c:v>
                </c:pt>
                <c:pt idx="17">
                  <c:v>99.690356683945197</c:v>
                </c:pt>
                <c:pt idx="18">
                  <c:v>100.43271083</c:v>
                </c:pt>
                <c:pt idx="19">
                  <c:v>100</c:v>
                </c:pt>
                <c:pt idx="20">
                  <c:v>103.63583573093899</c:v>
                </c:pt>
                <c:pt idx="21">
                  <c:v>103.255448902162</c:v>
                </c:pt>
                <c:pt idx="22">
                  <c:v>100.346870134065</c:v>
                </c:pt>
                <c:pt idx="23">
                  <c:v>103.081636148409</c:v>
                </c:pt>
                <c:pt idx="24">
                  <c:v>109.183349947083</c:v>
                </c:pt>
                <c:pt idx="25">
                  <c:v>114.131332308529</c:v>
                </c:pt>
                <c:pt idx="26">
                  <c:v>116.433657768256</c:v>
                </c:pt>
                <c:pt idx="27">
                  <c:v>118.042390564602</c:v>
                </c:pt>
                <c:pt idx="28">
                  <c:v>121.678601179748</c:v>
                </c:pt>
                <c:pt idx="29">
                  <c:v>127.038825350417</c:v>
                </c:pt>
                <c:pt idx="30">
                  <c:v>132.430406319204</c:v>
                </c:pt>
                <c:pt idx="31">
                  <c:v>136.803246581742</c:v>
                </c:pt>
                <c:pt idx="32">
                  <c:v>141.50933093266801</c:v>
                </c:pt>
                <c:pt idx="33">
                  <c:v>146.097117534398</c:v>
                </c:pt>
                <c:pt idx="34">
                  <c:v>150.07453832105799</c:v>
                </c:pt>
                <c:pt idx="35">
                  <c:v>155.126207111973</c:v>
                </c:pt>
                <c:pt idx="36">
                  <c:v>163.913114315716</c:v>
                </c:pt>
                <c:pt idx="37">
                  <c:v>174.68750389326701</c:v>
                </c:pt>
                <c:pt idx="38">
                  <c:v>178.10174355049199</c:v>
                </c:pt>
                <c:pt idx="39">
                  <c:v>179.05501955281099</c:v>
                </c:pt>
                <c:pt idx="40">
                  <c:v>184.058963392501</c:v>
                </c:pt>
                <c:pt idx="41">
                  <c:v>186.28904794739901</c:v>
                </c:pt>
                <c:pt idx="42">
                  <c:v>184.70999334907199</c:v>
                </c:pt>
                <c:pt idx="43">
                  <c:v>186.87022865600099</c:v>
                </c:pt>
                <c:pt idx="44">
                  <c:v>195.23044475993001</c:v>
                </c:pt>
                <c:pt idx="45">
                  <c:v>201.59855397655701</c:v>
                </c:pt>
                <c:pt idx="46">
                  <c:v>196.76871958070799</c:v>
                </c:pt>
                <c:pt idx="47">
                  <c:v>190.802919628637</c:v>
                </c:pt>
                <c:pt idx="48">
                  <c:v>192.74204037944801</c:v>
                </c:pt>
                <c:pt idx="49">
                  <c:v>195.48778106568901</c:v>
                </c:pt>
                <c:pt idx="50">
                  <c:v>186.96515444684201</c:v>
                </c:pt>
                <c:pt idx="51">
                  <c:v>175.07308485938299</c:v>
                </c:pt>
                <c:pt idx="52">
                  <c:v>165.74977526493601</c:v>
                </c:pt>
                <c:pt idx="53">
                  <c:v>157.53623103415501</c:v>
                </c:pt>
                <c:pt idx="54">
                  <c:v>159.45699607551299</c:v>
                </c:pt>
                <c:pt idx="55">
                  <c:v>163.311818690731</c:v>
                </c:pt>
                <c:pt idx="56">
                  <c:v>158.41548665821901</c:v>
                </c:pt>
                <c:pt idx="57">
                  <c:v>150.05951512667301</c:v>
                </c:pt>
                <c:pt idx="58">
                  <c:v>151.065239658575</c:v>
                </c:pt>
                <c:pt idx="59">
                  <c:v>156.316209752974</c:v>
                </c:pt>
                <c:pt idx="60">
                  <c:v>154.585734674972</c:v>
                </c:pt>
                <c:pt idx="61">
                  <c:v>153.35512546194599</c:v>
                </c:pt>
                <c:pt idx="62">
                  <c:v>157.81679902092199</c:v>
                </c:pt>
                <c:pt idx="63">
                  <c:v>161.38804031078001</c:v>
                </c:pt>
                <c:pt idx="64">
                  <c:v>159.03561502221899</c:v>
                </c:pt>
                <c:pt idx="65">
                  <c:v>156.87828094133201</c:v>
                </c:pt>
                <c:pt idx="66">
                  <c:v>161.75781018011</c:v>
                </c:pt>
                <c:pt idx="67">
                  <c:v>167.67745583491899</c:v>
                </c:pt>
                <c:pt idx="68">
                  <c:v>168.193058063493</c:v>
                </c:pt>
                <c:pt idx="69">
                  <c:v>168.367343099073</c:v>
                </c:pt>
                <c:pt idx="70">
                  <c:v>171.42870365048699</c:v>
                </c:pt>
                <c:pt idx="71">
                  <c:v>176.12539919476299</c:v>
                </c:pt>
                <c:pt idx="72">
                  <c:v>181.51775252096499</c:v>
                </c:pt>
                <c:pt idx="73">
                  <c:v>188.49407249581901</c:v>
                </c:pt>
                <c:pt idx="74">
                  <c:v>194.759761345008</c:v>
                </c:pt>
                <c:pt idx="75">
                  <c:v>198.85729572013301</c:v>
                </c:pt>
                <c:pt idx="76">
                  <c:v>203.324592282308</c:v>
                </c:pt>
                <c:pt idx="77">
                  <c:v>207.950913250566</c:v>
                </c:pt>
                <c:pt idx="78">
                  <c:v>205.185933275265</c:v>
                </c:pt>
                <c:pt idx="79">
                  <c:v>201.72131120092499</c:v>
                </c:pt>
                <c:pt idx="80">
                  <c:v>206.94718494326301</c:v>
                </c:pt>
                <c:pt idx="81">
                  <c:v>215.29172649102901</c:v>
                </c:pt>
                <c:pt idx="82">
                  <c:v>221.50889076531999</c:v>
                </c:pt>
                <c:pt idx="83">
                  <c:v>227.480198022976</c:v>
                </c:pt>
                <c:pt idx="84">
                  <c:v>238.382219360786</c:v>
                </c:pt>
                <c:pt idx="85">
                  <c:v>249.95456506642199</c:v>
                </c:pt>
                <c:pt idx="86">
                  <c:v>250.94026871625601</c:v>
                </c:pt>
                <c:pt idx="87">
                  <c:v>247.69378818846701</c:v>
                </c:pt>
                <c:pt idx="88">
                  <c:v>246.69800444387101</c:v>
                </c:pt>
                <c:pt idx="89">
                  <c:v>244.92794861833099</c:v>
                </c:pt>
                <c:pt idx="90">
                  <c:v>247.80288529445301</c:v>
                </c:pt>
                <c:pt idx="91">
                  <c:v>254.48483358639001</c:v>
                </c:pt>
                <c:pt idx="92">
                  <c:v>260.47106357928101</c:v>
                </c:pt>
                <c:pt idx="93">
                  <c:v>264.78775017033399</c:v>
                </c:pt>
                <c:pt idx="94">
                  <c:v>263.35384921414999</c:v>
                </c:pt>
                <c:pt idx="95">
                  <c:v>262.53170108356602</c:v>
                </c:pt>
                <c:pt idx="96">
                  <c:v>270.65734551457302</c:v>
                </c:pt>
                <c:pt idx="97">
                  <c:v>278.19697410075401</c:v>
                </c:pt>
                <c:pt idx="98">
                  <c:v>277.87125460697803</c:v>
                </c:pt>
                <c:pt idx="99">
                  <c:v>278.56837152217003</c:v>
                </c:pt>
                <c:pt idx="100">
                  <c:v>284.392710932846</c:v>
                </c:pt>
                <c:pt idx="101">
                  <c:v>296.56392571500299</c:v>
                </c:pt>
                <c:pt idx="102">
                  <c:v>314.05721202820502</c:v>
                </c:pt>
                <c:pt idx="103">
                  <c:v>321.17036710936998</c:v>
                </c:pt>
                <c:pt idx="104">
                  <c:v>321.65917306804403</c:v>
                </c:pt>
                <c:pt idx="105">
                  <c:v>335.003167787314</c:v>
                </c:pt>
                <c:pt idx="106">
                  <c:v>346.75181982470201</c:v>
                </c:pt>
                <c:pt idx="107">
                  <c:v>341.34400857798499</c:v>
                </c:pt>
                <c:pt idx="108">
                  <c:v>330.65141917531201</c:v>
                </c:pt>
                <c:pt idx="109">
                  <c:v>333.51090993004499</c:v>
                </c:pt>
                <c:pt idx="110">
                  <c:v>342.78739293682702</c:v>
                </c:pt>
                <c:pt idx="111">
                  <c:v>340.20435987668702</c:v>
                </c:pt>
                <c:pt idx="112">
                  <c:v>333.62984216792898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04-420E-BD82-B8925C8A0D22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Regional!$Q$7:$Q$119</c:f>
              <c:numCache>
                <c:formatCode>0</c:formatCode>
                <c:ptCount val="113"/>
                <c:pt idx="0">
                  <c:v>74.703191592798106</c:v>
                </c:pt>
                <c:pt idx="1">
                  <c:v>74.117614323535307</c:v>
                </c:pt>
                <c:pt idx="2">
                  <c:v>77.055989853616495</c:v>
                </c:pt>
                <c:pt idx="3">
                  <c:v>82.476782344071196</c:v>
                </c:pt>
                <c:pt idx="4">
                  <c:v>85.002801351904907</c:v>
                </c:pt>
                <c:pt idx="5">
                  <c:v>86.306453219013093</c:v>
                </c:pt>
                <c:pt idx="6">
                  <c:v>87.711057145686894</c:v>
                </c:pt>
                <c:pt idx="7">
                  <c:v>88.7459472033064</c:v>
                </c:pt>
                <c:pt idx="8">
                  <c:v>88.423610570888499</c:v>
                </c:pt>
                <c:pt idx="9">
                  <c:v>85.705891830165498</c:v>
                </c:pt>
                <c:pt idx="10">
                  <c:v>85.192921202257295</c:v>
                </c:pt>
                <c:pt idx="11">
                  <c:v>88.271051563611493</c:v>
                </c:pt>
                <c:pt idx="12">
                  <c:v>90.315522157449806</c:v>
                </c:pt>
                <c:pt idx="13">
                  <c:v>91.851940040770202</c:v>
                </c:pt>
                <c:pt idx="14">
                  <c:v>93.6295751388827</c:v>
                </c:pt>
                <c:pt idx="15">
                  <c:v>94.4785576599878</c:v>
                </c:pt>
                <c:pt idx="16">
                  <c:v>95.998235926505004</c:v>
                </c:pt>
                <c:pt idx="17">
                  <c:v>99.153538949457996</c:v>
                </c:pt>
                <c:pt idx="18">
                  <c:v>100.718303090492</c:v>
                </c:pt>
                <c:pt idx="19">
                  <c:v>100</c:v>
                </c:pt>
                <c:pt idx="20">
                  <c:v>99.773117612275897</c:v>
                </c:pt>
                <c:pt idx="21">
                  <c:v>101.880831494609</c:v>
                </c:pt>
                <c:pt idx="22">
                  <c:v>105.849958866329</c:v>
                </c:pt>
                <c:pt idx="23">
                  <c:v>108.016282321432</c:v>
                </c:pt>
                <c:pt idx="24">
                  <c:v>107.81468978969301</c:v>
                </c:pt>
                <c:pt idx="25">
                  <c:v>108.54161494520601</c:v>
                </c:pt>
                <c:pt idx="26">
                  <c:v>112.48060149333899</c:v>
                </c:pt>
                <c:pt idx="27">
                  <c:v>117.352917961896</c:v>
                </c:pt>
                <c:pt idx="28">
                  <c:v>119.96492995825901</c:v>
                </c:pt>
                <c:pt idx="29">
                  <c:v>119.66750109621699</c:v>
                </c:pt>
                <c:pt idx="30">
                  <c:v>121.513642352958</c:v>
                </c:pt>
                <c:pt idx="31">
                  <c:v>127.807640773177</c:v>
                </c:pt>
                <c:pt idx="32">
                  <c:v>135.177978594454</c:v>
                </c:pt>
                <c:pt idx="33">
                  <c:v>141.36285416946501</c:v>
                </c:pt>
                <c:pt idx="34">
                  <c:v>144.94248066937999</c:v>
                </c:pt>
                <c:pt idx="35">
                  <c:v>149.95893371053401</c:v>
                </c:pt>
                <c:pt idx="36">
                  <c:v>160.41610127203199</c:v>
                </c:pt>
                <c:pt idx="37">
                  <c:v>172.63355194709499</c:v>
                </c:pt>
                <c:pt idx="38">
                  <c:v>175.608823716606</c:v>
                </c:pt>
                <c:pt idx="39">
                  <c:v>174.78292581312499</c:v>
                </c:pt>
                <c:pt idx="40">
                  <c:v>179.08650767712399</c:v>
                </c:pt>
                <c:pt idx="41">
                  <c:v>180.08948434253799</c:v>
                </c:pt>
                <c:pt idx="42">
                  <c:v>174.842075300662</c:v>
                </c:pt>
                <c:pt idx="43">
                  <c:v>173.98905365834699</c:v>
                </c:pt>
                <c:pt idx="44">
                  <c:v>181.114470229326</c:v>
                </c:pt>
                <c:pt idx="45">
                  <c:v>186.288422360167</c:v>
                </c:pt>
                <c:pt idx="46">
                  <c:v>179.827530583059</c:v>
                </c:pt>
                <c:pt idx="47">
                  <c:v>171.94388783567999</c:v>
                </c:pt>
                <c:pt idx="48">
                  <c:v>169.455195077714</c:v>
                </c:pt>
                <c:pt idx="49">
                  <c:v>165.51368232534301</c:v>
                </c:pt>
                <c:pt idx="50">
                  <c:v>154.663394925066</c:v>
                </c:pt>
                <c:pt idx="51">
                  <c:v>144.015079949663</c:v>
                </c:pt>
                <c:pt idx="52">
                  <c:v>138.25101908794599</c:v>
                </c:pt>
                <c:pt idx="53">
                  <c:v>133.97601373751499</c:v>
                </c:pt>
                <c:pt idx="54">
                  <c:v>129.830805166305</c:v>
                </c:pt>
                <c:pt idx="55">
                  <c:v>126.209535078524</c:v>
                </c:pt>
                <c:pt idx="56">
                  <c:v>124.27361073599501</c:v>
                </c:pt>
                <c:pt idx="57">
                  <c:v>123.281798351787</c:v>
                </c:pt>
                <c:pt idx="58">
                  <c:v>122.931382831701</c:v>
                </c:pt>
                <c:pt idx="59">
                  <c:v>121.64347438244501</c:v>
                </c:pt>
                <c:pt idx="60">
                  <c:v>119.899906905387</c:v>
                </c:pt>
                <c:pt idx="61">
                  <c:v>120.01011191279601</c:v>
                </c:pt>
                <c:pt idx="62">
                  <c:v>120.53252455144001</c:v>
                </c:pt>
                <c:pt idx="63">
                  <c:v>119.316097946052</c:v>
                </c:pt>
                <c:pt idx="64">
                  <c:v>118.742289925238</c:v>
                </c:pt>
                <c:pt idx="65">
                  <c:v>120.98849864412701</c:v>
                </c:pt>
                <c:pt idx="66">
                  <c:v>124.472303857886</c:v>
                </c:pt>
                <c:pt idx="67">
                  <c:v>125.930871918823</c:v>
                </c:pt>
                <c:pt idx="68">
                  <c:v>127.791066553552</c:v>
                </c:pt>
                <c:pt idx="69">
                  <c:v>132.40116469886499</c:v>
                </c:pt>
                <c:pt idx="70">
                  <c:v>134.08924860282599</c:v>
                </c:pt>
                <c:pt idx="71">
                  <c:v>133.60104753351399</c:v>
                </c:pt>
                <c:pt idx="72">
                  <c:v>138.02110866813001</c:v>
                </c:pt>
                <c:pt idx="73">
                  <c:v>146.04391252528799</c:v>
                </c:pt>
                <c:pt idx="74">
                  <c:v>149.419213185746</c:v>
                </c:pt>
                <c:pt idx="75">
                  <c:v>149.33481996499199</c:v>
                </c:pt>
                <c:pt idx="76">
                  <c:v>153.67194335343399</c:v>
                </c:pt>
                <c:pt idx="77">
                  <c:v>159.78968340858501</c:v>
                </c:pt>
                <c:pt idx="78">
                  <c:v>161.421610724413</c:v>
                </c:pt>
                <c:pt idx="79">
                  <c:v>161.54106064560199</c:v>
                </c:pt>
                <c:pt idx="80">
                  <c:v>165.33797573085101</c:v>
                </c:pt>
                <c:pt idx="81">
                  <c:v>170.88506209859401</c:v>
                </c:pt>
                <c:pt idx="82">
                  <c:v>174.01068675905299</c:v>
                </c:pt>
                <c:pt idx="83">
                  <c:v>176.68434587903701</c:v>
                </c:pt>
                <c:pt idx="84">
                  <c:v>187.19968728556699</c:v>
                </c:pt>
                <c:pt idx="85">
                  <c:v>201.29212968159899</c:v>
                </c:pt>
                <c:pt idx="86">
                  <c:v>200.70061122717499</c:v>
                </c:pt>
                <c:pt idx="87">
                  <c:v>194.55478473910901</c:v>
                </c:pt>
                <c:pt idx="88">
                  <c:v>198.10044198085001</c:v>
                </c:pt>
                <c:pt idx="89">
                  <c:v>205.32733129370001</c:v>
                </c:pt>
                <c:pt idx="90">
                  <c:v>209.73429508362699</c:v>
                </c:pt>
                <c:pt idx="91">
                  <c:v>210.853609255382</c:v>
                </c:pt>
                <c:pt idx="92">
                  <c:v>212.03324463442601</c:v>
                </c:pt>
                <c:pt idx="93">
                  <c:v>214.652270001798</c:v>
                </c:pt>
                <c:pt idx="94">
                  <c:v>218.66836944498499</c:v>
                </c:pt>
                <c:pt idx="95">
                  <c:v>222.118400593909</c:v>
                </c:pt>
                <c:pt idx="96">
                  <c:v>224.52803639222</c:v>
                </c:pt>
                <c:pt idx="97">
                  <c:v>226.08085316512</c:v>
                </c:pt>
                <c:pt idx="98">
                  <c:v>233.14085916301099</c:v>
                </c:pt>
                <c:pt idx="99">
                  <c:v>243.10124494456801</c:v>
                </c:pt>
                <c:pt idx="100">
                  <c:v>251.586220184078</c:v>
                </c:pt>
                <c:pt idx="101">
                  <c:v>264.02720960884301</c:v>
                </c:pt>
                <c:pt idx="102">
                  <c:v>275.26206996097801</c:v>
                </c:pt>
                <c:pt idx="103">
                  <c:v>282.39179873343699</c:v>
                </c:pt>
                <c:pt idx="104">
                  <c:v>297.518647998934</c:v>
                </c:pt>
                <c:pt idx="105">
                  <c:v>318.56331329477598</c:v>
                </c:pt>
                <c:pt idx="106">
                  <c:v>315.920644608901</c:v>
                </c:pt>
                <c:pt idx="107">
                  <c:v>305.72250698391099</c:v>
                </c:pt>
                <c:pt idx="108">
                  <c:v>310.87757071419202</c:v>
                </c:pt>
                <c:pt idx="109">
                  <c:v>317.28358655568002</c:v>
                </c:pt>
                <c:pt idx="110">
                  <c:v>315.967450696821</c:v>
                </c:pt>
                <c:pt idx="111">
                  <c:v>314.17737129794699</c:v>
                </c:pt>
                <c:pt idx="112">
                  <c:v>320.093119160345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04-420E-BD82-B8925C8A0D22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Regional!$R$7:$R$119</c:f>
              <c:numCache>
                <c:formatCode>0</c:formatCode>
                <c:ptCount val="113"/>
                <c:pt idx="0">
                  <c:v>62.882045811246101</c:v>
                </c:pt>
                <c:pt idx="1">
                  <c:v>64.898024180935394</c:v>
                </c:pt>
                <c:pt idx="2">
                  <c:v>66.9759650768451</c:v>
                </c:pt>
                <c:pt idx="3">
                  <c:v>67.160416726888499</c:v>
                </c:pt>
                <c:pt idx="4">
                  <c:v>67.816665092006204</c:v>
                </c:pt>
                <c:pt idx="5">
                  <c:v>69.968861019162205</c:v>
                </c:pt>
                <c:pt idx="6">
                  <c:v>73.965393256034204</c:v>
                </c:pt>
                <c:pt idx="7">
                  <c:v>77.216111613851396</c:v>
                </c:pt>
                <c:pt idx="8">
                  <c:v>78.192859369147101</c:v>
                </c:pt>
                <c:pt idx="9">
                  <c:v>79.440886438294001</c:v>
                </c:pt>
                <c:pt idx="10">
                  <c:v>81.4939437916006</c:v>
                </c:pt>
                <c:pt idx="11">
                  <c:v>83.380366327659004</c:v>
                </c:pt>
                <c:pt idx="12">
                  <c:v>84.904230696044394</c:v>
                </c:pt>
                <c:pt idx="13">
                  <c:v>86.031747891464903</c:v>
                </c:pt>
                <c:pt idx="14">
                  <c:v>87.955280505824803</c:v>
                </c:pt>
                <c:pt idx="15">
                  <c:v>91.060063762028904</c:v>
                </c:pt>
                <c:pt idx="16">
                  <c:v>94.620368554306793</c:v>
                </c:pt>
                <c:pt idx="17">
                  <c:v>98.089645770830003</c:v>
                </c:pt>
                <c:pt idx="18">
                  <c:v>99.364029991951995</c:v>
                </c:pt>
                <c:pt idx="19">
                  <c:v>100</c:v>
                </c:pt>
                <c:pt idx="20">
                  <c:v>102.428766679833</c:v>
                </c:pt>
                <c:pt idx="21">
                  <c:v>105.258530188233</c:v>
                </c:pt>
                <c:pt idx="22">
                  <c:v>105.84900537634201</c:v>
                </c:pt>
                <c:pt idx="23">
                  <c:v>105.993573751735</c:v>
                </c:pt>
                <c:pt idx="24">
                  <c:v>108.364263237652</c:v>
                </c:pt>
                <c:pt idx="25">
                  <c:v>112.36158436413599</c:v>
                </c:pt>
                <c:pt idx="26">
                  <c:v>116.26284190961201</c:v>
                </c:pt>
                <c:pt idx="27">
                  <c:v>118.68737172518099</c:v>
                </c:pt>
                <c:pt idx="28">
                  <c:v>121.673168178376</c:v>
                </c:pt>
                <c:pt idx="29">
                  <c:v>125.88595826296699</c:v>
                </c:pt>
                <c:pt idx="30">
                  <c:v>129.046228985407</c:v>
                </c:pt>
                <c:pt idx="31">
                  <c:v>132.10864952156999</c:v>
                </c:pt>
                <c:pt idx="32">
                  <c:v>138.88244065671199</c:v>
                </c:pt>
                <c:pt idx="33">
                  <c:v>148.08041799064301</c:v>
                </c:pt>
                <c:pt idx="34">
                  <c:v>151.75106968327199</c:v>
                </c:pt>
                <c:pt idx="35">
                  <c:v>153.02671856991799</c:v>
                </c:pt>
                <c:pt idx="36">
                  <c:v>160.72404976660701</c:v>
                </c:pt>
                <c:pt idx="37">
                  <c:v>171.33689496588099</c:v>
                </c:pt>
                <c:pt idx="38">
                  <c:v>176.096738421233</c:v>
                </c:pt>
                <c:pt idx="39">
                  <c:v>177.15811890498799</c:v>
                </c:pt>
                <c:pt idx="40">
                  <c:v>181.53604332796399</c:v>
                </c:pt>
                <c:pt idx="41">
                  <c:v>186.832598959801</c:v>
                </c:pt>
                <c:pt idx="42">
                  <c:v>188.17750506928701</c:v>
                </c:pt>
                <c:pt idx="43">
                  <c:v>188.74998030402901</c:v>
                </c:pt>
                <c:pt idx="44">
                  <c:v>193.98624754328901</c:v>
                </c:pt>
                <c:pt idx="45">
                  <c:v>201.368156833689</c:v>
                </c:pt>
                <c:pt idx="46">
                  <c:v>199.473997216876</c:v>
                </c:pt>
                <c:pt idx="47">
                  <c:v>191.412592181961</c:v>
                </c:pt>
                <c:pt idx="48">
                  <c:v>187.694396893652</c:v>
                </c:pt>
                <c:pt idx="49">
                  <c:v>185.88951377212601</c:v>
                </c:pt>
                <c:pt idx="50">
                  <c:v>175.58679626162299</c:v>
                </c:pt>
                <c:pt idx="51">
                  <c:v>161.91858753035601</c:v>
                </c:pt>
                <c:pt idx="52">
                  <c:v>148.507474513006</c:v>
                </c:pt>
                <c:pt idx="53">
                  <c:v>134.73516440857401</c:v>
                </c:pt>
                <c:pt idx="54">
                  <c:v>128.72272605332799</c:v>
                </c:pt>
                <c:pt idx="55">
                  <c:v>127.739857975847</c:v>
                </c:pt>
                <c:pt idx="56">
                  <c:v>126.337872407094</c:v>
                </c:pt>
                <c:pt idx="57">
                  <c:v>123.938711817327</c:v>
                </c:pt>
                <c:pt idx="58">
                  <c:v>120.93127775219099</c:v>
                </c:pt>
                <c:pt idx="59">
                  <c:v>119.070649321841</c:v>
                </c:pt>
                <c:pt idx="60">
                  <c:v>119.568294832801</c:v>
                </c:pt>
                <c:pt idx="61">
                  <c:v>120.774311775974</c:v>
                </c:pt>
                <c:pt idx="62">
                  <c:v>121.18883358607501</c:v>
                </c:pt>
                <c:pt idx="63">
                  <c:v>121.649115375763</c:v>
                </c:pt>
                <c:pt idx="64">
                  <c:v>124.4765639336</c:v>
                </c:pt>
                <c:pt idx="65">
                  <c:v>129.19258823378999</c:v>
                </c:pt>
                <c:pt idx="66">
                  <c:v>131.31774488991101</c:v>
                </c:pt>
                <c:pt idx="67">
                  <c:v>131.34049216173599</c:v>
                </c:pt>
                <c:pt idx="68">
                  <c:v>135.38833700881699</c:v>
                </c:pt>
                <c:pt idx="69">
                  <c:v>144.28963477459999</c:v>
                </c:pt>
                <c:pt idx="70">
                  <c:v>150.316182631468</c:v>
                </c:pt>
                <c:pt idx="71">
                  <c:v>151.576047053477</c:v>
                </c:pt>
                <c:pt idx="72">
                  <c:v>156.42232859660501</c:v>
                </c:pt>
                <c:pt idx="73">
                  <c:v>164.91176656780499</c:v>
                </c:pt>
                <c:pt idx="74">
                  <c:v>168.31198441579599</c:v>
                </c:pt>
                <c:pt idx="75">
                  <c:v>168.266557272288</c:v>
                </c:pt>
                <c:pt idx="76">
                  <c:v>172.70228243495799</c:v>
                </c:pt>
                <c:pt idx="77">
                  <c:v>180.42880719078099</c:v>
                </c:pt>
                <c:pt idx="78">
                  <c:v>184.46658869834201</c:v>
                </c:pt>
                <c:pt idx="79">
                  <c:v>185.12049697891399</c:v>
                </c:pt>
                <c:pt idx="80">
                  <c:v>190.161817296066</c:v>
                </c:pt>
                <c:pt idx="81">
                  <c:v>199.90221673398599</c:v>
                </c:pt>
                <c:pt idx="82">
                  <c:v>205.267066068427</c:v>
                </c:pt>
                <c:pt idx="83">
                  <c:v>206.366436436893</c:v>
                </c:pt>
                <c:pt idx="84">
                  <c:v>213.632649049885</c:v>
                </c:pt>
                <c:pt idx="85">
                  <c:v>225.196557673066</c:v>
                </c:pt>
                <c:pt idx="86">
                  <c:v>230.18265431985199</c:v>
                </c:pt>
                <c:pt idx="87">
                  <c:v>229.90911479765199</c:v>
                </c:pt>
                <c:pt idx="88">
                  <c:v>234.08006881437299</c:v>
                </c:pt>
                <c:pt idx="89">
                  <c:v>242.220823824105</c:v>
                </c:pt>
                <c:pt idx="90">
                  <c:v>243.952705830056</c:v>
                </c:pt>
                <c:pt idx="91">
                  <c:v>242.51364997660099</c:v>
                </c:pt>
                <c:pt idx="92">
                  <c:v>248.37454270884501</c:v>
                </c:pt>
                <c:pt idx="93">
                  <c:v>258.069349264918</c:v>
                </c:pt>
                <c:pt idx="94">
                  <c:v>262.15084587518902</c:v>
                </c:pt>
                <c:pt idx="95">
                  <c:v>260.68704631813102</c:v>
                </c:pt>
                <c:pt idx="96">
                  <c:v>259.442733384392</c:v>
                </c:pt>
                <c:pt idx="97">
                  <c:v>260.55110575112201</c:v>
                </c:pt>
                <c:pt idx="98">
                  <c:v>270.20327261954901</c:v>
                </c:pt>
                <c:pt idx="99">
                  <c:v>280.565915137302</c:v>
                </c:pt>
                <c:pt idx="100">
                  <c:v>286.84580250534498</c:v>
                </c:pt>
                <c:pt idx="101">
                  <c:v>299.174749064173</c:v>
                </c:pt>
                <c:pt idx="102">
                  <c:v>317.18831633511502</c:v>
                </c:pt>
                <c:pt idx="103">
                  <c:v>329.59455699063602</c:v>
                </c:pt>
                <c:pt idx="104">
                  <c:v>340.30907471639898</c:v>
                </c:pt>
                <c:pt idx="105">
                  <c:v>353.69410862366698</c:v>
                </c:pt>
                <c:pt idx="106">
                  <c:v>348.74461934254498</c:v>
                </c:pt>
                <c:pt idx="107">
                  <c:v>338.568827944144</c:v>
                </c:pt>
                <c:pt idx="108">
                  <c:v>344.33942289588998</c:v>
                </c:pt>
                <c:pt idx="109">
                  <c:v>355.28229787993502</c:v>
                </c:pt>
                <c:pt idx="110">
                  <c:v>348.99793368626598</c:v>
                </c:pt>
                <c:pt idx="111">
                  <c:v>339.83013753162902</c:v>
                </c:pt>
                <c:pt idx="112">
                  <c:v>341.48863470328598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04-420E-BD82-B8925C8A0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4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Regional!$N$23:$N$119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Regional!$S$23:$S$119</c:f>
              <c:numCache>
                <c:formatCode>0</c:formatCode>
                <c:ptCount val="97"/>
                <c:pt idx="0">
                  <c:v>100.910898944153</c:v>
                </c:pt>
                <c:pt idx="1">
                  <c:v>100.642192618355</c:v>
                </c:pt>
                <c:pt idx="2">
                  <c:v>100.553870679144</c:v>
                </c:pt>
                <c:pt idx="3">
                  <c:v>100</c:v>
                </c:pt>
                <c:pt idx="4">
                  <c:v>99.744032549717602</c:v>
                </c:pt>
                <c:pt idx="5">
                  <c:v>104.337915565792</c:v>
                </c:pt>
                <c:pt idx="6">
                  <c:v>110.34215604985501</c:v>
                </c:pt>
                <c:pt idx="7">
                  <c:v>111.388397081877</c:v>
                </c:pt>
                <c:pt idx="8">
                  <c:v>111.053094686333</c:v>
                </c:pt>
                <c:pt idx="9">
                  <c:v>110.53624789690799</c:v>
                </c:pt>
                <c:pt idx="10">
                  <c:v>113.609613109253</c:v>
                </c:pt>
                <c:pt idx="11">
                  <c:v>119.58043123223</c:v>
                </c:pt>
                <c:pt idx="12">
                  <c:v>115.812747573422</c:v>
                </c:pt>
                <c:pt idx="13">
                  <c:v>109.680506770972</c:v>
                </c:pt>
                <c:pt idx="14">
                  <c:v>115.24735093513399</c:v>
                </c:pt>
                <c:pt idx="15">
                  <c:v>125.953379653746</c:v>
                </c:pt>
                <c:pt idx="16">
                  <c:v>119.74890143828701</c:v>
                </c:pt>
                <c:pt idx="17">
                  <c:v>112.333166012663</c:v>
                </c:pt>
                <c:pt idx="18">
                  <c:v>120.614336291436</c:v>
                </c:pt>
                <c:pt idx="19">
                  <c:v>128.49358625721399</c:v>
                </c:pt>
                <c:pt idx="20">
                  <c:v>130.83427649356901</c:v>
                </c:pt>
                <c:pt idx="21">
                  <c:v>132.089107230384</c:v>
                </c:pt>
                <c:pt idx="22">
                  <c:v>131.653332522684</c:v>
                </c:pt>
                <c:pt idx="23">
                  <c:v>130.084193738756</c:v>
                </c:pt>
                <c:pt idx="24">
                  <c:v>131.985891514267</c:v>
                </c:pt>
                <c:pt idx="25">
                  <c:v>136.12406563595701</c:v>
                </c:pt>
                <c:pt idx="26">
                  <c:v>137.27148311277901</c:v>
                </c:pt>
                <c:pt idx="27">
                  <c:v>139.93003399764899</c:v>
                </c:pt>
                <c:pt idx="28">
                  <c:v>144.02299030380701</c:v>
                </c:pt>
                <c:pt idx="29">
                  <c:v>143.80497258380001</c:v>
                </c:pt>
                <c:pt idx="30">
                  <c:v>144.39467745644501</c:v>
                </c:pt>
                <c:pt idx="31">
                  <c:v>146.70923730165799</c:v>
                </c:pt>
                <c:pt idx="32">
                  <c:v>144.23133165119901</c:v>
                </c:pt>
                <c:pt idx="33">
                  <c:v>140.07666057527601</c:v>
                </c:pt>
                <c:pt idx="34">
                  <c:v>138.033862901795</c:v>
                </c:pt>
                <c:pt idx="35">
                  <c:v>133.51705795605201</c:v>
                </c:pt>
                <c:pt idx="36">
                  <c:v>121.19255963429001</c:v>
                </c:pt>
                <c:pt idx="37">
                  <c:v>111.12643846202999</c:v>
                </c:pt>
                <c:pt idx="38">
                  <c:v>104.41198108637199</c:v>
                </c:pt>
                <c:pt idx="39">
                  <c:v>101.960149691186</c:v>
                </c:pt>
                <c:pt idx="40">
                  <c:v>104.397588051575</c:v>
                </c:pt>
                <c:pt idx="41">
                  <c:v>103.219630883276</c:v>
                </c:pt>
                <c:pt idx="42">
                  <c:v>102.670439810985</c:v>
                </c:pt>
                <c:pt idx="43">
                  <c:v>102.874556195389</c:v>
                </c:pt>
                <c:pt idx="44">
                  <c:v>102.205308125632</c:v>
                </c:pt>
                <c:pt idx="45">
                  <c:v>105.156878900648</c:v>
                </c:pt>
                <c:pt idx="46">
                  <c:v>113.140614327485</c:v>
                </c:pt>
                <c:pt idx="47">
                  <c:v>118.187640112968</c:v>
                </c:pt>
                <c:pt idx="48">
                  <c:v>114.73027218276199</c:v>
                </c:pt>
                <c:pt idx="49">
                  <c:v>110.503805772804</c:v>
                </c:pt>
                <c:pt idx="50">
                  <c:v>110.097963803241</c:v>
                </c:pt>
                <c:pt idx="51">
                  <c:v>111.53133824091</c:v>
                </c:pt>
                <c:pt idx="52">
                  <c:v>114.540934709943</c:v>
                </c:pt>
                <c:pt idx="53">
                  <c:v>118.482764745406</c:v>
                </c:pt>
                <c:pt idx="54">
                  <c:v>123.302358917939</c:v>
                </c:pt>
                <c:pt idx="55">
                  <c:v>127.770241146347</c:v>
                </c:pt>
                <c:pt idx="56">
                  <c:v>126.033893486384</c:v>
                </c:pt>
                <c:pt idx="57">
                  <c:v>127.27275206175</c:v>
                </c:pt>
                <c:pt idx="58">
                  <c:v>138.483395583088</c:v>
                </c:pt>
                <c:pt idx="59">
                  <c:v>144.83365147079201</c:v>
                </c:pt>
                <c:pt idx="60">
                  <c:v>145.44216427942899</c:v>
                </c:pt>
                <c:pt idx="61">
                  <c:v>148.03734434715</c:v>
                </c:pt>
                <c:pt idx="62">
                  <c:v>145.25966461145299</c:v>
                </c:pt>
                <c:pt idx="63">
                  <c:v>144.08336007773599</c:v>
                </c:pt>
                <c:pt idx="64">
                  <c:v>147.43708782165501</c:v>
                </c:pt>
                <c:pt idx="65">
                  <c:v>148.80551644323799</c:v>
                </c:pt>
                <c:pt idx="66">
                  <c:v>149.39071384025701</c:v>
                </c:pt>
                <c:pt idx="67">
                  <c:v>147.59389327634</c:v>
                </c:pt>
                <c:pt idx="68">
                  <c:v>145.60290089061999</c:v>
                </c:pt>
                <c:pt idx="69">
                  <c:v>149.879893450575</c:v>
                </c:pt>
                <c:pt idx="70">
                  <c:v>154.842525142216</c:v>
                </c:pt>
                <c:pt idx="71">
                  <c:v>153.18701136550399</c:v>
                </c:pt>
                <c:pt idx="72">
                  <c:v>154.008477506687</c:v>
                </c:pt>
                <c:pt idx="73">
                  <c:v>157.70438212784001</c:v>
                </c:pt>
                <c:pt idx="74">
                  <c:v>158.523544449496</c:v>
                </c:pt>
                <c:pt idx="75">
                  <c:v>157.725165701842</c:v>
                </c:pt>
                <c:pt idx="76">
                  <c:v>159.10167934905701</c:v>
                </c:pt>
                <c:pt idx="77">
                  <c:v>161.81820477928599</c:v>
                </c:pt>
                <c:pt idx="78">
                  <c:v>163.77980011246899</c:v>
                </c:pt>
                <c:pt idx="79">
                  <c:v>165.963053969068</c:v>
                </c:pt>
                <c:pt idx="80">
                  <c:v>162.03076094984101</c:v>
                </c:pt>
                <c:pt idx="81">
                  <c:v>156.12480544847801</c:v>
                </c:pt>
                <c:pt idx="82">
                  <c:v>158.56733516015601</c:v>
                </c:pt>
                <c:pt idx="83">
                  <c:v>162.72285464452901</c:v>
                </c:pt>
                <c:pt idx="84">
                  <c:v>166.004911175068</c:v>
                </c:pt>
                <c:pt idx="85">
                  <c:v>176.59710974495701</c:v>
                </c:pt>
                <c:pt idx="86">
                  <c:v>187.44990828934101</c:v>
                </c:pt>
                <c:pt idx="87">
                  <c:v>191.978620591896</c:v>
                </c:pt>
                <c:pt idx="88">
                  <c:v>194.156158980524</c:v>
                </c:pt>
                <c:pt idx="89">
                  <c:v>196.72533655663599</c:v>
                </c:pt>
                <c:pt idx="90">
                  <c:v>199.46303094805</c:v>
                </c:pt>
                <c:pt idx="91">
                  <c:v>195.54164821978301</c:v>
                </c:pt>
                <c:pt idx="92">
                  <c:v>186.35153425764699</c:v>
                </c:pt>
                <c:pt idx="93">
                  <c:v>179.75403087327399</c:v>
                </c:pt>
                <c:pt idx="94">
                  <c:v>179.54279120497199</c:v>
                </c:pt>
                <c:pt idx="95">
                  <c:v>179.005495518066</c:v>
                </c:pt>
                <c:pt idx="96">
                  <c:v>175.770026768653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A0-4141-824E-AEB18ED63334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Regional!$N$23:$N$119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Regional!$T$23:$T$119</c:f>
              <c:numCache>
                <c:formatCode>0</c:formatCode>
                <c:ptCount val="97"/>
                <c:pt idx="0">
                  <c:v>75.622224943977699</c:v>
                </c:pt>
                <c:pt idx="1">
                  <c:v>84.218586214287001</c:v>
                </c:pt>
                <c:pt idx="2">
                  <c:v>96.7879481483738</c:v>
                </c:pt>
                <c:pt idx="3">
                  <c:v>100</c:v>
                </c:pt>
                <c:pt idx="4">
                  <c:v>103.67518855538</c:v>
                </c:pt>
                <c:pt idx="5">
                  <c:v>109.493531752069</c:v>
                </c:pt>
                <c:pt idx="6">
                  <c:v>107.571216947951</c:v>
                </c:pt>
                <c:pt idx="7">
                  <c:v>102.69053030526</c:v>
                </c:pt>
                <c:pt idx="8">
                  <c:v>102.545120800474</c:v>
                </c:pt>
                <c:pt idx="9">
                  <c:v>106.151093386867</c:v>
                </c:pt>
                <c:pt idx="10">
                  <c:v>106.266721469914</c:v>
                </c:pt>
                <c:pt idx="11">
                  <c:v>103.66134226707401</c:v>
                </c:pt>
                <c:pt idx="12">
                  <c:v>106.36587071913399</c:v>
                </c:pt>
                <c:pt idx="13">
                  <c:v>106.356737915369</c:v>
                </c:pt>
                <c:pt idx="14">
                  <c:v>102.43060073088699</c:v>
                </c:pt>
                <c:pt idx="15">
                  <c:v>108.095780382852</c:v>
                </c:pt>
                <c:pt idx="16">
                  <c:v>122.728880858235</c:v>
                </c:pt>
                <c:pt idx="17">
                  <c:v>128.505388625623</c:v>
                </c:pt>
                <c:pt idx="18">
                  <c:v>125.499012285821</c:v>
                </c:pt>
                <c:pt idx="19">
                  <c:v>129.928567101504</c:v>
                </c:pt>
                <c:pt idx="20">
                  <c:v>138.16742667377699</c:v>
                </c:pt>
                <c:pt idx="21">
                  <c:v>138.15591111871601</c:v>
                </c:pt>
                <c:pt idx="22">
                  <c:v>142.38236931927401</c:v>
                </c:pt>
                <c:pt idx="23">
                  <c:v>155.06189387934401</c:v>
                </c:pt>
                <c:pt idx="24">
                  <c:v>161.141499912179</c:v>
                </c:pt>
                <c:pt idx="25">
                  <c:v>167.391163725832</c:v>
                </c:pt>
                <c:pt idx="26">
                  <c:v>179.586004003771</c:v>
                </c:pt>
                <c:pt idx="27">
                  <c:v>190.13338090608801</c:v>
                </c:pt>
                <c:pt idx="28">
                  <c:v>193.73500506849899</c:v>
                </c:pt>
                <c:pt idx="29">
                  <c:v>191.95849371070801</c:v>
                </c:pt>
                <c:pt idx="30">
                  <c:v>195.46342374516399</c:v>
                </c:pt>
                <c:pt idx="31">
                  <c:v>198.22401809038101</c:v>
                </c:pt>
                <c:pt idx="32">
                  <c:v>182.61103721241</c:v>
                </c:pt>
                <c:pt idx="33">
                  <c:v>173.53727135000301</c:v>
                </c:pt>
                <c:pt idx="34">
                  <c:v>177.429280187562</c:v>
                </c:pt>
                <c:pt idx="35">
                  <c:v>174.626817178403</c:v>
                </c:pt>
                <c:pt idx="36">
                  <c:v>157.903781376925</c:v>
                </c:pt>
                <c:pt idx="37">
                  <c:v>131.34067051976399</c:v>
                </c:pt>
                <c:pt idx="38">
                  <c:v>119.223732592319</c:v>
                </c:pt>
                <c:pt idx="39">
                  <c:v>124.221861250017</c:v>
                </c:pt>
                <c:pt idx="40">
                  <c:v>135.64642681135399</c:v>
                </c:pt>
                <c:pt idx="41">
                  <c:v>141.951838651489</c:v>
                </c:pt>
                <c:pt idx="42">
                  <c:v>140.366734567208</c:v>
                </c:pt>
                <c:pt idx="43">
                  <c:v>143.35231485819</c:v>
                </c:pt>
                <c:pt idx="44">
                  <c:v>151.31799976476501</c:v>
                </c:pt>
                <c:pt idx="45">
                  <c:v>152.74113494637601</c:v>
                </c:pt>
                <c:pt idx="46">
                  <c:v>150.15659998116399</c:v>
                </c:pt>
                <c:pt idx="47">
                  <c:v>154.62390285579301</c:v>
                </c:pt>
                <c:pt idx="48">
                  <c:v>158.61750980655299</c:v>
                </c:pt>
                <c:pt idx="49">
                  <c:v>158.60991439742199</c:v>
                </c:pt>
                <c:pt idx="50">
                  <c:v>163.15697284306799</c:v>
                </c:pt>
                <c:pt idx="51">
                  <c:v>170.09652452877799</c:v>
                </c:pt>
                <c:pt idx="52">
                  <c:v>175.523332895397</c:v>
                </c:pt>
                <c:pt idx="53">
                  <c:v>184.51662689474401</c:v>
                </c:pt>
                <c:pt idx="54">
                  <c:v>192.03339614373999</c:v>
                </c:pt>
                <c:pt idx="55">
                  <c:v>190.01725201058201</c:v>
                </c:pt>
                <c:pt idx="56">
                  <c:v>183.070433660909</c:v>
                </c:pt>
                <c:pt idx="57">
                  <c:v>181.330163084351</c:v>
                </c:pt>
                <c:pt idx="58">
                  <c:v>190.234313570463</c:v>
                </c:pt>
                <c:pt idx="59">
                  <c:v>203.45209234719201</c:v>
                </c:pt>
                <c:pt idx="60">
                  <c:v>214.80833702500101</c:v>
                </c:pt>
                <c:pt idx="61">
                  <c:v>225.73833127988399</c:v>
                </c:pt>
                <c:pt idx="62">
                  <c:v>226.71148453826601</c:v>
                </c:pt>
                <c:pt idx="63">
                  <c:v>219.63774642477199</c:v>
                </c:pt>
                <c:pt idx="64">
                  <c:v>217.55258437969599</c:v>
                </c:pt>
                <c:pt idx="65">
                  <c:v>214.505817790583</c:v>
                </c:pt>
                <c:pt idx="66">
                  <c:v>212.28374030501001</c:v>
                </c:pt>
                <c:pt idx="67">
                  <c:v>211.63131685805999</c:v>
                </c:pt>
                <c:pt idx="68">
                  <c:v>217.424532766167</c:v>
                </c:pt>
                <c:pt idx="69">
                  <c:v>232.691766770839</c:v>
                </c:pt>
                <c:pt idx="70">
                  <c:v>236.72589820591801</c:v>
                </c:pt>
                <c:pt idx="71">
                  <c:v>243.11229000161299</c:v>
                </c:pt>
                <c:pt idx="72">
                  <c:v>254.126087483905</c:v>
                </c:pt>
                <c:pt idx="73">
                  <c:v>238.301323353149</c:v>
                </c:pt>
                <c:pt idx="74">
                  <c:v>218.20666295610201</c:v>
                </c:pt>
                <c:pt idx="75">
                  <c:v>215.18886984102599</c:v>
                </c:pt>
                <c:pt idx="76">
                  <c:v>228.696996186262</c:v>
                </c:pt>
                <c:pt idx="77">
                  <c:v>242.44200585282999</c:v>
                </c:pt>
                <c:pt idx="78">
                  <c:v>240.05535723326099</c:v>
                </c:pt>
                <c:pt idx="79">
                  <c:v>238.50301732761599</c:v>
                </c:pt>
                <c:pt idx="80">
                  <c:v>240.990880426751</c:v>
                </c:pt>
                <c:pt idx="81">
                  <c:v>248.931681164846</c:v>
                </c:pt>
                <c:pt idx="82">
                  <c:v>257.45783751545298</c:v>
                </c:pt>
                <c:pt idx="83">
                  <c:v>254.29407951955699</c:v>
                </c:pt>
                <c:pt idx="84">
                  <c:v>246.277442544199</c:v>
                </c:pt>
                <c:pt idx="85">
                  <c:v>257.03289977240303</c:v>
                </c:pt>
                <c:pt idx="86">
                  <c:v>288.05205983948503</c:v>
                </c:pt>
                <c:pt idx="87">
                  <c:v>295.83248046554701</c:v>
                </c:pt>
                <c:pt idx="88">
                  <c:v>273.50704158865699</c:v>
                </c:pt>
                <c:pt idx="89">
                  <c:v>257.72971457530298</c:v>
                </c:pt>
                <c:pt idx="90">
                  <c:v>249.175822233064</c:v>
                </c:pt>
                <c:pt idx="91">
                  <c:v>255.624487177069</c:v>
                </c:pt>
                <c:pt idx="92">
                  <c:v>262.44878446160902</c:v>
                </c:pt>
                <c:pt idx="93">
                  <c:v>257.15702273565398</c:v>
                </c:pt>
                <c:pt idx="94">
                  <c:v>266.96974491654299</c:v>
                </c:pt>
                <c:pt idx="95">
                  <c:v>266.30952879976002</c:v>
                </c:pt>
                <c:pt idx="96">
                  <c:v>260.26022440824198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A0-4141-824E-AEB18ED63334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Regional!$N$23:$N$119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Regional!$U$23:$U$119</c:f>
              <c:numCache>
                <c:formatCode>0</c:formatCode>
                <c:ptCount val="97"/>
                <c:pt idx="0">
                  <c:v>98.192934393447501</c:v>
                </c:pt>
                <c:pt idx="1">
                  <c:v>97.886271914781105</c:v>
                </c:pt>
                <c:pt idx="2">
                  <c:v>98.762554176495598</c:v>
                </c:pt>
                <c:pt idx="3">
                  <c:v>100</c:v>
                </c:pt>
                <c:pt idx="4">
                  <c:v>100.58955878832199</c:v>
                </c:pt>
                <c:pt idx="5">
                  <c:v>99.847599639171804</c:v>
                </c:pt>
                <c:pt idx="6">
                  <c:v>98.237169395187607</c:v>
                </c:pt>
                <c:pt idx="7">
                  <c:v>99.113909674031802</c:v>
                </c:pt>
                <c:pt idx="8">
                  <c:v>102.47243229181601</c:v>
                </c:pt>
                <c:pt idx="9">
                  <c:v>103.86288828137199</c:v>
                </c:pt>
                <c:pt idx="10">
                  <c:v>104.505909809996</c:v>
                </c:pt>
                <c:pt idx="11">
                  <c:v>107.70595476105601</c:v>
                </c:pt>
                <c:pt idx="12">
                  <c:v>111.63603522796799</c:v>
                </c:pt>
                <c:pt idx="13">
                  <c:v>113.019170450448</c:v>
                </c:pt>
                <c:pt idx="14">
                  <c:v>111.769641599792</c:v>
                </c:pt>
                <c:pt idx="15">
                  <c:v>112.392677594506</c:v>
                </c:pt>
                <c:pt idx="16">
                  <c:v>116.580284015394</c:v>
                </c:pt>
                <c:pt idx="17">
                  <c:v>122.83541936961799</c:v>
                </c:pt>
                <c:pt idx="18">
                  <c:v>128.899949474289</c:v>
                </c:pt>
                <c:pt idx="19">
                  <c:v>133.42160608803999</c:v>
                </c:pt>
                <c:pt idx="20">
                  <c:v>137.92459816499499</c:v>
                </c:pt>
                <c:pt idx="21">
                  <c:v>145.04119517305301</c:v>
                </c:pt>
                <c:pt idx="22">
                  <c:v>153.81240892316501</c:v>
                </c:pt>
                <c:pt idx="23">
                  <c:v>157.44628683488699</c:v>
                </c:pt>
                <c:pt idx="24">
                  <c:v>157.55181065631299</c:v>
                </c:pt>
                <c:pt idx="25">
                  <c:v>159.55401260058699</c:v>
                </c:pt>
                <c:pt idx="26">
                  <c:v>159.38548256200099</c:v>
                </c:pt>
                <c:pt idx="27">
                  <c:v>158.69120493481901</c:v>
                </c:pt>
                <c:pt idx="28">
                  <c:v>161.686006971701</c:v>
                </c:pt>
                <c:pt idx="29">
                  <c:v>164.572116251777</c:v>
                </c:pt>
                <c:pt idx="30">
                  <c:v>164.354797096787</c:v>
                </c:pt>
                <c:pt idx="31">
                  <c:v>162.11401496878599</c:v>
                </c:pt>
                <c:pt idx="32">
                  <c:v>157.90808787818199</c:v>
                </c:pt>
                <c:pt idx="33">
                  <c:v>153.31804764870901</c:v>
                </c:pt>
                <c:pt idx="34">
                  <c:v>147.907784133712</c:v>
                </c:pt>
                <c:pt idx="35">
                  <c:v>141.771408089788</c:v>
                </c:pt>
                <c:pt idx="36">
                  <c:v>132.698038024151</c:v>
                </c:pt>
                <c:pt idx="37">
                  <c:v>120.922022659381</c:v>
                </c:pt>
                <c:pt idx="38">
                  <c:v>113.664081306447</c:v>
                </c:pt>
                <c:pt idx="39">
                  <c:v>111.102876062877</c:v>
                </c:pt>
                <c:pt idx="40">
                  <c:v>111.40382678160999</c:v>
                </c:pt>
                <c:pt idx="41">
                  <c:v>116.86168521072101</c:v>
                </c:pt>
                <c:pt idx="42">
                  <c:v>124.945553384823</c:v>
                </c:pt>
                <c:pt idx="43">
                  <c:v>129.12138876883901</c:v>
                </c:pt>
                <c:pt idx="44">
                  <c:v>128.918914113184</c:v>
                </c:pt>
                <c:pt idx="45">
                  <c:v>127.271845780562</c:v>
                </c:pt>
                <c:pt idx="46">
                  <c:v>128.490360403229</c:v>
                </c:pt>
                <c:pt idx="47">
                  <c:v>130.981346234434</c:v>
                </c:pt>
                <c:pt idx="48">
                  <c:v>131.06813193815901</c:v>
                </c:pt>
                <c:pt idx="49">
                  <c:v>132.211643161946</c:v>
                </c:pt>
                <c:pt idx="50">
                  <c:v>135.15558996690999</c:v>
                </c:pt>
                <c:pt idx="51">
                  <c:v>137.66860883019601</c:v>
                </c:pt>
                <c:pt idx="52">
                  <c:v>140.57400337223399</c:v>
                </c:pt>
                <c:pt idx="53">
                  <c:v>143.63191035626201</c:v>
                </c:pt>
                <c:pt idx="54">
                  <c:v>146.547308234995</c:v>
                </c:pt>
                <c:pt idx="55">
                  <c:v>149.541729451008</c:v>
                </c:pt>
                <c:pt idx="56">
                  <c:v>152.05829091607799</c:v>
                </c:pt>
                <c:pt idx="57">
                  <c:v>154.75901935533599</c:v>
                </c:pt>
                <c:pt idx="58">
                  <c:v>157.49406374353299</c:v>
                </c:pt>
                <c:pt idx="59">
                  <c:v>161.36730252997799</c:v>
                </c:pt>
                <c:pt idx="60">
                  <c:v>166.98113916915901</c:v>
                </c:pt>
                <c:pt idx="61">
                  <c:v>170.70988378196901</c:v>
                </c:pt>
                <c:pt idx="62">
                  <c:v>173.17091132546301</c:v>
                </c:pt>
                <c:pt idx="63">
                  <c:v>174.45179695795699</c:v>
                </c:pt>
                <c:pt idx="64">
                  <c:v>175.56936787351901</c:v>
                </c:pt>
                <c:pt idx="65">
                  <c:v>180.64130151886201</c:v>
                </c:pt>
                <c:pt idx="66">
                  <c:v>183.49361444269201</c:v>
                </c:pt>
                <c:pt idx="67">
                  <c:v>181.70826415573001</c:v>
                </c:pt>
                <c:pt idx="68">
                  <c:v>182.62279860553599</c:v>
                </c:pt>
                <c:pt idx="69">
                  <c:v>187.38878313317099</c:v>
                </c:pt>
                <c:pt idx="70">
                  <c:v>191.39425524196199</c:v>
                </c:pt>
                <c:pt idx="71">
                  <c:v>193.25608821333699</c:v>
                </c:pt>
                <c:pt idx="72">
                  <c:v>195.67726792058599</c:v>
                </c:pt>
                <c:pt idx="73">
                  <c:v>200.66898293298101</c:v>
                </c:pt>
                <c:pt idx="74">
                  <c:v>204.59630528352699</c:v>
                </c:pt>
                <c:pt idx="75">
                  <c:v>205.17733687254301</c:v>
                </c:pt>
                <c:pt idx="76">
                  <c:v>208.116363277831</c:v>
                </c:pt>
                <c:pt idx="77">
                  <c:v>212.04704212792601</c:v>
                </c:pt>
                <c:pt idx="78">
                  <c:v>212.87484454024499</c:v>
                </c:pt>
                <c:pt idx="79">
                  <c:v>215.27725939268299</c:v>
                </c:pt>
                <c:pt idx="80">
                  <c:v>219.77578779507701</c:v>
                </c:pt>
                <c:pt idx="81">
                  <c:v>222.999149268011</c:v>
                </c:pt>
                <c:pt idx="82">
                  <c:v>227.06741400586</c:v>
                </c:pt>
                <c:pt idx="83">
                  <c:v>232.14115183697601</c:v>
                </c:pt>
                <c:pt idx="84">
                  <c:v>237.19238643832901</c:v>
                </c:pt>
                <c:pt idx="85">
                  <c:v>248.40992003457001</c:v>
                </c:pt>
                <c:pt idx="86">
                  <c:v>268.66185336239897</c:v>
                </c:pt>
                <c:pt idx="87">
                  <c:v>285.19064627981498</c:v>
                </c:pt>
                <c:pt idx="88">
                  <c:v>296.92868534692002</c:v>
                </c:pt>
                <c:pt idx="89">
                  <c:v>307.64977626215199</c:v>
                </c:pt>
                <c:pt idx="90">
                  <c:v>304.05469798555498</c:v>
                </c:pt>
                <c:pt idx="91">
                  <c:v>290.90738029153499</c:v>
                </c:pt>
                <c:pt idx="92">
                  <c:v>280.36111768478901</c:v>
                </c:pt>
                <c:pt idx="93">
                  <c:v>271.83648373596799</c:v>
                </c:pt>
                <c:pt idx="94">
                  <c:v>265.16809025539698</c:v>
                </c:pt>
                <c:pt idx="95">
                  <c:v>257.11020603263</c:v>
                </c:pt>
                <c:pt idx="96">
                  <c:v>250.73712154651199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A0-4141-824E-AEB18ED63334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Regional!$N$23:$N$119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Regional!$V$23:$V$119</c:f>
              <c:numCache>
                <c:formatCode>0</c:formatCode>
                <c:ptCount val="97"/>
                <c:pt idx="0">
                  <c:v>91.162751795582196</c:v>
                </c:pt>
                <c:pt idx="1">
                  <c:v>94.939703000441199</c:v>
                </c:pt>
                <c:pt idx="2">
                  <c:v>97.830768236971096</c:v>
                </c:pt>
                <c:pt idx="3">
                  <c:v>100</c:v>
                </c:pt>
                <c:pt idx="4">
                  <c:v>100.146264150335</c:v>
                </c:pt>
                <c:pt idx="5">
                  <c:v>99.071001456531505</c:v>
                </c:pt>
                <c:pt idx="6">
                  <c:v>98.656765184788895</c:v>
                </c:pt>
                <c:pt idx="7">
                  <c:v>98.8167570536921</c:v>
                </c:pt>
                <c:pt idx="8">
                  <c:v>99.669355527986895</c:v>
                </c:pt>
                <c:pt idx="9">
                  <c:v>100.17064667839701</c:v>
                </c:pt>
                <c:pt idx="10">
                  <c:v>101.231751742665</c:v>
                </c:pt>
                <c:pt idx="11">
                  <c:v>103.95808546237799</c:v>
                </c:pt>
                <c:pt idx="12">
                  <c:v>107.004344987115</c:v>
                </c:pt>
                <c:pt idx="13">
                  <c:v>110.02646362841899</c:v>
                </c:pt>
                <c:pt idx="14">
                  <c:v>110.98163182275</c:v>
                </c:pt>
                <c:pt idx="15">
                  <c:v>111.26396762826</c:v>
                </c:pt>
                <c:pt idx="16">
                  <c:v>115.400224638174</c:v>
                </c:pt>
                <c:pt idx="17">
                  <c:v>122.044981230343</c:v>
                </c:pt>
                <c:pt idx="18">
                  <c:v>126.66086981565201</c:v>
                </c:pt>
                <c:pt idx="19">
                  <c:v>128.50757010957099</c:v>
                </c:pt>
                <c:pt idx="20">
                  <c:v>131.48599308659399</c:v>
                </c:pt>
                <c:pt idx="21">
                  <c:v>136.593367617788</c:v>
                </c:pt>
                <c:pt idx="22">
                  <c:v>142.01484720293499</c:v>
                </c:pt>
                <c:pt idx="23">
                  <c:v>147.60841691870201</c:v>
                </c:pt>
                <c:pt idx="24">
                  <c:v>152.52258208307401</c:v>
                </c:pt>
                <c:pt idx="25">
                  <c:v>155.41757500308799</c:v>
                </c:pt>
                <c:pt idx="26">
                  <c:v>157.99753320873899</c:v>
                </c:pt>
                <c:pt idx="27">
                  <c:v>162.14261046512399</c:v>
                </c:pt>
                <c:pt idx="28">
                  <c:v>168.37912920313499</c:v>
                </c:pt>
                <c:pt idx="29">
                  <c:v>175.72505953084999</c:v>
                </c:pt>
                <c:pt idx="30">
                  <c:v>177.854056732901</c:v>
                </c:pt>
                <c:pt idx="31">
                  <c:v>172.40003364136899</c:v>
                </c:pt>
                <c:pt idx="32">
                  <c:v>167.301424983527</c:v>
                </c:pt>
                <c:pt idx="33">
                  <c:v>165.459526661225</c:v>
                </c:pt>
                <c:pt idx="34">
                  <c:v>160.957814116028</c:v>
                </c:pt>
                <c:pt idx="35">
                  <c:v>153.04057909499701</c:v>
                </c:pt>
                <c:pt idx="36">
                  <c:v>139.34555700479001</c:v>
                </c:pt>
                <c:pt idx="37">
                  <c:v>126.678016764064</c:v>
                </c:pt>
                <c:pt idx="38">
                  <c:v>118.41284323708901</c:v>
                </c:pt>
                <c:pt idx="39">
                  <c:v>110.205415746431</c:v>
                </c:pt>
                <c:pt idx="40">
                  <c:v>110.807090163312</c:v>
                </c:pt>
                <c:pt idx="41">
                  <c:v>118.723243255851</c:v>
                </c:pt>
                <c:pt idx="42">
                  <c:v>120.95362790130601</c:v>
                </c:pt>
                <c:pt idx="43">
                  <c:v>120.625166069</c:v>
                </c:pt>
                <c:pt idx="44">
                  <c:v>123.826383073464</c:v>
                </c:pt>
                <c:pt idx="45">
                  <c:v>126.73028406869599</c:v>
                </c:pt>
                <c:pt idx="46">
                  <c:v>128.79572908004201</c:v>
                </c:pt>
                <c:pt idx="47">
                  <c:v>130.968547710867</c:v>
                </c:pt>
                <c:pt idx="48">
                  <c:v>131.71065244614601</c:v>
                </c:pt>
                <c:pt idx="49">
                  <c:v>134.11619184449299</c:v>
                </c:pt>
                <c:pt idx="50">
                  <c:v>138.21110318111701</c:v>
                </c:pt>
                <c:pt idx="51">
                  <c:v>139.74159353412099</c:v>
                </c:pt>
                <c:pt idx="52">
                  <c:v>142.96435629179101</c:v>
                </c:pt>
                <c:pt idx="53">
                  <c:v>148.31482540915201</c:v>
                </c:pt>
                <c:pt idx="54">
                  <c:v>151.986302655266</c:v>
                </c:pt>
                <c:pt idx="55">
                  <c:v>155.48183690101899</c:v>
                </c:pt>
                <c:pt idx="56">
                  <c:v>160.10951653696901</c:v>
                </c:pt>
                <c:pt idx="57">
                  <c:v>166.55072921613601</c:v>
                </c:pt>
                <c:pt idx="58">
                  <c:v>171.52970827185999</c:v>
                </c:pt>
                <c:pt idx="59">
                  <c:v>174.67362951150699</c:v>
                </c:pt>
                <c:pt idx="60">
                  <c:v>179.606450979122</c:v>
                </c:pt>
                <c:pt idx="61">
                  <c:v>183.26573115156</c:v>
                </c:pt>
                <c:pt idx="62">
                  <c:v>184.88023141842001</c:v>
                </c:pt>
                <c:pt idx="63">
                  <c:v>187.259690299683</c:v>
                </c:pt>
                <c:pt idx="64">
                  <c:v>190.80744324063301</c:v>
                </c:pt>
                <c:pt idx="65">
                  <c:v>197.17060983507599</c:v>
                </c:pt>
                <c:pt idx="66">
                  <c:v>204.18750330420499</c:v>
                </c:pt>
                <c:pt idx="67">
                  <c:v>206.55146594045399</c:v>
                </c:pt>
                <c:pt idx="68">
                  <c:v>207.39599058550499</c:v>
                </c:pt>
                <c:pt idx="69">
                  <c:v>211.67488066610599</c:v>
                </c:pt>
                <c:pt idx="70">
                  <c:v>217.61380055586901</c:v>
                </c:pt>
                <c:pt idx="71">
                  <c:v>222.668554141671</c:v>
                </c:pt>
                <c:pt idx="72">
                  <c:v>223.75985538614401</c:v>
                </c:pt>
                <c:pt idx="73">
                  <c:v>225.83815769637499</c:v>
                </c:pt>
                <c:pt idx="74">
                  <c:v>232.154700149463</c:v>
                </c:pt>
                <c:pt idx="75">
                  <c:v>238.08709795779299</c:v>
                </c:pt>
                <c:pt idx="76">
                  <c:v>244.11232349287201</c:v>
                </c:pt>
                <c:pt idx="77">
                  <c:v>249.74674311207599</c:v>
                </c:pt>
                <c:pt idx="78">
                  <c:v>252.07692384729401</c:v>
                </c:pt>
                <c:pt idx="79">
                  <c:v>251.67606510689001</c:v>
                </c:pt>
                <c:pt idx="80">
                  <c:v>252.46426490521199</c:v>
                </c:pt>
                <c:pt idx="81">
                  <c:v>253.91029522618101</c:v>
                </c:pt>
                <c:pt idx="82">
                  <c:v>263.01055330614003</c:v>
                </c:pt>
                <c:pt idx="83">
                  <c:v>275.18929662832801</c:v>
                </c:pt>
                <c:pt idx="84">
                  <c:v>281.30136959817798</c:v>
                </c:pt>
                <c:pt idx="85">
                  <c:v>290.60282546061899</c:v>
                </c:pt>
                <c:pt idx="86">
                  <c:v>306.64885169324299</c:v>
                </c:pt>
                <c:pt idx="87">
                  <c:v>323.92468633581302</c:v>
                </c:pt>
                <c:pt idx="88">
                  <c:v>335.93025723152903</c:v>
                </c:pt>
                <c:pt idx="89">
                  <c:v>347.58004375147999</c:v>
                </c:pt>
                <c:pt idx="90">
                  <c:v>346.61089953188599</c:v>
                </c:pt>
                <c:pt idx="91">
                  <c:v>322.89398181641502</c:v>
                </c:pt>
                <c:pt idx="92">
                  <c:v>305.971986596791</c:v>
                </c:pt>
                <c:pt idx="93">
                  <c:v>311.12307883278299</c:v>
                </c:pt>
                <c:pt idx="94">
                  <c:v>303.80654518498301</c:v>
                </c:pt>
                <c:pt idx="95">
                  <c:v>281.96139315431998</c:v>
                </c:pt>
                <c:pt idx="96">
                  <c:v>276.70669444240798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A0-4141-824E-AEB18ED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4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RegionalPropertyType!$O$6:$O$102</c:f>
              <c:numCache>
                <c:formatCode>0</c:formatCode>
                <c:ptCount val="97"/>
                <c:pt idx="0">
                  <c:v>89.943326440812697</c:v>
                </c:pt>
                <c:pt idx="1">
                  <c:v>93.938074051087995</c:v>
                </c:pt>
                <c:pt idx="2">
                  <c:v>98.126570268093104</c:v>
                </c:pt>
                <c:pt idx="3">
                  <c:v>100</c:v>
                </c:pt>
                <c:pt idx="4">
                  <c:v>100.278679137369</c:v>
                </c:pt>
                <c:pt idx="5">
                  <c:v>100.750314862764</c:v>
                </c:pt>
                <c:pt idx="6">
                  <c:v>102.29638786142399</c:v>
                </c:pt>
                <c:pt idx="7">
                  <c:v>104.16933289672301</c:v>
                </c:pt>
                <c:pt idx="8">
                  <c:v>104.68360782156201</c:v>
                </c:pt>
                <c:pt idx="9">
                  <c:v>104.271778535862</c:v>
                </c:pt>
                <c:pt idx="10">
                  <c:v>103.717327895202</c:v>
                </c:pt>
                <c:pt idx="11">
                  <c:v>105.248856829115</c:v>
                </c:pt>
                <c:pt idx="12">
                  <c:v>109.853277141764</c:v>
                </c:pt>
                <c:pt idx="13">
                  <c:v>113.080226176845</c:v>
                </c:pt>
                <c:pt idx="14">
                  <c:v>112.16519523964701</c:v>
                </c:pt>
                <c:pt idx="15">
                  <c:v>112.168818203543</c:v>
                </c:pt>
                <c:pt idx="16">
                  <c:v>116.188443424855</c:v>
                </c:pt>
                <c:pt idx="17">
                  <c:v>120.61887054825399</c:v>
                </c:pt>
                <c:pt idx="18">
                  <c:v>121.01051744286301</c:v>
                </c:pt>
                <c:pt idx="19">
                  <c:v>119.980667782721</c:v>
                </c:pt>
                <c:pt idx="20">
                  <c:v>121.44504789782</c:v>
                </c:pt>
                <c:pt idx="21">
                  <c:v>125.044914093755</c:v>
                </c:pt>
                <c:pt idx="22">
                  <c:v>128.96140522877499</c:v>
                </c:pt>
                <c:pt idx="23">
                  <c:v>129.81245548128101</c:v>
                </c:pt>
                <c:pt idx="24">
                  <c:v>126.429493269091</c:v>
                </c:pt>
                <c:pt idx="25">
                  <c:v>122.88046895111199</c:v>
                </c:pt>
                <c:pt idx="26">
                  <c:v>124.90780821832099</c:v>
                </c:pt>
                <c:pt idx="27">
                  <c:v>128.36796453655501</c:v>
                </c:pt>
                <c:pt idx="28">
                  <c:v>128.99669668525999</c:v>
                </c:pt>
                <c:pt idx="29">
                  <c:v>129.94236522584799</c:v>
                </c:pt>
                <c:pt idx="30">
                  <c:v>129.62023814478201</c:v>
                </c:pt>
                <c:pt idx="31">
                  <c:v>127.91947701476499</c:v>
                </c:pt>
                <c:pt idx="32">
                  <c:v>124.942779238474</c:v>
                </c:pt>
                <c:pt idx="33">
                  <c:v>119.568557179683</c:v>
                </c:pt>
                <c:pt idx="34">
                  <c:v>112.79179397308501</c:v>
                </c:pt>
                <c:pt idx="35">
                  <c:v>106.136152738381</c:v>
                </c:pt>
                <c:pt idx="36">
                  <c:v>98.070414992034699</c:v>
                </c:pt>
                <c:pt idx="37">
                  <c:v>92.062759456886496</c:v>
                </c:pt>
                <c:pt idx="38">
                  <c:v>92.305283941547202</c:v>
                </c:pt>
                <c:pt idx="39">
                  <c:v>92.350673155452895</c:v>
                </c:pt>
                <c:pt idx="40">
                  <c:v>88.192299583762505</c:v>
                </c:pt>
                <c:pt idx="41">
                  <c:v>84.127188807962796</c:v>
                </c:pt>
                <c:pt idx="42">
                  <c:v>80.967461384927105</c:v>
                </c:pt>
                <c:pt idx="43">
                  <c:v>77.950473656052395</c:v>
                </c:pt>
                <c:pt idx="44">
                  <c:v>76.901581991139096</c:v>
                </c:pt>
                <c:pt idx="45">
                  <c:v>78.496744238260604</c:v>
                </c:pt>
                <c:pt idx="46">
                  <c:v>80.071358422085396</c:v>
                </c:pt>
                <c:pt idx="47">
                  <c:v>79.7832023079565</c:v>
                </c:pt>
                <c:pt idx="48">
                  <c:v>77.893235066639093</c:v>
                </c:pt>
                <c:pt idx="49">
                  <c:v>75.000624621652094</c:v>
                </c:pt>
                <c:pt idx="50">
                  <c:v>74.197228843690098</c:v>
                </c:pt>
                <c:pt idx="51">
                  <c:v>75.677247130939804</c:v>
                </c:pt>
                <c:pt idx="52">
                  <c:v>77.908387650135893</c:v>
                </c:pt>
                <c:pt idx="53">
                  <c:v>80.121019556502603</c:v>
                </c:pt>
                <c:pt idx="54">
                  <c:v>81.421702829689806</c:v>
                </c:pt>
                <c:pt idx="55">
                  <c:v>82.253338545422096</c:v>
                </c:pt>
                <c:pt idx="56">
                  <c:v>83.429650016080402</c:v>
                </c:pt>
                <c:pt idx="57">
                  <c:v>85.234106568409999</c:v>
                </c:pt>
                <c:pt idx="58">
                  <c:v>87.6814942452623</c:v>
                </c:pt>
                <c:pt idx="59">
                  <c:v>89.611425571366794</c:v>
                </c:pt>
                <c:pt idx="60">
                  <c:v>89.909965436239204</c:v>
                </c:pt>
                <c:pt idx="61">
                  <c:v>90.185894187578796</c:v>
                </c:pt>
                <c:pt idx="62">
                  <c:v>91.124982748797905</c:v>
                </c:pt>
                <c:pt idx="63">
                  <c:v>91.224373709766894</c:v>
                </c:pt>
                <c:pt idx="64">
                  <c:v>91.275942768593495</c:v>
                </c:pt>
                <c:pt idx="65">
                  <c:v>93.032755370992504</c:v>
                </c:pt>
                <c:pt idx="66">
                  <c:v>95.795088551282007</c:v>
                </c:pt>
                <c:pt idx="67">
                  <c:v>98.985135353366005</c:v>
                </c:pt>
                <c:pt idx="68">
                  <c:v>105.13162677127799</c:v>
                </c:pt>
                <c:pt idx="69">
                  <c:v>113.267389695183</c:v>
                </c:pt>
                <c:pt idx="70">
                  <c:v>112.291560329635</c:v>
                </c:pt>
                <c:pt idx="71">
                  <c:v>106.66717373234</c:v>
                </c:pt>
                <c:pt idx="72">
                  <c:v>106.72111369168201</c:v>
                </c:pt>
                <c:pt idx="73">
                  <c:v>110.28843345947701</c:v>
                </c:pt>
                <c:pt idx="74">
                  <c:v>112.320667072136</c:v>
                </c:pt>
                <c:pt idx="75">
                  <c:v>112.04111453111599</c:v>
                </c:pt>
                <c:pt idx="76">
                  <c:v>113.84047482013401</c:v>
                </c:pt>
                <c:pt idx="77">
                  <c:v>116.37584010160499</c:v>
                </c:pt>
                <c:pt idx="78">
                  <c:v>116.735311570641</c:v>
                </c:pt>
                <c:pt idx="79">
                  <c:v>116.036671982282</c:v>
                </c:pt>
                <c:pt idx="80">
                  <c:v>115.079148583522</c:v>
                </c:pt>
                <c:pt idx="81">
                  <c:v>111.6975069492</c:v>
                </c:pt>
                <c:pt idx="82">
                  <c:v>113.594124356333</c:v>
                </c:pt>
                <c:pt idx="83">
                  <c:v>120.50398506838199</c:v>
                </c:pt>
                <c:pt idx="84">
                  <c:v>124.279768843586</c:v>
                </c:pt>
                <c:pt idx="85">
                  <c:v>126.804157006202</c:v>
                </c:pt>
                <c:pt idx="86">
                  <c:v>129.40283040695701</c:v>
                </c:pt>
                <c:pt idx="87">
                  <c:v>132.045957851423</c:v>
                </c:pt>
                <c:pt idx="88">
                  <c:v>135.64222707726199</c:v>
                </c:pt>
                <c:pt idx="89">
                  <c:v>140.239614901587</c:v>
                </c:pt>
                <c:pt idx="90">
                  <c:v>134.95222446868701</c:v>
                </c:pt>
                <c:pt idx="91">
                  <c:v>127.518505633139</c:v>
                </c:pt>
                <c:pt idx="92">
                  <c:v>131.310965341562</c:v>
                </c:pt>
                <c:pt idx="93">
                  <c:v>137.70414438154199</c:v>
                </c:pt>
                <c:pt idx="94">
                  <c:v>132.22420155043</c:v>
                </c:pt>
                <c:pt idx="95">
                  <c:v>126.132201933399</c:v>
                </c:pt>
                <c:pt idx="96">
                  <c:v>128.59923486300801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97-4282-94CC-9EC14EF86BF8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RegionalPropertyType!$P$6:$P$102</c:f>
              <c:numCache>
                <c:formatCode>0</c:formatCode>
                <c:ptCount val="97"/>
                <c:pt idx="0">
                  <c:v>95.270080233508693</c:v>
                </c:pt>
                <c:pt idx="1">
                  <c:v>98.341656365848607</c:v>
                </c:pt>
                <c:pt idx="2">
                  <c:v>99.670949407044702</c:v>
                </c:pt>
                <c:pt idx="3">
                  <c:v>100</c:v>
                </c:pt>
                <c:pt idx="4">
                  <c:v>102.117674966419</c:v>
                </c:pt>
                <c:pt idx="5">
                  <c:v>104.310948913483</c:v>
                </c:pt>
                <c:pt idx="6">
                  <c:v>104.505110947083</c:v>
                </c:pt>
                <c:pt idx="7">
                  <c:v>103.837933087889</c:v>
                </c:pt>
                <c:pt idx="8">
                  <c:v>103.32641059551</c:v>
                </c:pt>
                <c:pt idx="9">
                  <c:v>104.550806064844</c:v>
                </c:pt>
                <c:pt idx="10">
                  <c:v>108.03295439828101</c:v>
                </c:pt>
                <c:pt idx="11">
                  <c:v>109.71956987866</c:v>
                </c:pt>
                <c:pt idx="12">
                  <c:v>109.083532398125</c:v>
                </c:pt>
                <c:pt idx="13">
                  <c:v>109.57761563032</c:v>
                </c:pt>
                <c:pt idx="14">
                  <c:v>111.409577695514</c:v>
                </c:pt>
                <c:pt idx="15">
                  <c:v>113.47523241349499</c:v>
                </c:pt>
                <c:pt idx="16">
                  <c:v>114.97491695856</c:v>
                </c:pt>
                <c:pt idx="17">
                  <c:v>113.726555378705</c:v>
                </c:pt>
                <c:pt idx="18">
                  <c:v>110.849212441372</c:v>
                </c:pt>
                <c:pt idx="19">
                  <c:v>111.911731367199</c:v>
                </c:pt>
                <c:pt idx="20">
                  <c:v>119.104828574159</c:v>
                </c:pt>
                <c:pt idx="21">
                  <c:v>126.69122559668</c:v>
                </c:pt>
                <c:pt idx="22">
                  <c:v>127.31585590251601</c:v>
                </c:pt>
                <c:pt idx="23">
                  <c:v>126.254550228235</c:v>
                </c:pt>
                <c:pt idx="24">
                  <c:v>127.257836893773</c:v>
                </c:pt>
                <c:pt idx="25">
                  <c:v>128.695910539544</c:v>
                </c:pt>
                <c:pt idx="26">
                  <c:v>130.917843613928</c:v>
                </c:pt>
                <c:pt idx="27">
                  <c:v>131.185373722977</c:v>
                </c:pt>
                <c:pt idx="28">
                  <c:v>128.817684830204</c:v>
                </c:pt>
                <c:pt idx="29">
                  <c:v>125.963580883085</c:v>
                </c:pt>
                <c:pt idx="30">
                  <c:v>124.56208578600599</c:v>
                </c:pt>
                <c:pt idx="31">
                  <c:v>124.617705369265</c:v>
                </c:pt>
                <c:pt idx="32">
                  <c:v>124.763203035611</c:v>
                </c:pt>
                <c:pt idx="33">
                  <c:v>124.89741187687</c:v>
                </c:pt>
                <c:pt idx="34">
                  <c:v>118.854158520075</c:v>
                </c:pt>
                <c:pt idx="35">
                  <c:v>110.22669351076</c:v>
                </c:pt>
                <c:pt idx="36">
                  <c:v>105.41029256533</c:v>
                </c:pt>
                <c:pt idx="37">
                  <c:v>103.920720577651</c:v>
                </c:pt>
                <c:pt idx="38">
                  <c:v>100.85381870024899</c:v>
                </c:pt>
                <c:pt idx="39">
                  <c:v>95.080047203605503</c:v>
                </c:pt>
                <c:pt idx="40">
                  <c:v>92.298535851579203</c:v>
                </c:pt>
                <c:pt idx="41">
                  <c:v>92.058629978135997</c:v>
                </c:pt>
                <c:pt idx="42">
                  <c:v>89.918055206340398</c:v>
                </c:pt>
                <c:pt idx="43">
                  <c:v>86.293019128551904</c:v>
                </c:pt>
                <c:pt idx="44">
                  <c:v>86.561758182178906</c:v>
                </c:pt>
                <c:pt idx="45">
                  <c:v>90.111273000782703</c:v>
                </c:pt>
                <c:pt idx="46">
                  <c:v>89.410387258344102</c:v>
                </c:pt>
                <c:pt idx="47">
                  <c:v>86.320340184465095</c:v>
                </c:pt>
                <c:pt idx="48">
                  <c:v>85.959850469653801</c:v>
                </c:pt>
                <c:pt idx="49">
                  <c:v>86.101889144563501</c:v>
                </c:pt>
                <c:pt idx="50">
                  <c:v>87.316249471729193</c:v>
                </c:pt>
                <c:pt idx="51">
                  <c:v>88.099417986474904</c:v>
                </c:pt>
                <c:pt idx="52">
                  <c:v>88.104473687559107</c:v>
                </c:pt>
                <c:pt idx="53">
                  <c:v>89.896595390113305</c:v>
                </c:pt>
                <c:pt idx="54">
                  <c:v>91.867312684010599</c:v>
                </c:pt>
                <c:pt idx="55">
                  <c:v>93.281829542578606</c:v>
                </c:pt>
                <c:pt idx="56">
                  <c:v>97.723395677520998</c:v>
                </c:pt>
                <c:pt idx="57">
                  <c:v>103.316521595155</c:v>
                </c:pt>
                <c:pt idx="58">
                  <c:v>104.175297916395</c:v>
                </c:pt>
                <c:pt idx="59">
                  <c:v>103.72741173550099</c:v>
                </c:pt>
                <c:pt idx="60">
                  <c:v>106.32883004169</c:v>
                </c:pt>
                <c:pt idx="61">
                  <c:v>110.6225221776</c:v>
                </c:pt>
                <c:pt idx="62">
                  <c:v>111.78075167399599</c:v>
                </c:pt>
                <c:pt idx="63">
                  <c:v>111.147409503015</c:v>
                </c:pt>
                <c:pt idx="64">
                  <c:v>115.457307129181</c:v>
                </c:pt>
                <c:pt idx="65">
                  <c:v>121.329634155642</c:v>
                </c:pt>
                <c:pt idx="66">
                  <c:v>121.22152674676801</c:v>
                </c:pt>
                <c:pt idx="67">
                  <c:v>119.901458921686</c:v>
                </c:pt>
                <c:pt idx="68">
                  <c:v>125.30716380183</c:v>
                </c:pt>
                <c:pt idx="69">
                  <c:v>133.85965950553901</c:v>
                </c:pt>
                <c:pt idx="70">
                  <c:v>138.394088768627</c:v>
                </c:pt>
                <c:pt idx="71">
                  <c:v>139.070529403797</c:v>
                </c:pt>
                <c:pt idx="72">
                  <c:v>139.94339649453801</c:v>
                </c:pt>
                <c:pt idx="73">
                  <c:v>141.57070040322699</c:v>
                </c:pt>
                <c:pt idx="74">
                  <c:v>144.68118314076199</c:v>
                </c:pt>
                <c:pt idx="75">
                  <c:v>147.784041998699</c:v>
                </c:pt>
                <c:pt idx="76">
                  <c:v>149.54038417793001</c:v>
                </c:pt>
                <c:pt idx="77">
                  <c:v>151.28251120933101</c:v>
                </c:pt>
                <c:pt idx="78">
                  <c:v>154.810858258378</c:v>
                </c:pt>
                <c:pt idx="79">
                  <c:v>158.71238249958</c:v>
                </c:pt>
                <c:pt idx="80">
                  <c:v>161.28643562840301</c:v>
                </c:pt>
                <c:pt idx="81">
                  <c:v>163.95162630514901</c:v>
                </c:pt>
                <c:pt idx="82">
                  <c:v>165.745571213864</c:v>
                </c:pt>
                <c:pt idx="83">
                  <c:v>168.68737221330801</c:v>
                </c:pt>
                <c:pt idx="84">
                  <c:v>177.10143754560599</c:v>
                </c:pt>
                <c:pt idx="85">
                  <c:v>188.01802362113199</c:v>
                </c:pt>
                <c:pt idx="86">
                  <c:v>194.578647063082</c:v>
                </c:pt>
                <c:pt idx="87">
                  <c:v>198.23277332470599</c:v>
                </c:pt>
                <c:pt idx="88">
                  <c:v>208.416330107383</c:v>
                </c:pt>
                <c:pt idx="89">
                  <c:v>226.74540765114801</c:v>
                </c:pt>
                <c:pt idx="90">
                  <c:v>233.06728788531899</c:v>
                </c:pt>
                <c:pt idx="91">
                  <c:v>225.944973936655</c:v>
                </c:pt>
                <c:pt idx="92">
                  <c:v>224.64167840998999</c:v>
                </c:pt>
                <c:pt idx="93">
                  <c:v>230.75200130699301</c:v>
                </c:pt>
                <c:pt idx="94">
                  <c:v>241.088181937808</c:v>
                </c:pt>
                <c:pt idx="95">
                  <c:v>248.23876526454001</c:v>
                </c:pt>
                <c:pt idx="96">
                  <c:v>251.62641261596701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97-4282-94CC-9EC14EF86BF8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RegionalPropertyType!$Q$6:$Q$102</c:f>
              <c:numCache>
                <c:formatCode>0</c:formatCode>
                <c:ptCount val="97"/>
                <c:pt idx="0">
                  <c:v>93.918643745053103</c:v>
                </c:pt>
                <c:pt idx="1">
                  <c:v>95.238377781385594</c:v>
                </c:pt>
                <c:pt idx="2">
                  <c:v>99.118647332798005</c:v>
                </c:pt>
                <c:pt idx="3">
                  <c:v>100</c:v>
                </c:pt>
                <c:pt idx="4">
                  <c:v>99.774958074742401</c:v>
                </c:pt>
                <c:pt idx="5">
                  <c:v>104.614363467468</c:v>
                </c:pt>
                <c:pt idx="6">
                  <c:v>111.71522467167399</c:v>
                </c:pt>
                <c:pt idx="7">
                  <c:v>114.48449117448899</c:v>
                </c:pt>
                <c:pt idx="8">
                  <c:v>114.605475861051</c:v>
                </c:pt>
                <c:pt idx="9">
                  <c:v>115.454631464852</c:v>
                </c:pt>
                <c:pt idx="10">
                  <c:v>117.887295625758</c:v>
                </c:pt>
                <c:pt idx="11">
                  <c:v>121.001058577911</c:v>
                </c:pt>
                <c:pt idx="12">
                  <c:v>124.991400108858</c:v>
                </c:pt>
                <c:pt idx="13">
                  <c:v>129.99747383304199</c:v>
                </c:pt>
                <c:pt idx="14">
                  <c:v>133.17325835508299</c:v>
                </c:pt>
                <c:pt idx="15">
                  <c:v>136.653618962807</c:v>
                </c:pt>
                <c:pt idx="16">
                  <c:v>141.35357215173099</c:v>
                </c:pt>
                <c:pt idx="17">
                  <c:v>142.80256069887</c:v>
                </c:pt>
                <c:pt idx="18">
                  <c:v>143.58993200414301</c:v>
                </c:pt>
                <c:pt idx="19">
                  <c:v>147.850632145433</c:v>
                </c:pt>
                <c:pt idx="20">
                  <c:v>155.13121112936801</c:v>
                </c:pt>
                <c:pt idx="21">
                  <c:v>162.38925078989601</c:v>
                </c:pt>
                <c:pt idx="22">
                  <c:v>161.92164209595001</c:v>
                </c:pt>
                <c:pt idx="23">
                  <c:v>159.08812093882301</c:v>
                </c:pt>
                <c:pt idx="24">
                  <c:v>158.08197134933599</c:v>
                </c:pt>
                <c:pt idx="25">
                  <c:v>154.32709590137901</c:v>
                </c:pt>
                <c:pt idx="26">
                  <c:v>153.58460060334099</c:v>
                </c:pt>
                <c:pt idx="27">
                  <c:v>157.348660344021</c:v>
                </c:pt>
                <c:pt idx="28">
                  <c:v>159.41574198563899</c:v>
                </c:pt>
                <c:pt idx="29">
                  <c:v>156.26769871027199</c:v>
                </c:pt>
                <c:pt idx="30">
                  <c:v>151.34354083106899</c:v>
                </c:pt>
                <c:pt idx="31">
                  <c:v>147.55403365722199</c:v>
                </c:pt>
                <c:pt idx="32">
                  <c:v>142.30805840946999</c:v>
                </c:pt>
                <c:pt idx="33">
                  <c:v>139.08795955544099</c:v>
                </c:pt>
                <c:pt idx="34">
                  <c:v>133.15456293144601</c:v>
                </c:pt>
                <c:pt idx="35">
                  <c:v>123.44365604323499</c:v>
                </c:pt>
                <c:pt idx="36">
                  <c:v>117.981176296775</c:v>
                </c:pt>
                <c:pt idx="37">
                  <c:v>117.877245785393</c:v>
                </c:pt>
                <c:pt idx="38">
                  <c:v>117.52295625452101</c:v>
                </c:pt>
                <c:pt idx="39">
                  <c:v>113.934461171077</c:v>
                </c:pt>
                <c:pt idx="40">
                  <c:v>110.00330836612299</c:v>
                </c:pt>
                <c:pt idx="41">
                  <c:v>105.950223268999</c:v>
                </c:pt>
                <c:pt idx="42">
                  <c:v>103.66646426719601</c:v>
                </c:pt>
                <c:pt idx="43">
                  <c:v>103.03775478649899</c:v>
                </c:pt>
                <c:pt idx="44">
                  <c:v>102.50860979937499</c:v>
                </c:pt>
                <c:pt idx="45">
                  <c:v>101.457669408109</c:v>
                </c:pt>
                <c:pt idx="46">
                  <c:v>100.261608868984</c:v>
                </c:pt>
                <c:pt idx="47">
                  <c:v>99.464155300773399</c:v>
                </c:pt>
                <c:pt idx="48">
                  <c:v>97.300659201526798</c:v>
                </c:pt>
                <c:pt idx="49">
                  <c:v>96.263096849608004</c:v>
                </c:pt>
                <c:pt idx="50">
                  <c:v>100.07248001345801</c:v>
                </c:pt>
                <c:pt idx="51">
                  <c:v>102.93329997076199</c:v>
                </c:pt>
                <c:pt idx="52">
                  <c:v>102.362616739864</c:v>
                </c:pt>
                <c:pt idx="53">
                  <c:v>103.69707005421699</c:v>
                </c:pt>
                <c:pt idx="54">
                  <c:v>106.988617417683</c:v>
                </c:pt>
                <c:pt idx="55">
                  <c:v>108.93728553409601</c:v>
                </c:pt>
                <c:pt idx="56">
                  <c:v>110.034766028956</c:v>
                </c:pt>
                <c:pt idx="57">
                  <c:v>113.20325995010801</c:v>
                </c:pt>
                <c:pt idx="58">
                  <c:v>116.010924027211</c:v>
                </c:pt>
                <c:pt idx="59">
                  <c:v>116.522860555321</c:v>
                </c:pt>
                <c:pt idx="60">
                  <c:v>118.620861729361</c:v>
                </c:pt>
                <c:pt idx="61">
                  <c:v>120.93214008320599</c:v>
                </c:pt>
                <c:pt idx="62">
                  <c:v>120.23775404551699</c:v>
                </c:pt>
                <c:pt idx="63">
                  <c:v>120.604119476967</c:v>
                </c:pt>
                <c:pt idx="64">
                  <c:v>123.973503366988</c:v>
                </c:pt>
                <c:pt idx="65">
                  <c:v>128.667036735919</c:v>
                </c:pt>
                <c:pt idx="66">
                  <c:v>132.60110790578599</c:v>
                </c:pt>
                <c:pt idx="67">
                  <c:v>134.992454986768</c:v>
                </c:pt>
                <c:pt idx="68">
                  <c:v>137.367285360853</c:v>
                </c:pt>
                <c:pt idx="69">
                  <c:v>139.66364121139901</c:v>
                </c:pt>
                <c:pt idx="70">
                  <c:v>142.686434178242</c:v>
                </c:pt>
                <c:pt idx="71">
                  <c:v>145.03133245776999</c:v>
                </c:pt>
                <c:pt idx="72">
                  <c:v>144.605105116006</c:v>
                </c:pt>
                <c:pt idx="73">
                  <c:v>142.924904647527</c:v>
                </c:pt>
                <c:pt idx="74">
                  <c:v>145.50304135270699</c:v>
                </c:pt>
                <c:pt idx="75">
                  <c:v>149.132320338483</c:v>
                </c:pt>
                <c:pt idx="76">
                  <c:v>148.455061985849</c:v>
                </c:pt>
                <c:pt idx="77">
                  <c:v>147.998391208622</c:v>
                </c:pt>
                <c:pt idx="78">
                  <c:v>147.44265706300001</c:v>
                </c:pt>
                <c:pt idx="79">
                  <c:v>146.67556287920601</c:v>
                </c:pt>
                <c:pt idx="80">
                  <c:v>145.99483795978099</c:v>
                </c:pt>
                <c:pt idx="81">
                  <c:v>144.51121932707301</c:v>
                </c:pt>
                <c:pt idx="82">
                  <c:v>148.00332769834</c:v>
                </c:pt>
                <c:pt idx="83">
                  <c:v>153.18305579560399</c:v>
                </c:pt>
                <c:pt idx="84">
                  <c:v>155.999163127928</c:v>
                </c:pt>
                <c:pt idx="85">
                  <c:v>163.79233821181001</c:v>
                </c:pt>
                <c:pt idx="86">
                  <c:v>172.44956471010499</c:v>
                </c:pt>
                <c:pt idx="87">
                  <c:v>176.146206080561</c:v>
                </c:pt>
                <c:pt idx="88">
                  <c:v>179.92369981667099</c:v>
                </c:pt>
                <c:pt idx="89">
                  <c:v>181.82238042339699</c:v>
                </c:pt>
                <c:pt idx="90">
                  <c:v>177.54806822949999</c:v>
                </c:pt>
                <c:pt idx="91">
                  <c:v>174.72830593860601</c:v>
                </c:pt>
                <c:pt idx="92">
                  <c:v>177.96753599479101</c:v>
                </c:pt>
                <c:pt idx="93">
                  <c:v>186.189502834123</c:v>
                </c:pt>
                <c:pt idx="94">
                  <c:v>189.50006556081601</c:v>
                </c:pt>
                <c:pt idx="95">
                  <c:v>187.016943856464</c:v>
                </c:pt>
                <c:pt idx="96">
                  <c:v>190.63634332281799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97-4282-94CC-9EC14EF86BF8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RegionalPropertyType!$R$6:$R$102</c:f>
              <c:numCache>
                <c:formatCode>0</c:formatCode>
                <c:ptCount val="97"/>
                <c:pt idx="0">
                  <c:v>97.182244160524206</c:v>
                </c:pt>
                <c:pt idx="1">
                  <c:v>103.889519138201</c:v>
                </c:pt>
                <c:pt idx="2">
                  <c:v>102.28746976437399</c:v>
                </c:pt>
                <c:pt idx="3">
                  <c:v>100</c:v>
                </c:pt>
                <c:pt idx="4">
                  <c:v>105.683812532134</c:v>
                </c:pt>
                <c:pt idx="5">
                  <c:v>113.207350191296</c:v>
                </c:pt>
                <c:pt idx="6">
                  <c:v>115.30124603110499</c:v>
                </c:pt>
                <c:pt idx="7">
                  <c:v>115.745232073021</c:v>
                </c:pt>
                <c:pt idx="8">
                  <c:v>119.24365557495101</c:v>
                </c:pt>
                <c:pt idx="9">
                  <c:v>126.57399292143801</c:v>
                </c:pt>
                <c:pt idx="10">
                  <c:v>135.175521004269</c:v>
                </c:pt>
                <c:pt idx="11">
                  <c:v>137.97094714345499</c:v>
                </c:pt>
                <c:pt idx="12">
                  <c:v>137.85008039723701</c:v>
                </c:pt>
                <c:pt idx="13">
                  <c:v>139.86231211998799</c:v>
                </c:pt>
                <c:pt idx="14">
                  <c:v>143.679167906332</c:v>
                </c:pt>
                <c:pt idx="15">
                  <c:v>148.576797429561</c:v>
                </c:pt>
                <c:pt idx="16">
                  <c:v>153.98978033881201</c:v>
                </c:pt>
                <c:pt idx="17">
                  <c:v>160.12079705887999</c:v>
                </c:pt>
                <c:pt idx="18">
                  <c:v>168.17162254633999</c:v>
                </c:pt>
                <c:pt idx="19">
                  <c:v>172.63272193501399</c:v>
                </c:pt>
                <c:pt idx="20">
                  <c:v>170.900150173085</c:v>
                </c:pt>
                <c:pt idx="21">
                  <c:v>169.84585738866201</c:v>
                </c:pt>
                <c:pt idx="22">
                  <c:v>173.49276409069699</c:v>
                </c:pt>
                <c:pt idx="23">
                  <c:v>177.24914756495201</c:v>
                </c:pt>
                <c:pt idx="24">
                  <c:v>175.48683138995901</c:v>
                </c:pt>
                <c:pt idx="25">
                  <c:v>171.80377160264899</c:v>
                </c:pt>
                <c:pt idx="26">
                  <c:v>169.23401618238501</c:v>
                </c:pt>
                <c:pt idx="27">
                  <c:v>167.04025382907901</c:v>
                </c:pt>
                <c:pt idx="28">
                  <c:v>163.364352246485</c:v>
                </c:pt>
                <c:pt idx="29">
                  <c:v>159.112188407692</c:v>
                </c:pt>
                <c:pt idx="30">
                  <c:v>155.883305275347</c:v>
                </c:pt>
                <c:pt idx="31">
                  <c:v>152.189008676985</c:v>
                </c:pt>
                <c:pt idx="32">
                  <c:v>144.76864752703099</c:v>
                </c:pt>
                <c:pt idx="33">
                  <c:v>137.22427993866799</c:v>
                </c:pt>
                <c:pt idx="34">
                  <c:v>128.94544705525701</c:v>
                </c:pt>
                <c:pt idx="35">
                  <c:v>121.552014619627</c:v>
                </c:pt>
                <c:pt idx="36">
                  <c:v>117.873820305197</c:v>
                </c:pt>
                <c:pt idx="37">
                  <c:v>112.86614793162001</c:v>
                </c:pt>
                <c:pt idx="38">
                  <c:v>103.133456158165</c:v>
                </c:pt>
                <c:pt idx="39">
                  <c:v>96.250066830627006</c:v>
                </c:pt>
                <c:pt idx="40">
                  <c:v>95.193728523062504</c:v>
                </c:pt>
                <c:pt idx="41">
                  <c:v>95.737636910191796</c:v>
                </c:pt>
                <c:pt idx="42">
                  <c:v>94.629127610820404</c:v>
                </c:pt>
                <c:pt idx="43">
                  <c:v>92.453426056819595</c:v>
                </c:pt>
                <c:pt idx="44">
                  <c:v>94.652012122424097</c:v>
                </c:pt>
                <c:pt idx="45">
                  <c:v>99.228854240222304</c:v>
                </c:pt>
                <c:pt idx="46">
                  <c:v>104.744665242472</c:v>
                </c:pt>
                <c:pt idx="47">
                  <c:v>107.472203554007</c:v>
                </c:pt>
                <c:pt idx="48">
                  <c:v>102.881216919682</c:v>
                </c:pt>
                <c:pt idx="49">
                  <c:v>98.985618140337806</c:v>
                </c:pt>
                <c:pt idx="50">
                  <c:v>105.214059366653</c:v>
                </c:pt>
                <c:pt idx="51">
                  <c:v>113.78510283257501</c:v>
                </c:pt>
                <c:pt idx="52">
                  <c:v>118.78971502381</c:v>
                </c:pt>
                <c:pt idx="53">
                  <c:v>126.192828323851</c:v>
                </c:pt>
                <c:pt idx="54">
                  <c:v>130.06705964274201</c:v>
                </c:pt>
                <c:pt idx="55">
                  <c:v>130.096452341119</c:v>
                </c:pt>
                <c:pt idx="56">
                  <c:v>134.23117032557499</c:v>
                </c:pt>
                <c:pt idx="57">
                  <c:v>140.48890566908801</c:v>
                </c:pt>
                <c:pt idx="58">
                  <c:v>142.84553445793799</c:v>
                </c:pt>
                <c:pt idx="59">
                  <c:v>143.76549368816899</c:v>
                </c:pt>
                <c:pt idx="60">
                  <c:v>147.39383948155299</c:v>
                </c:pt>
                <c:pt idx="61">
                  <c:v>155.77472560967701</c:v>
                </c:pt>
                <c:pt idx="62">
                  <c:v>162.564285626969</c:v>
                </c:pt>
                <c:pt idx="63">
                  <c:v>162.743509472607</c:v>
                </c:pt>
                <c:pt idx="64">
                  <c:v>163.000721041828</c:v>
                </c:pt>
                <c:pt idx="65">
                  <c:v>166.064895426715</c:v>
                </c:pt>
                <c:pt idx="66">
                  <c:v>173.11344104569301</c:v>
                </c:pt>
                <c:pt idx="67">
                  <c:v>181.349214459872</c:v>
                </c:pt>
                <c:pt idx="68">
                  <c:v>191.09851897718099</c:v>
                </c:pt>
                <c:pt idx="69">
                  <c:v>201.32308811179499</c:v>
                </c:pt>
                <c:pt idx="70">
                  <c:v>199.49465358320401</c:v>
                </c:pt>
                <c:pt idx="71">
                  <c:v>195.26449419219199</c:v>
                </c:pt>
                <c:pt idx="72">
                  <c:v>199.964580670423</c:v>
                </c:pt>
                <c:pt idx="73">
                  <c:v>206.94985694488801</c:v>
                </c:pt>
                <c:pt idx="74">
                  <c:v>211.02845161731099</c:v>
                </c:pt>
                <c:pt idx="75">
                  <c:v>211.46736517179099</c:v>
                </c:pt>
                <c:pt idx="76">
                  <c:v>211.37391247043601</c:v>
                </c:pt>
                <c:pt idx="77">
                  <c:v>214.40027503820701</c:v>
                </c:pt>
                <c:pt idx="78">
                  <c:v>219.56729706412</c:v>
                </c:pt>
                <c:pt idx="79">
                  <c:v>223.38899572768</c:v>
                </c:pt>
                <c:pt idx="80">
                  <c:v>224.79952874271899</c:v>
                </c:pt>
                <c:pt idx="81">
                  <c:v>223.63843108204901</c:v>
                </c:pt>
                <c:pt idx="82">
                  <c:v>230.196559563422</c:v>
                </c:pt>
                <c:pt idx="83">
                  <c:v>243.85327916553601</c:v>
                </c:pt>
                <c:pt idx="84">
                  <c:v>257.89304850536598</c:v>
                </c:pt>
                <c:pt idx="85">
                  <c:v>273.28309850919402</c:v>
                </c:pt>
                <c:pt idx="86">
                  <c:v>282.88171105299602</c:v>
                </c:pt>
                <c:pt idx="87">
                  <c:v>287.36246682271798</c:v>
                </c:pt>
                <c:pt idx="88">
                  <c:v>300.57634040330601</c:v>
                </c:pt>
                <c:pt idx="89">
                  <c:v>321.87680960147702</c:v>
                </c:pt>
                <c:pt idx="90">
                  <c:v>314.10128155659902</c:v>
                </c:pt>
                <c:pt idx="91">
                  <c:v>292.17722732656199</c:v>
                </c:pt>
                <c:pt idx="92">
                  <c:v>289.29979930676399</c:v>
                </c:pt>
                <c:pt idx="93">
                  <c:v>294.13916565909801</c:v>
                </c:pt>
                <c:pt idx="94">
                  <c:v>295.17190447508898</c:v>
                </c:pt>
                <c:pt idx="95">
                  <c:v>292.44174952883299</c:v>
                </c:pt>
                <c:pt idx="96">
                  <c:v>286.18398583747597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97-4282-94CC-9EC14EF86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4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RegionalPropertyType!$S$6:$S$102</c:f>
              <c:numCache>
                <c:formatCode>0</c:formatCode>
                <c:ptCount val="97"/>
                <c:pt idx="0">
                  <c:v>91.413235662959195</c:v>
                </c:pt>
                <c:pt idx="1">
                  <c:v>98.9056644565689</c:v>
                </c:pt>
                <c:pt idx="2">
                  <c:v>101.610246047136</c:v>
                </c:pt>
                <c:pt idx="3">
                  <c:v>100</c:v>
                </c:pt>
                <c:pt idx="4">
                  <c:v>101.96062352343201</c:v>
                </c:pt>
                <c:pt idx="5">
                  <c:v>102.33452082157601</c:v>
                </c:pt>
                <c:pt idx="6">
                  <c:v>99.877673813976898</c:v>
                </c:pt>
                <c:pt idx="7">
                  <c:v>101.595456267492</c:v>
                </c:pt>
                <c:pt idx="8">
                  <c:v>107.18232182557399</c:v>
                </c:pt>
                <c:pt idx="9">
                  <c:v>111.612292295381</c:v>
                </c:pt>
                <c:pt idx="10">
                  <c:v>112.894092657801</c:v>
                </c:pt>
                <c:pt idx="11">
                  <c:v>113.0883153332</c:v>
                </c:pt>
                <c:pt idx="12">
                  <c:v>114.842441188151</c:v>
                </c:pt>
                <c:pt idx="13">
                  <c:v>117.659524850095</c:v>
                </c:pt>
                <c:pt idx="14">
                  <c:v>121.86780075172</c:v>
                </c:pt>
                <c:pt idx="15">
                  <c:v>125.31037527818199</c:v>
                </c:pt>
                <c:pt idx="16">
                  <c:v>125.54843351423401</c:v>
                </c:pt>
                <c:pt idx="17">
                  <c:v>125.430551666173</c:v>
                </c:pt>
                <c:pt idx="18">
                  <c:v>132.23832081915501</c:v>
                </c:pt>
                <c:pt idx="19">
                  <c:v>142.56300108147801</c:v>
                </c:pt>
                <c:pt idx="20">
                  <c:v>150.39390532256601</c:v>
                </c:pt>
                <c:pt idx="21">
                  <c:v>157.82373969260101</c:v>
                </c:pt>
                <c:pt idx="22">
                  <c:v>159.09625158480401</c:v>
                </c:pt>
                <c:pt idx="23">
                  <c:v>158.66421292307601</c:v>
                </c:pt>
                <c:pt idx="24">
                  <c:v>163.002099060723</c:v>
                </c:pt>
                <c:pt idx="25">
                  <c:v>167.75280191334801</c:v>
                </c:pt>
                <c:pt idx="26">
                  <c:v>169.67565221868</c:v>
                </c:pt>
                <c:pt idx="27">
                  <c:v>171.668516264289</c:v>
                </c:pt>
                <c:pt idx="28">
                  <c:v>176.027173905902</c:v>
                </c:pt>
                <c:pt idx="29">
                  <c:v>177.819033965903</c:v>
                </c:pt>
                <c:pt idx="30">
                  <c:v>171.83672081691401</c:v>
                </c:pt>
                <c:pt idx="31">
                  <c:v>166.93595894350901</c:v>
                </c:pt>
                <c:pt idx="32">
                  <c:v>169.11601893884099</c:v>
                </c:pt>
                <c:pt idx="33">
                  <c:v>172.012419207867</c:v>
                </c:pt>
                <c:pt idx="34">
                  <c:v>164.40961727649801</c:v>
                </c:pt>
                <c:pt idx="35">
                  <c:v>151.53430825582299</c:v>
                </c:pt>
                <c:pt idx="36">
                  <c:v>141.096875120888</c:v>
                </c:pt>
                <c:pt idx="37">
                  <c:v>133.094107490553</c:v>
                </c:pt>
                <c:pt idx="38">
                  <c:v>132.55203143918899</c:v>
                </c:pt>
                <c:pt idx="39">
                  <c:v>135.29552805154299</c:v>
                </c:pt>
                <c:pt idx="40">
                  <c:v>132.464588161607</c:v>
                </c:pt>
                <c:pt idx="41">
                  <c:v>125.960316932938</c:v>
                </c:pt>
                <c:pt idx="42">
                  <c:v>125.63134034154901</c:v>
                </c:pt>
                <c:pt idx="43">
                  <c:v>127.53530142556301</c:v>
                </c:pt>
                <c:pt idx="44">
                  <c:v>127.511429186312</c:v>
                </c:pt>
                <c:pt idx="45">
                  <c:v>130.594893827155</c:v>
                </c:pt>
                <c:pt idx="46">
                  <c:v>133.981061215209</c:v>
                </c:pt>
                <c:pt idx="47">
                  <c:v>134.655428344412</c:v>
                </c:pt>
                <c:pt idx="48">
                  <c:v>133.845501064904</c:v>
                </c:pt>
                <c:pt idx="49">
                  <c:v>134.4785388841</c:v>
                </c:pt>
                <c:pt idx="50">
                  <c:v>136.17108013074099</c:v>
                </c:pt>
                <c:pt idx="51">
                  <c:v>136.81941280556001</c:v>
                </c:pt>
                <c:pt idx="52">
                  <c:v>136.60604165745301</c:v>
                </c:pt>
                <c:pt idx="53">
                  <c:v>134.08079250827001</c:v>
                </c:pt>
                <c:pt idx="54">
                  <c:v>136.45781272420899</c:v>
                </c:pt>
                <c:pt idx="55">
                  <c:v>143.79817669655401</c:v>
                </c:pt>
                <c:pt idx="56">
                  <c:v>148.07263693034699</c:v>
                </c:pt>
                <c:pt idx="57">
                  <c:v>151.24808069759101</c:v>
                </c:pt>
                <c:pt idx="58">
                  <c:v>153.26905944093701</c:v>
                </c:pt>
                <c:pt idx="59">
                  <c:v>154.88999160661601</c:v>
                </c:pt>
                <c:pt idx="60">
                  <c:v>158.322112526247</c:v>
                </c:pt>
                <c:pt idx="61">
                  <c:v>159.79453400861601</c:v>
                </c:pt>
                <c:pt idx="62">
                  <c:v>155.679221084727</c:v>
                </c:pt>
                <c:pt idx="63">
                  <c:v>154.238208865563</c:v>
                </c:pt>
                <c:pt idx="64">
                  <c:v>160.373288176448</c:v>
                </c:pt>
                <c:pt idx="65">
                  <c:v>167.61209408464001</c:v>
                </c:pt>
                <c:pt idx="66">
                  <c:v>172.629700827622</c:v>
                </c:pt>
                <c:pt idx="67">
                  <c:v>175.57551012508199</c:v>
                </c:pt>
                <c:pt idx="68">
                  <c:v>177.85259560563799</c:v>
                </c:pt>
                <c:pt idx="69">
                  <c:v>181.78700619071199</c:v>
                </c:pt>
                <c:pt idx="70">
                  <c:v>185.65964498329899</c:v>
                </c:pt>
                <c:pt idx="71">
                  <c:v>187.81801536416501</c:v>
                </c:pt>
                <c:pt idx="72">
                  <c:v>188.41819976214899</c:v>
                </c:pt>
                <c:pt idx="73">
                  <c:v>188.74387488649501</c:v>
                </c:pt>
                <c:pt idx="74">
                  <c:v>193.80533896326401</c:v>
                </c:pt>
                <c:pt idx="75">
                  <c:v>197.27168867124601</c:v>
                </c:pt>
                <c:pt idx="76">
                  <c:v>194.35249628985301</c:v>
                </c:pt>
                <c:pt idx="77">
                  <c:v>193.436390748375</c:v>
                </c:pt>
                <c:pt idx="78">
                  <c:v>198.10928216097</c:v>
                </c:pt>
                <c:pt idx="79">
                  <c:v>203.97659726307</c:v>
                </c:pt>
                <c:pt idx="80">
                  <c:v>208.1179110384</c:v>
                </c:pt>
                <c:pt idx="81">
                  <c:v>210.339038225846</c:v>
                </c:pt>
                <c:pt idx="82">
                  <c:v>208.58984743153999</c:v>
                </c:pt>
                <c:pt idx="83">
                  <c:v>205.174733231462</c:v>
                </c:pt>
                <c:pt idx="84">
                  <c:v>205.981909435201</c:v>
                </c:pt>
                <c:pt idx="85">
                  <c:v>216.011786590653</c:v>
                </c:pt>
                <c:pt idx="86">
                  <c:v>226.499847132658</c:v>
                </c:pt>
                <c:pt idx="87">
                  <c:v>226.66959789705101</c:v>
                </c:pt>
                <c:pt idx="88">
                  <c:v>227.07538048372101</c:v>
                </c:pt>
                <c:pt idx="89">
                  <c:v>240.220552059554</c:v>
                </c:pt>
                <c:pt idx="90">
                  <c:v>254.00578384080501</c:v>
                </c:pt>
                <c:pt idx="91">
                  <c:v>249.24140468337501</c:v>
                </c:pt>
                <c:pt idx="92">
                  <c:v>227.55799808977201</c:v>
                </c:pt>
                <c:pt idx="93">
                  <c:v>218.09983646961601</c:v>
                </c:pt>
                <c:pt idx="94">
                  <c:v>225.5661771908</c:v>
                </c:pt>
                <c:pt idx="95">
                  <c:v>225.615494941413</c:v>
                </c:pt>
                <c:pt idx="96">
                  <c:v>223.11471320146899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83-4CDD-AB2E-8782C8D80267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RegionalPropertyType!$T$6:$T$102</c:f>
              <c:numCache>
                <c:formatCode>0</c:formatCode>
                <c:ptCount val="97"/>
                <c:pt idx="0">
                  <c:v>98.306259436792303</c:v>
                </c:pt>
                <c:pt idx="1">
                  <c:v>101.441469165813</c:v>
                </c:pt>
                <c:pt idx="2">
                  <c:v>99.905032686737798</c:v>
                </c:pt>
                <c:pt idx="3">
                  <c:v>100</c:v>
                </c:pt>
                <c:pt idx="4">
                  <c:v>106.427652175243</c:v>
                </c:pt>
                <c:pt idx="5">
                  <c:v>107.878254411399</c:v>
                </c:pt>
                <c:pt idx="6">
                  <c:v>100.748295262924</c:v>
                </c:pt>
                <c:pt idx="7">
                  <c:v>98.178495689668907</c:v>
                </c:pt>
                <c:pt idx="8">
                  <c:v>103.205080129487</c:v>
                </c:pt>
                <c:pt idx="9">
                  <c:v>111.286777375214</c:v>
                </c:pt>
                <c:pt idx="10">
                  <c:v>114.405013948413</c:v>
                </c:pt>
                <c:pt idx="11">
                  <c:v>112.568898921498</c:v>
                </c:pt>
                <c:pt idx="12">
                  <c:v>115.209085932317</c:v>
                </c:pt>
                <c:pt idx="13">
                  <c:v>119.29885222105401</c:v>
                </c:pt>
                <c:pt idx="14">
                  <c:v>122.125890626071</c:v>
                </c:pt>
                <c:pt idx="15">
                  <c:v>127.36875460573199</c:v>
                </c:pt>
                <c:pt idx="16">
                  <c:v>137.651098793779</c:v>
                </c:pt>
                <c:pt idx="17">
                  <c:v>145.695265284941</c:v>
                </c:pt>
                <c:pt idx="18">
                  <c:v>145.34087486238201</c:v>
                </c:pt>
                <c:pt idx="19">
                  <c:v>147.08824451765901</c:v>
                </c:pt>
                <c:pt idx="20">
                  <c:v>154.55436733105699</c:v>
                </c:pt>
                <c:pt idx="21">
                  <c:v>161.36833477024899</c:v>
                </c:pt>
                <c:pt idx="22">
                  <c:v>164.01541005079099</c:v>
                </c:pt>
                <c:pt idx="23">
                  <c:v>165.165599151013</c:v>
                </c:pt>
                <c:pt idx="24">
                  <c:v>166.55960794553101</c:v>
                </c:pt>
                <c:pt idx="25">
                  <c:v>166.903316306297</c:v>
                </c:pt>
                <c:pt idx="26">
                  <c:v>172.01349982879901</c:v>
                </c:pt>
                <c:pt idx="27">
                  <c:v>180.562057886904</c:v>
                </c:pt>
                <c:pt idx="28">
                  <c:v>184.81984209213499</c:v>
                </c:pt>
                <c:pt idx="29">
                  <c:v>185.94811537105701</c:v>
                </c:pt>
                <c:pt idx="30">
                  <c:v>187.32339780643699</c:v>
                </c:pt>
                <c:pt idx="31">
                  <c:v>187.12421733294801</c:v>
                </c:pt>
                <c:pt idx="32">
                  <c:v>183.03371834912701</c:v>
                </c:pt>
                <c:pt idx="33">
                  <c:v>180.71829965964</c:v>
                </c:pt>
                <c:pt idx="34">
                  <c:v>183.50535646465801</c:v>
                </c:pt>
                <c:pt idx="35">
                  <c:v>180.58201284776899</c:v>
                </c:pt>
                <c:pt idx="36">
                  <c:v>166.39591209148</c:v>
                </c:pt>
                <c:pt idx="37">
                  <c:v>156.66505536369101</c:v>
                </c:pt>
                <c:pt idx="38">
                  <c:v>154.802699535458</c:v>
                </c:pt>
                <c:pt idx="39">
                  <c:v>152.20279044387499</c:v>
                </c:pt>
                <c:pt idx="40">
                  <c:v>149.89200417734301</c:v>
                </c:pt>
                <c:pt idx="41">
                  <c:v>151.31135932874801</c:v>
                </c:pt>
                <c:pt idx="42">
                  <c:v>151.62824201605599</c:v>
                </c:pt>
                <c:pt idx="43">
                  <c:v>149.28568944072401</c:v>
                </c:pt>
                <c:pt idx="44">
                  <c:v>149.64567613022601</c:v>
                </c:pt>
                <c:pt idx="45">
                  <c:v>150.435151072617</c:v>
                </c:pt>
                <c:pt idx="46">
                  <c:v>148.13165903377899</c:v>
                </c:pt>
                <c:pt idx="47">
                  <c:v>146.232456612265</c:v>
                </c:pt>
                <c:pt idx="48">
                  <c:v>145.34923869839301</c:v>
                </c:pt>
                <c:pt idx="49">
                  <c:v>146.53870163272501</c:v>
                </c:pt>
                <c:pt idx="50">
                  <c:v>149.68308568022201</c:v>
                </c:pt>
                <c:pt idx="51">
                  <c:v>151.42820415778101</c:v>
                </c:pt>
                <c:pt idx="52">
                  <c:v>152.907262911793</c:v>
                </c:pt>
                <c:pt idx="53">
                  <c:v>153.22795760688899</c:v>
                </c:pt>
                <c:pt idx="54">
                  <c:v>154.502094064462</c:v>
                </c:pt>
                <c:pt idx="55">
                  <c:v>157.21573283755399</c:v>
                </c:pt>
                <c:pt idx="56">
                  <c:v>158.435280507562</c:v>
                </c:pt>
                <c:pt idx="57">
                  <c:v>159.42740188008</c:v>
                </c:pt>
                <c:pt idx="58">
                  <c:v>166.64800475723399</c:v>
                </c:pt>
                <c:pt idx="59">
                  <c:v>176.09639610659701</c:v>
                </c:pt>
                <c:pt idx="60">
                  <c:v>181.360320077625</c:v>
                </c:pt>
                <c:pt idx="61">
                  <c:v>184.21250307991599</c:v>
                </c:pt>
                <c:pt idx="62">
                  <c:v>181.81223609121301</c:v>
                </c:pt>
                <c:pt idx="63">
                  <c:v>180.17418329178301</c:v>
                </c:pt>
                <c:pt idx="64">
                  <c:v>184.66357103248501</c:v>
                </c:pt>
                <c:pt idx="65">
                  <c:v>191.81919937124499</c:v>
                </c:pt>
                <c:pt idx="66">
                  <c:v>198.48537170806699</c:v>
                </c:pt>
                <c:pt idx="67">
                  <c:v>204.96576035597599</c:v>
                </c:pt>
                <c:pt idx="68">
                  <c:v>213.696255377304</c:v>
                </c:pt>
                <c:pt idx="69">
                  <c:v>222.68062361681299</c:v>
                </c:pt>
                <c:pt idx="70">
                  <c:v>224.76200077946999</c:v>
                </c:pt>
                <c:pt idx="71">
                  <c:v>226.557434210313</c:v>
                </c:pt>
                <c:pt idx="72">
                  <c:v>235.29608553221701</c:v>
                </c:pt>
                <c:pt idx="73">
                  <c:v>244.036177557728</c:v>
                </c:pt>
                <c:pt idx="74">
                  <c:v>253.92471211659301</c:v>
                </c:pt>
                <c:pt idx="75">
                  <c:v>262.97091983175898</c:v>
                </c:pt>
                <c:pt idx="76">
                  <c:v>266.92010091065799</c:v>
                </c:pt>
                <c:pt idx="77">
                  <c:v>269.42840150957898</c:v>
                </c:pt>
                <c:pt idx="78">
                  <c:v>270.670346851261</c:v>
                </c:pt>
                <c:pt idx="79">
                  <c:v>276.03397077194001</c:v>
                </c:pt>
                <c:pt idx="80">
                  <c:v>292.821246622741</c:v>
                </c:pt>
                <c:pt idx="81">
                  <c:v>308.02344332780302</c:v>
                </c:pt>
                <c:pt idx="82">
                  <c:v>314.22531623178497</c:v>
                </c:pt>
                <c:pt idx="83">
                  <c:v>320.56444160906699</c:v>
                </c:pt>
                <c:pt idx="84">
                  <c:v>325.46596469496302</c:v>
                </c:pt>
                <c:pt idx="85">
                  <c:v>330.180939606945</c:v>
                </c:pt>
                <c:pt idx="86">
                  <c:v>346.89225430475699</c:v>
                </c:pt>
                <c:pt idx="87">
                  <c:v>368.62701093781902</c:v>
                </c:pt>
                <c:pt idx="88">
                  <c:v>391.84477499262198</c:v>
                </c:pt>
                <c:pt idx="89">
                  <c:v>416.39189243538698</c:v>
                </c:pt>
                <c:pt idx="90">
                  <c:v>425.89886465711101</c:v>
                </c:pt>
                <c:pt idx="91">
                  <c:v>428.81421145069999</c:v>
                </c:pt>
                <c:pt idx="92">
                  <c:v>429.568607787502</c:v>
                </c:pt>
                <c:pt idx="93">
                  <c:v>432.21549887091697</c:v>
                </c:pt>
                <c:pt idx="94">
                  <c:v>439.60745040654302</c:v>
                </c:pt>
                <c:pt idx="95">
                  <c:v>438.27546497782902</c:v>
                </c:pt>
                <c:pt idx="96">
                  <c:v>429.75755075008999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83-4CDD-AB2E-8782C8D80267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RegionalPropertyType!$U$6:$U$102</c:f>
              <c:numCache>
                <c:formatCode>0</c:formatCode>
                <c:ptCount val="97"/>
                <c:pt idx="0">
                  <c:v>93.172894577186099</c:v>
                </c:pt>
                <c:pt idx="1">
                  <c:v>98.150580597527096</c:v>
                </c:pt>
                <c:pt idx="2">
                  <c:v>99.794189726225298</c:v>
                </c:pt>
                <c:pt idx="3">
                  <c:v>100</c:v>
                </c:pt>
                <c:pt idx="4">
                  <c:v>104.055939525388</c:v>
                </c:pt>
                <c:pt idx="5">
                  <c:v>106.901075594232</c:v>
                </c:pt>
                <c:pt idx="6">
                  <c:v>105.83467017236001</c:v>
                </c:pt>
                <c:pt idx="7">
                  <c:v>106.104391776402</c:v>
                </c:pt>
                <c:pt idx="8">
                  <c:v>108.794588886832</c:v>
                </c:pt>
                <c:pt idx="9">
                  <c:v>111.849893777763</c:v>
                </c:pt>
                <c:pt idx="10">
                  <c:v>116.537780862338</c:v>
                </c:pt>
                <c:pt idx="11">
                  <c:v>121.154680026566</c:v>
                </c:pt>
                <c:pt idx="12">
                  <c:v>124.574172126202</c:v>
                </c:pt>
                <c:pt idx="13">
                  <c:v>129.57247446168401</c:v>
                </c:pt>
                <c:pt idx="14">
                  <c:v>136.04209267938899</c:v>
                </c:pt>
                <c:pt idx="15">
                  <c:v>141.78525372402899</c:v>
                </c:pt>
                <c:pt idx="16">
                  <c:v>147.11256997520201</c:v>
                </c:pt>
                <c:pt idx="17">
                  <c:v>151.17785292537101</c:v>
                </c:pt>
                <c:pt idx="18">
                  <c:v>155.79222224486901</c:v>
                </c:pt>
                <c:pt idx="19">
                  <c:v>162.82410600473699</c:v>
                </c:pt>
                <c:pt idx="20">
                  <c:v>172.51309447219501</c:v>
                </c:pt>
                <c:pt idx="21">
                  <c:v>183.64196371110799</c:v>
                </c:pt>
                <c:pt idx="22">
                  <c:v>188.420581752971</c:v>
                </c:pt>
                <c:pt idx="23">
                  <c:v>190.61170549465999</c:v>
                </c:pt>
                <c:pt idx="24">
                  <c:v>196.19636907400599</c:v>
                </c:pt>
                <c:pt idx="25">
                  <c:v>202.32157724929701</c:v>
                </c:pt>
                <c:pt idx="26">
                  <c:v>201.628958660145</c:v>
                </c:pt>
                <c:pt idx="27">
                  <c:v>200.24103550348701</c:v>
                </c:pt>
                <c:pt idx="28">
                  <c:v>207.842356100898</c:v>
                </c:pt>
                <c:pt idx="29">
                  <c:v>213.779964492337</c:v>
                </c:pt>
                <c:pt idx="30">
                  <c:v>209.029419117923</c:v>
                </c:pt>
                <c:pt idx="31">
                  <c:v>204.447390773819</c:v>
                </c:pt>
                <c:pt idx="32">
                  <c:v>204.537080449841</c:v>
                </c:pt>
                <c:pt idx="33">
                  <c:v>203.079736236412</c:v>
                </c:pt>
                <c:pt idx="34">
                  <c:v>196.074348304426</c:v>
                </c:pt>
                <c:pt idx="35">
                  <c:v>189.31050187589699</c:v>
                </c:pt>
                <c:pt idx="36">
                  <c:v>186.26674409787401</c:v>
                </c:pt>
                <c:pt idx="37">
                  <c:v>184.15363333472399</c:v>
                </c:pt>
                <c:pt idx="38">
                  <c:v>182.790684468775</c:v>
                </c:pt>
                <c:pt idx="39">
                  <c:v>179.66143602215001</c:v>
                </c:pt>
                <c:pt idx="40">
                  <c:v>173.45142532686199</c:v>
                </c:pt>
                <c:pt idx="41">
                  <c:v>166.41533616062301</c:v>
                </c:pt>
                <c:pt idx="42">
                  <c:v>168.45646729852501</c:v>
                </c:pt>
                <c:pt idx="43">
                  <c:v>173.961546329296</c:v>
                </c:pt>
                <c:pt idx="44">
                  <c:v>170.849025778216</c:v>
                </c:pt>
                <c:pt idx="45">
                  <c:v>165.70802630617499</c:v>
                </c:pt>
                <c:pt idx="46">
                  <c:v>167.744156355119</c:v>
                </c:pt>
                <c:pt idx="47">
                  <c:v>172.348776904799</c:v>
                </c:pt>
                <c:pt idx="48">
                  <c:v>173.57436608742699</c:v>
                </c:pt>
                <c:pt idx="49">
                  <c:v>173.50026028515501</c:v>
                </c:pt>
                <c:pt idx="50">
                  <c:v>174.05289537151501</c:v>
                </c:pt>
                <c:pt idx="51">
                  <c:v>176.4106762584</c:v>
                </c:pt>
                <c:pt idx="52">
                  <c:v>180.599011046779</c:v>
                </c:pt>
                <c:pt idx="53">
                  <c:v>187.98266418503201</c:v>
                </c:pt>
                <c:pt idx="54">
                  <c:v>192.60693369468399</c:v>
                </c:pt>
                <c:pt idx="55">
                  <c:v>193.122888376303</c:v>
                </c:pt>
                <c:pt idx="56">
                  <c:v>197.81685466771901</c:v>
                </c:pt>
                <c:pt idx="57">
                  <c:v>206.15024533960801</c:v>
                </c:pt>
                <c:pt idx="58">
                  <c:v>212.923545647081</c:v>
                </c:pt>
                <c:pt idx="59">
                  <c:v>216.92539110952299</c:v>
                </c:pt>
                <c:pt idx="60">
                  <c:v>218.09061380835001</c:v>
                </c:pt>
                <c:pt idx="61">
                  <c:v>219.174048552823</c:v>
                </c:pt>
                <c:pt idx="62">
                  <c:v>223.698168404158</c:v>
                </c:pt>
                <c:pt idx="63">
                  <c:v>226.98933166192501</c:v>
                </c:pt>
                <c:pt idx="64">
                  <c:v>227.85116378080701</c:v>
                </c:pt>
                <c:pt idx="65">
                  <c:v>232.26031463742501</c:v>
                </c:pt>
                <c:pt idx="66">
                  <c:v>240.27015221411699</c:v>
                </c:pt>
                <c:pt idx="67">
                  <c:v>249.06047823274801</c:v>
                </c:pt>
                <c:pt idx="68">
                  <c:v>262.75318529044802</c:v>
                </c:pt>
                <c:pt idx="69">
                  <c:v>277.98605875640402</c:v>
                </c:pt>
                <c:pt idx="70">
                  <c:v>282.17032058731201</c:v>
                </c:pt>
                <c:pt idx="71">
                  <c:v>279.484894462103</c:v>
                </c:pt>
                <c:pt idx="72">
                  <c:v>273.258518088193</c:v>
                </c:pt>
                <c:pt idx="73">
                  <c:v>263.03265757627798</c:v>
                </c:pt>
                <c:pt idx="74">
                  <c:v>266.60179779512799</c:v>
                </c:pt>
                <c:pt idx="75">
                  <c:v>279.522461973769</c:v>
                </c:pt>
                <c:pt idx="76">
                  <c:v>282.18756084444402</c:v>
                </c:pt>
                <c:pt idx="77">
                  <c:v>279.344652700685</c:v>
                </c:pt>
                <c:pt idx="78">
                  <c:v>276.66475899207398</c:v>
                </c:pt>
                <c:pt idx="79">
                  <c:v>274.59609804059698</c:v>
                </c:pt>
                <c:pt idx="80">
                  <c:v>273.68489891869802</c:v>
                </c:pt>
                <c:pt idx="81">
                  <c:v>275.86757893078101</c:v>
                </c:pt>
                <c:pt idx="82">
                  <c:v>280.25726212844</c:v>
                </c:pt>
                <c:pt idx="83">
                  <c:v>286.26716825281198</c:v>
                </c:pt>
                <c:pt idx="84">
                  <c:v>295.95562872260501</c:v>
                </c:pt>
                <c:pt idx="85">
                  <c:v>308.123779990554</c:v>
                </c:pt>
                <c:pt idx="86">
                  <c:v>318.26661993636498</c:v>
                </c:pt>
                <c:pt idx="87">
                  <c:v>321.35090672093702</c:v>
                </c:pt>
                <c:pt idx="88">
                  <c:v>326.68307792457603</c:v>
                </c:pt>
                <c:pt idx="89">
                  <c:v>344.51242341736997</c:v>
                </c:pt>
                <c:pt idx="90">
                  <c:v>349.11581652093997</c:v>
                </c:pt>
                <c:pt idx="91">
                  <c:v>339.325745592141</c:v>
                </c:pt>
                <c:pt idx="92">
                  <c:v>337.91034194438498</c:v>
                </c:pt>
                <c:pt idx="93">
                  <c:v>343.612329960946</c:v>
                </c:pt>
                <c:pt idx="94">
                  <c:v>351.130970876557</c:v>
                </c:pt>
                <c:pt idx="95">
                  <c:v>351.29839286720102</c:v>
                </c:pt>
                <c:pt idx="96">
                  <c:v>343.673356977494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83-4CDD-AB2E-8782C8D80267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RegionalPropertyType!$V$6:$V$102</c:f>
              <c:numCache>
                <c:formatCode>0</c:formatCode>
                <c:ptCount val="97"/>
                <c:pt idx="0">
                  <c:v>98.255048776757206</c:v>
                </c:pt>
                <c:pt idx="1">
                  <c:v>98.530351300729805</c:v>
                </c:pt>
                <c:pt idx="2">
                  <c:v>98.118348994043004</c:v>
                </c:pt>
                <c:pt idx="3">
                  <c:v>100</c:v>
                </c:pt>
                <c:pt idx="4">
                  <c:v>103.55003959862</c:v>
                </c:pt>
                <c:pt idx="5">
                  <c:v>106.828667188664</c:v>
                </c:pt>
                <c:pt idx="6">
                  <c:v>112.34039119112499</c:v>
                </c:pt>
                <c:pt idx="7">
                  <c:v>119.14960327347499</c:v>
                </c:pt>
                <c:pt idx="8">
                  <c:v>123.780334940317</c:v>
                </c:pt>
                <c:pt idx="9">
                  <c:v>125.970541442681</c:v>
                </c:pt>
                <c:pt idx="10">
                  <c:v>131.93168180449501</c:v>
                </c:pt>
                <c:pt idx="11">
                  <c:v>143.33849891582801</c:v>
                </c:pt>
                <c:pt idx="12">
                  <c:v>151.704351658604</c:v>
                </c:pt>
                <c:pt idx="13">
                  <c:v>157.29116743052199</c:v>
                </c:pt>
                <c:pt idx="14">
                  <c:v>163.282601743708</c:v>
                </c:pt>
                <c:pt idx="15">
                  <c:v>169.119738088324</c:v>
                </c:pt>
                <c:pt idx="16">
                  <c:v>175.62221141743299</c:v>
                </c:pt>
                <c:pt idx="17">
                  <c:v>184.464396534842</c:v>
                </c:pt>
                <c:pt idx="18">
                  <c:v>189.805272641691</c:v>
                </c:pt>
                <c:pt idx="19">
                  <c:v>194.21950510496299</c:v>
                </c:pt>
                <c:pt idx="20">
                  <c:v>206.276004561696</c:v>
                </c:pt>
                <c:pt idx="21">
                  <c:v>218.189350954958</c:v>
                </c:pt>
                <c:pt idx="22">
                  <c:v>221.44753568498999</c:v>
                </c:pt>
                <c:pt idx="23">
                  <c:v>223.94109358073399</c:v>
                </c:pt>
                <c:pt idx="24">
                  <c:v>227.190198596785</c:v>
                </c:pt>
                <c:pt idx="25">
                  <c:v>225.478057022245</c:v>
                </c:pt>
                <c:pt idx="26">
                  <c:v>221.13249548534</c:v>
                </c:pt>
                <c:pt idx="27">
                  <c:v>223.02630560736901</c:v>
                </c:pt>
                <c:pt idx="28">
                  <c:v>235.90326442366</c:v>
                </c:pt>
                <c:pt idx="29">
                  <c:v>249.08636937879899</c:v>
                </c:pt>
                <c:pt idx="30">
                  <c:v>245.65650501210601</c:v>
                </c:pt>
                <c:pt idx="31">
                  <c:v>238.14261370679799</c:v>
                </c:pt>
                <c:pt idx="32">
                  <c:v>240.26313514270799</c:v>
                </c:pt>
                <c:pt idx="33">
                  <c:v>239.846701753144</c:v>
                </c:pt>
                <c:pt idx="34">
                  <c:v>229.07525677172401</c:v>
                </c:pt>
                <c:pt idx="35">
                  <c:v>219.759170423554</c:v>
                </c:pt>
                <c:pt idx="36">
                  <c:v>212.615283491562</c:v>
                </c:pt>
                <c:pt idx="37">
                  <c:v>205.96212405956999</c:v>
                </c:pt>
                <c:pt idx="38">
                  <c:v>203.09723526035501</c:v>
                </c:pt>
                <c:pt idx="39">
                  <c:v>200.92917039467099</c:v>
                </c:pt>
                <c:pt idx="40">
                  <c:v>201.24604427027799</c:v>
                </c:pt>
                <c:pt idx="41">
                  <c:v>200.05403212614701</c:v>
                </c:pt>
                <c:pt idx="42">
                  <c:v>200.501935098676</c:v>
                </c:pt>
                <c:pt idx="43">
                  <c:v>206.04157676857699</c:v>
                </c:pt>
                <c:pt idx="44">
                  <c:v>210.344059912028</c:v>
                </c:pt>
                <c:pt idx="45">
                  <c:v>214.38476915056501</c:v>
                </c:pt>
                <c:pt idx="46">
                  <c:v>221.586196831818</c:v>
                </c:pt>
                <c:pt idx="47">
                  <c:v>225.696872950732</c:v>
                </c:pt>
                <c:pt idx="48">
                  <c:v>224.300428358674</c:v>
                </c:pt>
                <c:pt idx="49">
                  <c:v>223.53301732582801</c:v>
                </c:pt>
                <c:pt idx="50">
                  <c:v>232.13135594260899</c:v>
                </c:pt>
                <c:pt idx="51">
                  <c:v>243.00654352209801</c:v>
                </c:pt>
                <c:pt idx="52">
                  <c:v>246.70890230127199</c:v>
                </c:pt>
                <c:pt idx="53">
                  <c:v>251.19888433848701</c:v>
                </c:pt>
                <c:pt idx="54">
                  <c:v>260.38941400074901</c:v>
                </c:pt>
                <c:pt idx="55">
                  <c:v>270.302212940868</c:v>
                </c:pt>
                <c:pt idx="56">
                  <c:v>281.05616160733598</c:v>
                </c:pt>
                <c:pt idx="57">
                  <c:v>296.78274823504802</c:v>
                </c:pt>
                <c:pt idx="58">
                  <c:v>312.52222216771401</c:v>
                </c:pt>
                <c:pt idx="59">
                  <c:v>321.82281740690303</c:v>
                </c:pt>
                <c:pt idx="60">
                  <c:v>330.84217338212102</c:v>
                </c:pt>
                <c:pt idx="61">
                  <c:v>344.38788221538101</c:v>
                </c:pt>
                <c:pt idx="62">
                  <c:v>349.84447816625902</c:v>
                </c:pt>
                <c:pt idx="63">
                  <c:v>350.315838731577</c:v>
                </c:pt>
                <c:pt idx="64">
                  <c:v>358.37584803879798</c:v>
                </c:pt>
                <c:pt idx="65">
                  <c:v>367.39003081717999</c:v>
                </c:pt>
                <c:pt idx="66">
                  <c:v>369.129336677742</c:v>
                </c:pt>
                <c:pt idx="67">
                  <c:v>373.71870959371898</c:v>
                </c:pt>
                <c:pt idx="68">
                  <c:v>389.15950972518601</c:v>
                </c:pt>
                <c:pt idx="69">
                  <c:v>401.79362888128401</c:v>
                </c:pt>
                <c:pt idx="70">
                  <c:v>403.566735767105</c:v>
                </c:pt>
                <c:pt idx="71">
                  <c:v>402.98798179855902</c:v>
                </c:pt>
                <c:pt idx="72">
                  <c:v>405.220276002324</c:v>
                </c:pt>
                <c:pt idx="73">
                  <c:v>410.59720843814102</c:v>
                </c:pt>
                <c:pt idx="74">
                  <c:v>408.25994203799502</c:v>
                </c:pt>
                <c:pt idx="75">
                  <c:v>406.33085711407199</c:v>
                </c:pt>
                <c:pt idx="76">
                  <c:v>416.61789001876099</c:v>
                </c:pt>
                <c:pt idx="77">
                  <c:v>425.70694509136098</c:v>
                </c:pt>
                <c:pt idx="78">
                  <c:v>419.89668823740197</c:v>
                </c:pt>
                <c:pt idx="79">
                  <c:v>417.11481341998802</c:v>
                </c:pt>
                <c:pt idx="80">
                  <c:v>437.100542145139</c:v>
                </c:pt>
                <c:pt idx="81">
                  <c:v>447.45585671499902</c:v>
                </c:pt>
                <c:pt idx="82">
                  <c:v>442.62782700206702</c:v>
                </c:pt>
                <c:pt idx="83">
                  <c:v>447.07443679127101</c:v>
                </c:pt>
                <c:pt idx="84">
                  <c:v>463.36548648718298</c:v>
                </c:pt>
                <c:pt idx="85">
                  <c:v>494.81405193587602</c:v>
                </c:pt>
                <c:pt idx="86">
                  <c:v>513.35488841297297</c:v>
                </c:pt>
                <c:pt idx="87">
                  <c:v>505.39893057428401</c:v>
                </c:pt>
                <c:pt idx="88">
                  <c:v>505.138530174697</c:v>
                </c:pt>
                <c:pt idx="89">
                  <c:v>525.92302276365695</c:v>
                </c:pt>
                <c:pt idx="90">
                  <c:v>530.67039506252104</c:v>
                </c:pt>
                <c:pt idx="91">
                  <c:v>510.46623364621399</c:v>
                </c:pt>
                <c:pt idx="92">
                  <c:v>498.28890414717603</c:v>
                </c:pt>
                <c:pt idx="93">
                  <c:v>512.34264213613596</c:v>
                </c:pt>
                <c:pt idx="94">
                  <c:v>524.17914669841002</c:v>
                </c:pt>
                <c:pt idx="95">
                  <c:v>519.01431485192802</c:v>
                </c:pt>
                <c:pt idx="96">
                  <c:v>530.09574153148901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83-4CDD-AB2E-8782C8D80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4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RegionalPropertyType!$W$6:$W$102</c:f>
              <c:numCache>
                <c:formatCode>0</c:formatCode>
                <c:ptCount val="97"/>
                <c:pt idx="0">
                  <c:v>94.5946716852485</c:v>
                </c:pt>
                <c:pt idx="1">
                  <c:v>96.360234500650805</c:v>
                </c:pt>
                <c:pt idx="2">
                  <c:v>99.429892730982999</c:v>
                </c:pt>
                <c:pt idx="3">
                  <c:v>100</c:v>
                </c:pt>
                <c:pt idx="4">
                  <c:v>97.980165228595496</c:v>
                </c:pt>
                <c:pt idx="5">
                  <c:v>98.886339104392903</c:v>
                </c:pt>
                <c:pt idx="6">
                  <c:v>104.148552998566</c:v>
                </c:pt>
                <c:pt idx="7">
                  <c:v>107.017416918869</c:v>
                </c:pt>
                <c:pt idx="8">
                  <c:v>105.394628672336</c:v>
                </c:pt>
                <c:pt idx="9">
                  <c:v>105.849978261828</c:v>
                </c:pt>
                <c:pt idx="10">
                  <c:v>109.772371197654</c:v>
                </c:pt>
                <c:pt idx="11">
                  <c:v>112.95140007660299</c:v>
                </c:pt>
                <c:pt idx="12">
                  <c:v>114.19503756997599</c:v>
                </c:pt>
                <c:pt idx="13">
                  <c:v>115.127758217636</c:v>
                </c:pt>
                <c:pt idx="14">
                  <c:v>118.088116119045</c:v>
                </c:pt>
                <c:pt idx="15">
                  <c:v>122.453514216888</c:v>
                </c:pt>
                <c:pt idx="16">
                  <c:v>127.046438014199</c:v>
                </c:pt>
                <c:pt idx="17">
                  <c:v>132.872496935833</c:v>
                </c:pt>
                <c:pt idx="18">
                  <c:v>139.316876776085</c:v>
                </c:pt>
                <c:pt idx="19">
                  <c:v>145.236966907012</c:v>
                </c:pt>
                <c:pt idx="20">
                  <c:v>150.059034189687</c:v>
                </c:pt>
                <c:pt idx="21">
                  <c:v>155.60963823578399</c:v>
                </c:pt>
                <c:pt idx="22">
                  <c:v>161.44806007061999</c:v>
                </c:pt>
                <c:pt idx="23">
                  <c:v>165.179754896367</c:v>
                </c:pt>
                <c:pt idx="24">
                  <c:v>167.23175187835199</c:v>
                </c:pt>
                <c:pt idx="25">
                  <c:v>168.215217087962</c:v>
                </c:pt>
                <c:pt idx="26">
                  <c:v>168.560208525457</c:v>
                </c:pt>
                <c:pt idx="27">
                  <c:v>170.01270814141299</c:v>
                </c:pt>
                <c:pt idx="28">
                  <c:v>172.906083469317</c:v>
                </c:pt>
                <c:pt idx="29">
                  <c:v>174.22268672446299</c:v>
                </c:pt>
                <c:pt idx="30">
                  <c:v>171.982765493568</c:v>
                </c:pt>
                <c:pt idx="31">
                  <c:v>169.74970439290999</c:v>
                </c:pt>
                <c:pt idx="32">
                  <c:v>165.646180622489</c:v>
                </c:pt>
                <c:pt idx="33">
                  <c:v>158.10740171221201</c:v>
                </c:pt>
                <c:pt idx="34">
                  <c:v>149.772203200147</c:v>
                </c:pt>
                <c:pt idx="35">
                  <c:v>142.62716097220999</c:v>
                </c:pt>
                <c:pt idx="36">
                  <c:v>135.43104564388301</c:v>
                </c:pt>
                <c:pt idx="37">
                  <c:v>130.49219771003101</c:v>
                </c:pt>
                <c:pt idx="38">
                  <c:v>130.154827036076</c:v>
                </c:pt>
                <c:pt idx="39">
                  <c:v>129.25765188518</c:v>
                </c:pt>
                <c:pt idx="40">
                  <c:v>125.721081795987</c:v>
                </c:pt>
                <c:pt idx="41">
                  <c:v>122.61042287824699</c:v>
                </c:pt>
                <c:pt idx="42">
                  <c:v>120.921880085252</c:v>
                </c:pt>
                <c:pt idx="43">
                  <c:v>118.44438209090001</c:v>
                </c:pt>
                <c:pt idx="44">
                  <c:v>115.03654128725</c:v>
                </c:pt>
                <c:pt idx="45">
                  <c:v>113.683007782126</c:v>
                </c:pt>
                <c:pt idx="46">
                  <c:v>113.22778678720201</c:v>
                </c:pt>
                <c:pt idx="47">
                  <c:v>111.595416127654</c:v>
                </c:pt>
                <c:pt idx="48">
                  <c:v>111.002663971464</c:v>
                </c:pt>
                <c:pt idx="49">
                  <c:v>112.718891130779</c:v>
                </c:pt>
                <c:pt idx="50">
                  <c:v>115.821206394873</c:v>
                </c:pt>
                <c:pt idx="51">
                  <c:v>117.869710524895</c:v>
                </c:pt>
                <c:pt idx="52">
                  <c:v>119.329113557406</c:v>
                </c:pt>
                <c:pt idx="53">
                  <c:v>120.948360725833</c:v>
                </c:pt>
                <c:pt idx="54">
                  <c:v>121.22673067074</c:v>
                </c:pt>
                <c:pt idx="55">
                  <c:v>121.983818378221</c:v>
                </c:pt>
                <c:pt idx="56">
                  <c:v>125.80701344711299</c:v>
                </c:pt>
                <c:pt idx="57">
                  <c:v>130.33361311649099</c:v>
                </c:pt>
                <c:pt idx="58">
                  <c:v>130.498310932636</c:v>
                </c:pt>
                <c:pt idx="59">
                  <c:v>130.35375782687299</c:v>
                </c:pt>
                <c:pt idx="60">
                  <c:v>136.67996744906199</c:v>
                </c:pt>
                <c:pt idx="61">
                  <c:v>144.84232120544601</c:v>
                </c:pt>
                <c:pt idx="62">
                  <c:v>146.39557902345999</c:v>
                </c:pt>
                <c:pt idx="63">
                  <c:v>144.86391649738599</c:v>
                </c:pt>
                <c:pt idx="64">
                  <c:v>145.277742106554</c:v>
                </c:pt>
                <c:pt idx="65">
                  <c:v>146.621283355945</c:v>
                </c:pt>
                <c:pt idx="66">
                  <c:v>151.14173187527101</c:v>
                </c:pt>
                <c:pt idx="67">
                  <c:v>156.111357287423</c:v>
                </c:pt>
                <c:pt idx="68">
                  <c:v>160.271354948446</c:v>
                </c:pt>
                <c:pt idx="69">
                  <c:v>162.59999928676001</c:v>
                </c:pt>
                <c:pt idx="70">
                  <c:v>163.08486288282899</c:v>
                </c:pt>
                <c:pt idx="71">
                  <c:v>166.553003299924</c:v>
                </c:pt>
                <c:pt idx="72">
                  <c:v>171.20315556565799</c:v>
                </c:pt>
                <c:pt idx="73">
                  <c:v>174.77607653645299</c:v>
                </c:pt>
                <c:pt idx="74">
                  <c:v>178.55185458470399</c:v>
                </c:pt>
                <c:pt idx="75">
                  <c:v>182.55108172034701</c:v>
                </c:pt>
                <c:pt idx="76">
                  <c:v>185.03746112912501</c:v>
                </c:pt>
                <c:pt idx="77">
                  <c:v>184.93829379532201</c:v>
                </c:pt>
                <c:pt idx="78">
                  <c:v>185.34552806575999</c:v>
                </c:pt>
                <c:pt idx="79">
                  <c:v>188.03872755152</c:v>
                </c:pt>
                <c:pt idx="80">
                  <c:v>190.85887382934001</c:v>
                </c:pt>
                <c:pt idx="81">
                  <c:v>193.47342089784701</c:v>
                </c:pt>
                <c:pt idx="82">
                  <c:v>199.01005235477999</c:v>
                </c:pt>
                <c:pt idx="83">
                  <c:v>204.610371400426</c:v>
                </c:pt>
                <c:pt idx="84">
                  <c:v>208.99237170729199</c:v>
                </c:pt>
                <c:pt idx="85">
                  <c:v>217.79319060717501</c:v>
                </c:pt>
                <c:pt idx="86">
                  <c:v>226.42795494648701</c:v>
                </c:pt>
                <c:pt idx="87">
                  <c:v>230.626159717137</c:v>
                </c:pt>
                <c:pt idx="88">
                  <c:v>238.21104095803301</c:v>
                </c:pt>
                <c:pt idx="89">
                  <c:v>249.84149944970301</c:v>
                </c:pt>
                <c:pt idx="90">
                  <c:v>250.67121030765301</c:v>
                </c:pt>
                <c:pt idx="91">
                  <c:v>245.90948013494199</c:v>
                </c:pt>
                <c:pt idx="92">
                  <c:v>246.60462021077399</c:v>
                </c:pt>
                <c:pt idx="93">
                  <c:v>248.22104449130501</c:v>
                </c:pt>
                <c:pt idx="94">
                  <c:v>242.55049921374399</c:v>
                </c:pt>
                <c:pt idx="95">
                  <c:v>236.609888718598</c:v>
                </c:pt>
                <c:pt idx="96">
                  <c:v>236.61753935571801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E3-4336-932C-7383E7015205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RegionalPropertyType!$X$6:$X$102</c:f>
              <c:numCache>
                <c:formatCode>0</c:formatCode>
                <c:ptCount val="97"/>
                <c:pt idx="0">
                  <c:v>96.909490184099994</c:v>
                </c:pt>
                <c:pt idx="1">
                  <c:v>103.370546370292</c:v>
                </c:pt>
                <c:pt idx="2">
                  <c:v>103.893544960817</c:v>
                </c:pt>
                <c:pt idx="3">
                  <c:v>100</c:v>
                </c:pt>
                <c:pt idx="4">
                  <c:v>99.379702158644704</c:v>
                </c:pt>
                <c:pt idx="5">
                  <c:v>101.821597391334</c:v>
                </c:pt>
                <c:pt idx="6">
                  <c:v>105.878688719846</c:v>
                </c:pt>
                <c:pt idx="7">
                  <c:v>108.658907633792</c:v>
                </c:pt>
                <c:pt idx="8">
                  <c:v>108.983221543212</c:v>
                </c:pt>
                <c:pt idx="9">
                  <c:v>108.85413007145701</c:v>
                </c:pt>
                <c:pt idx="10">
                  <c:v>111.11061197663</c:v>
                </c:pt>
                <c:pt idx="11">
                  <c:v>114.550781851485</c:v>
                </c:pt>
                <c:pt idx="12">
                  <c:v>116.21178467213799</c:v>
                </c:pt>
                <c:pt idx="13">
                  <c:v>117.557549769302</c:v>
                </c:pt>
                <c:pt idx="14">
                  <c:v>121.48228965758101</c:v>
                </c:pt>
                <c:pt idx="15">
                  <c:v>126.12159500659401</c:v>
                </c:pt>
                <c:pt idx="16">
                  <c:v>131.34649042150599</c:v>
                </c:pt>
                <c:pt idx="17">
                  <c:v>137.982417027342</c:v>
                </c:pt>
                <c:pt idx="18">
                  <c:v>142.299262363292</c:v>
                </c:pt>
                <c:pt idx="19">
                  <c:v>146.83272003373699</c:v>
                </c:pt>
                <c:pt idx="20">
                  <c:v>155.486619332381</c:v>
                </c:pt>
                <c:pt idx="21">
                  <c:v>161.49555988591899</c:v>
                </c:pt>
                <c:pt idx="22">
                  <c:v>163.27692622151201</c:v>
                </c:pt>
                <c:pt idx="23">
                  <c:v>169.97359832815701</c:v>
                </c:pt>
                <c:pt idx="24">
                  <c:v>179.68698274183299</c:v>
                </c:pt>
                <c:pt idx="25">
                  <c:v>184.18937665410101</c:v>
                </c:pt>
                <c:pt idx="26">
                  <c:v>182.087387422158</c:v>
                </c:pt>
                <c:pt idx="27">
                  <c:v>180.46911801488901</c:v>
                </c:pt>
                <c:pt idx="28">
                  <c:v>182.23206648487999</c:v>
                </c:pt>
                <c:pt idx="29">
                  <c:v>184.01206668491901</c:v>
                </c:pt>
                <c:pt idx="30">
                  <c:v>185.241533772319</c:v>
                </c:pt>
                <c:pt idx="31">
                  <c:v>184.61479361907499</c:v>
                </c:pt>
                <c:pt idx="32">
                  <c:v>181.11752568121801</c:v>
                </c:pt>
                <c:pt idx="33">
                  <c:v>177.659932816289</c:v>
                </c:pt>
                <c:pt idx="34">
                  <c:v>171.76379531886101</c:v>
                </c:pt>
                <c:pt idx="35">
                  <c:v>162.827849891044</c:v>
                </c:pt>
                <c:pt idx="36">
                  <c:v>152.87852627118801</c:v>
                </c:pt>
                <c:pt idx="37">
                  <c:v>146.42104862612601</c:v>
                </c:pt>
                <c:pt idx="38">
                  <c:v>145.373745446073</c:v>
                </c:pt>
                <c:pt idx="39">
                  <c:v>143.47335843350999</c:v>
                </c:pt>
                <c:pt idx="40">
                  <c:v>138.328137428102</c:v>
                </c:pt>
                <c:pt idx="41">
                  <c:v>133.90749279023899</c:v>
                </c:pt>
                <c:pt idx="42">
                  <c:v>132.301421852402</c:v>
                </c:pt>
                <c:pt idx="43">
                  <c:v>130.630246264443</c:v>
                </c:pt>
                <c:pt idx="44">
                  <c:v>129.24870576809801</c:v>
                </c:pt>
                <c:pt idx="45">
                  <c:v>131.30274606939099</c:v>
                </c:pt>
                <c:pt idx="46">
                  <c:v>131.876754617176</c:v>
                </c:pt>
                <c:pt idx="47">
                  <c:v>128.703687839499</c:v>
                </c:pt>
                <c:pt idx="48">
                  <c:v>125.64652943185</c:v>
                </c:pt>
                <c:pt idx="49">
                  <c:v>125.447984500198</c:v>
                </c:pt>
                <c:pt idx="50">
                  <c:v>130.98067154503701</c:v>
                </c:pt>
                <c:pt idx="51">
                  <c:v>134.80920630590501</c:v>
                </c:pt>
                <c:pt idx="52">
                  <c:v>133.61966197782999</c:v>
                </c:pt>
                <c:pt idx="53">
                  <c:v>135.22978507612001</c:v>
                </c:pt>
                <c:pt idx="54">
                  <c:v>140.08677952900399</c:v>
                </c:pt>
                <c:pt idx="55">
                  <c:v>143.286703537444</c:v>
                </c:pt>
                <c:pt idx="56">
                  <c:v>145.38641501487899</c:v>
                </c:pt>
                <c:pt idx="57">
                  <c:v>148.71365451057599</c:v>
                </c:pt>
                <c:pt idx="58">
                  <c:v>154.17879379354099</c:v>
                </c:pt>
                <c:pt idx="59">
                  <c:v>159.49585063913901</c:v>
                </c:pt>
                <c:pt idx="60">
                  <c:v>162.48884088924399</c:v>
                </c:pt>
                <c:pt idx="61">
                  <c:v>165.03469164229401</c:v>
                </c:pt>
                <c:pt idx="62">
                  <c:v>166.17318712207501</c:v>
                </c:pt>
                <c:pt idx="63">
                  <c:v>168.25598195154799</c:v>
                </c:pt>
                <c:pt idx="64">
                  <c:v>175.30858936912301</c:v>
                </c:pt>
                <c:pt idx="65">
                  <c:v>183.389729486043</c:v>
                </c:pt>
                <c:pt idx="66">
                  <c:v>184.447619889702</c:v>
                </c:pt>
                <c:pt idx="67">
                  <c:v>184.62857687038101</c:v>
                </c:pt>
                <c:pt idx="68">
                  <c:v>195.37442562554801</c:v>
                </c:pt>
                <c:pt idx="69">
                  <c:v>211.871258026341</c:v>
                </c:pt>
                <c:pt idx="70">
                  <c:v>218.637094492507</c:v>
                </c:pt>
                <c:pt idx="71">
                  <c:v>217.13182403465399</c:v>
                </c:pt>
                <c:pt idx="72">
                  <c:v>219.06565266639001</c:v>
                </c:pt>
                <c:pt idx="73">
                  <c:v>223.90421802588199</c:v>
                </c:pt>
                <c:pt idx="74">
                  <c:v>229.956646822306</c:v>
                </c:pt>
                <c:pt idx="75">
                  <c:v>235.410059955561</c:v>
                </c:pt>
                <c:pt idx="76">
                  <c:v>239.27742777691401</c:v>
                </c:pt>
                <c:pt idx="77">
                  <c:v>242.30443060813201</c:v>
                </c:pt>
                <c:pt idx="78">
                  <c:v>248.499116338108</c:v>
                </c:pt>
                <c:pt idx="79">
                  <c:v>258.36947060439098</c:v>
                </c:pt>
                <c:pt idx="80">
                  <c:v>265.32163003181398</c:v>
                </c:pt>
                <c:pt idx="81">
                  <c:v>264.93207047528699</c:v>
                </c:pt>
                <c:pt idx="82">
                  <c:v>272.66565320181297</c:v>
                </c:pt>
                <c:pt idx="83">
                  <c:v>289.77378455690302</c:v>
                </c:pt>
                <c:pt idx="84">
                  <c:v>303.91110376482698</c:v>
                </c:pt>
                <c:pt idx="85">
                  <c:v>321.34610787350101</c:v>
                </c:pt>
                <c:pt idx="86">
                  <c:v>338.35352701927002</c:v>
                </c:pt>
                <c:pt idx="87">
                  <c:v>350.28957717755497</c:v>
                </c:pt>
                <c:pt idx="88">
                  <c:v>375.48942636406701</c:v>
                </c:pt>
                <c:pt idx="89">
                  <c:v>412.55876544021402</c:v>
                </c:pt>
                <c:pt idx="90">
                  <c:v>415.09409280279903</c:v>
                </c:pt>
                <c:pt idx="91">
                  <c:v>407.41968998720301</c:v>
                </c:pt>
                <c:pt idx="92">
                  <c:v>428.30472219975798</c:v>
                </c:pt>
                <c:pt idx="93">
                  <c:v>453.724716194856</c:v>
                </c:pt>
                <c:pt idx="94">
                  <c:v>462.69892258906998</c:v>
                </c:pt>
                <c:pt idx="95">
                  <c:v>459.79770298608997</c:v>
                </c:pt>
                <c:pt idx="96">
                  <c:v>451.46954767247797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E3-4336-932C-7383E7015205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RegionalPropertyType!$Y$6:$Y$102</c:f>
              <c:numCache>
                <c:formatCode>0</c:formatCode>
                <c:ptCount val="97"/>
                <c:pt idx="0">
                  <c:v>98.195852092122706</c:v>
                </c:pt>
                <c:pt idx="1">
                  <c:v>97.068026020625396</c:v>
                </c:pt>
                <c:pt idx="2">
                  <c:v>97.464296883496502</c:v>
                </c:pt>
                <c:pt idx="3">
                  <c:v>100</c:v>
                </c:pt>
                <c:pt idx="4">
                  <c:v>101.677169329314</c:v>
                </c:pt>
                <c:pt idx="5">
                  <c:v>102.551178779274</c:v>
                </c:pt>
                <c:pt idx="6">
                  <c:v>105.59742303364</c:v>
                </c:pt>
                <c:pt idx="7">
                  <c:v>108.43840247900501</c:v>
                </c:pt>
                <c:pt idx="8">
                  <c:v>108.96229905902101</c:v>
                </c:pt>
                <c:pt idx="9">
                  <c:v>110.55886900058999</c:v>
                </c:pt>
                <c:pt idx="10">
                  <c:v>114.38422914581299</c:v>
                </c:pt>
                <c:pt idx="11">
                  <c:v>119.424992718528</c:v>
                </c:pt>
                <c:pt idx="12">
                  <c:v>124.69217949608699</c:v>
                </c:pt>
                <c:pt idx="13">
                  <c:v>126.99528479161999</c:v>
                </c:pt>
                <c:pt idx="14">
                  <c:v>128.95978446480601</c:v>
                </c:pt>
                <c:pt idx="15">
                  <c:v>135.36982466626401</c:v>
                </c:pt>
                <c:pt idx="16">
                  <c:v>143.38265719346799</c:v>
                </c:pt>
                <c:pt idx="17">
                  <c:v>150.011711564264</c:v>
                </c:pt>
                <c:pt idx="18">
                  <c:v>155.17221262500601</c:v>
                </c:pt>
                <c:pt idx="19">
                  <c:v>160.34709837009299</c:v>
                </c:pt>
                <c:pt idx="20">
                  <c:v>169.18042964365799</c:v>
                </c:pt>
                <c:pt idx="21">
                  <c:v>180.55579858297801</c:v>
                </c:pt>
                <c:pt idx="22">
                  <c:v>182.11616391039499</c:v>
                </c:pt>
                <c:pt idx="23">
                  <c:v>180.528279392288</c:v>
                </c:pt>
                <c:pt idx="24">
                  <c:v>188.343940093105</c:v>
                </c:pt>
                <c:pt idx="25">
                  <c:v>195.33104512791701</c:v>
                </c:pt>
                <c:pt idx="26">
                  <c:v>189.00392554455399</c:v>
                </c:pt>
                <c:pt idx="27">
                  <c:v>183.90453428713599</c:v>
                </c:pt>
                <c:pt idx="28">
                  <c:v>190.03922243398199</c:v>
                </c:pt>
                <c:pt idx="29">
                  <c:v>194.714083237295</c:v>
                </c:pt>
                <c:pt idx="30">
                  <c:v>188.96804182220899</c:v>
                </c:pt>
                <c:pt idx="31">
                  <c:v>181.87613647811099</c:v>
                </c:pt>
                <c:pt idx="32">
                  <c:v>178.79412557102901</c:v>
                </c:pt>
                <c:pt idx="33">
                  <c:v>171.906843917527</c:v>
                </c:pt>
                <c:pt idx="34">
                  <c:v>159.13140512190401</c:v>
                </c:pt>
                <c:pt idx="35">
                  <c:v>149.55974761121499</c:v>
                </c:pt>
                <c:pt idx="36">
                  <c:v>145.36682802655599</c:v>
                </c:pt>
                <c:pt idx="37">
                  <c:v>141.859627272945</c:v>
                </c:pt>
                <c:pt idx="38">
                  <c:v>137.370292486164</c:v>
                </c:pt>
                <c:pt idx="39">
                  <c:v>133.91493085841</c:v>
                </c:pt>
                <c:pt idx="40">
                  <c:v>132.56654737541899</c:v>
                </c:pt>
                <c:pt idx="41">
                  <c:v>131.51314458383101</c:v>
                </c:pt>
                <c:pt idx="42">
                  <c:v>131.88743877369001</c:v>
                </c:pt>
                <c:pt idx="43">
                  <c:v>131.35598887689</c:v>
                </c:pt>
                <c:pt idx="44">
                  <c:v>129.00335968664299</c:v>
                </c:pt>
                <c:pt idx="45">
                  <c:v>128.858316317743</c:v>
                </c:pt>
                <c:pt idx="46">
                  <c:v>129.99668116181601</c:v>
                </c:pt>
                <c:pt idx="47">
                  <c:v>128.94409780938099</c:v>
                </c:pt>
                <c:pt idx="48">
                  <c:v>128.48338439219299</c:v>
                </c:pt>
                <c:pt idx="49">
                  <c:v>131.58246032189001</c:v>
                </c:pt>
                <c:pt idx="50">
                  <c:v>134.94107300124901</c:v>
                </c:pt>
                <c:pt idx="51">
                  <c:v>135.83401675579901</c:v>
                </c:pt>
                <c:pt idx="52">
                  <c:v>139.53061457041201</c:v>
                </c:pt>
                <c:pt idx="53">
                  <c:v>147.05305691695199</c:v>
                </c:pt>
                <c:pt idx="54">
                  <c:v>147.326199126143</c:v>
                </c:pt>
                <c:pt idx="55">
                  <c:v>143.80322889406401</c:v>
                </c:pt>
                <c:pt idx="56">
                  <c:v>147.571176256401</c:v>
                </c:pt>
                <c:pt idx="57">
                  <c:v>156.21575081103299</c:v>
                </c:pt>
                <c:pt idx="58">
                  <c:v>161.44470058318899</c:v>
                </c:pt>
                <c:pt idx="59">
                  <c:v>161.99429707686301</c:v>
                </c:pt>
                <c:pt idx="60">
                  <c:v>163.91585459468999</c:v>
                </c:pt>
                <c:pt idx="61">
                  <c:v>166.18203609692199</c:v>
                </c:pt>
                <c:pt idx="62">
                  <c:v>166.837114658666</c:v>
                </c:pt>
                <c:pt idx="63">
                  <c:v>168.30146603075099</c:v>
                </c:pt>
                <c:pt idx="64">
                  <c:v>172.02553030617099</c:v>
                </c:pt>
                <c:pt idx="65">
                  <c:v>175.49531706865201</c:v>
                </c:pt>
                <c:pt idx="66">
                  <c:v>180.03924239784001</c:v>
                </c:pt>
                <c:pt idx="67">
                  <c:v>186.50510515206199</c:v>
                </c:pt>
                <c:pt idx="68">
                  <c:v>193.78891958909401</c:v>
                </c:pt>
                <c:pt idx="69">
                  <c:v>199.69717584294199</c:v>
                </c:pt>
                <c:pt idx="70">
                  <c:v>197.87520573426801</c:v>
                </c:pt>
                <c:pt idx="71">
                  <c:v>194.449479700647</c:v>
                </c:pt>
                <c:pt idx="72">
                  <c:v>197.27768365163701</c:v>
                </c:pt>
                <c:pt idx="73">
                  <c:v>202.77634197337699</c:v>
                </c:pt>
                <c:pt idx="74">
                  <c:v>204.086650092295</c:v>
                </c:pt>
                <c:pt idx="75">
                  <c:v>201.08413618697401</c:v>
                </c:pt>
                <c:pt idx="76">
                  <c:v>198.339863012763</c:v>
                </c:pt>
                <c:pt idx="77">
                  <c:v>198.444317433577</c:v>
                </c:pt>
                <c:pt idx="78">
                  <c:v>202.14110406593801</c:v>
                </c:pt>
                <c:pt idx="79">
                  <c:v>205.633405447299</c:v>
                </c:pt>
                <c:pt idx="80">
                  <c:v>207.15788154204799</c:v>
                </c:pt>
                <c:pt idx="81">
                  <c:v>205.458401265394</c:v>
                </c:pt>
                <c:pt idx="82">
                  <c:v>205.595784951631</c:v>
                </c:pt>
                <c:pt idx="83">
                  <c:v>212.67143141925001</c:v>
                </c:pt>
                <c:pt idx="84">
                  <c:v>224.713921337502</c:v>
                </c:pt>
                <c:pt idx="85">
                  <c:v>236.666855100888</c:v>
                </c:pt>
                <c:pt idx="86">
                  <c:v>243.98708882027</c:v>
                </c:pt>
                <c:pt idx="87">
                  <c:v>249.88315300335901</c:v>
                </c:pt>
                <c:pt idx="88">
                  <c:v>258.69539252864598</c:v>
                </c:pt>
                <c:pt idx="89">
                  <c:v>265.830543972486</c:v>
                </c:pt>
                <c:pt idx="90">
                  <c:v>267.21329892945499</c:v>
                </c:pt>
                <c:pt idx="91">
                  <c:v>269.42767065793402</c:v>
                </c:pt>
                <c:pt idx="92">
                  <c:v>274.47987233026902</c:v>
                </c:pt>
                <c:pt idx="93">
                  <c:v>278.380350624274</c:v>
                </c:pt>
                <c:pt idx="94">
                  <c:v>277.1217322645</c:v>
                </c:pt>
                <c:pt idx="95">
                  <c:v>277.82774091580598</c:v>
                </c:pt>
                <c:pt idx="96">
                  <c:v>283.13007325970602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E3-4336-932C-7383E7015205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RegionalPropertyType!$Z$6:$Z$102</c:f>
              <c:numCache>
                <c:formatCode>0</c:formatCode>
                <c:ptCount val="97"/>
                <c:pt idx="0">
                  <c:v>95.395613377608598</c:v>
                </c:pt>
                <c:pt idx="1">
                  <c:v>99.019733308936594</c:v>
                </c:pt>
                <c:pt idx="2">
                  <c:v>100.347378674762</c:v>
                </c:pt>
                <c:pt idx="3">
                  <c:v>100</c:v>
                </c:pt>
                <c:pt idx="4">
                  <c:v>102.64482889343699</c:v>
                </c:pt>
                <c:pt idx="5">
                  <c:v>109.548980843373</c:v>
                </c:pt>
                <c:pt idx="6">
                  <c:v>113.33595559046201</c:v>
                </c:pt>
                <c:pt idx="7">
                  <c:v>111.461754151623</c:v>
                </c:pt>
                <c:pt idx="8">
                  <c:v>111.397984303214</c:v>
                </c:pt>
                <c:pt idx="9">
                  <c:v>115.144343594451</c:v>
                </c:pt>
                <c:pt idx="10">
                  <c:v>119.743971340298</c:v>
                </c:pt>
                <c:pt idx="11">
                  <c:v>123.789112948053</c:v>
                </c:pt>
                <c:pt idx="12">
                  <c:v>128.132407229731</c:v>
                </c:pt>
                <c:pt idx="13">
                  <c:v>129.61951225092901</c:v>
                </c:pt>
                <c:pt idx="14">
                  <c:v>128.56430541479901</c:v>
                </c:pt>
                <c:pt idx="15">
                  <c:v>131.82980075570899</c:v>
                </c:pt>
                <c:pt idx="16">
                  <c:v>141.287411791262</c:v>
                </c:pt>
                <c:pt idx="17">
                  <c:v>150.67996413856801</c:v>
                </c:pt>
                <c:pt idx="18">
                  <c:v>154.676847425011</c:v>
                </c:pt>
                <c:pt idx="19">
                  <c:v>157.60320512954701</c:v>
                </c:pt>
                <c:pt idx="20">
                  <c:v>165.973940164618</c:v>
                </c:pt>
                <c:pt idx="21">
                  <c:v>180.732555166796</c:v>
                </c:pt>
                <c:pt idx="22">
                  <c:v>189.52982886592699</c:v>
                </c:pt>
                <c:pt idx="23">
                  <c:v>186.53790319645699</c:v>
                </c:pt>
                <c:pt idx="24">
                  <c:v>180.57704724350799</c:v>
                </c:pt>
                <c:pt idx="25">
                  <c:v>174.49823521634701</c:v>
                </c:pt>
                <c:pt idx="26">
                  <c:v>170.825728023587</c:v>
                </c:pt>
                <c:pt idx="27">
                  <c:v>172.247173414499</c:v>
                </c:pt>
                <c:pt idx="28">
                  <c:v>176.88087142983599</c:v>
                </c:pt>
                <c:pt idx="29">
                  <c:v>177.394097907277</c:v>
                </c:pt>
                <c:pt idx="30">
                  <c:v>169.494325609768</c:v>
                </c:pt>
                <c:pt idx="31">
                  <c:v>160.974014519853</c:v>
                </c:pt>
                <c:pt idx="32">
                  <c:v>153.59983592267901</c:v>
                </c:pt>
                <c:pt idx="33">
                  <c:v>146.80635598250899</c:v>
                </c:pt>
                <c:pt idx="34">
                  <c:v>137.634601673563</c:v>
                </c:pt>
                <c:pt idx="35">
                  <c:v>128.84833853348701</c:v>
                </c:pt>
                <c:pt idx="36">
                  <c:v>123.824669855509</c:v>
                </c:pt>
                <c:pt idx="37">
                  <c:v>116.798028726179</c:v>
                </c:pt>
                <c:pt idx="38">
                  <c:v>107.512114966759</c:v>
                </c:pt>
                <c:pt idx="39">
                  <c:v>103.402312463092</c:v>
                </c:pt>
                <c:pt idx="40">
                  <c:v>106.26303278915201</c:v>
                </c:pt>
                <c:pt idx="41">
                  <c:v>109.063479693999</c:v>
                </c:pt>
                <c:pt idx="42">
                  <c:v>110.250262563897</c:v>
                </c:pt>
                <c:pt idx="43">
                  <c:v>111.124276644725</c:v>
                </c:pt>
                <c:pt idx="44">
                  <c:v>113.133165588145</c:v>
                </c:pt>
                <c:pt idx="45">
                  <c:v>116.74372980244399</c:v>
                </c:pt>
                <c:pt idx="46">
                  <c:v>119.617041255472</c:v>
                </c:pt>
                <c:pt idx="47">
                  <c:v>120.685857440118</c:v>
                </c:pt>
                <c:pt idx="48">
                  <c:v>123.44400806818101</c:v>
                </c:pt>
                <c:pt idx="49">
                  <c:v>127.971921872857</c:v>
                </c:pt>
                <c:pt idx="50">
                  <c:v>131.54167089884101</c:v>
                </c:pt>
                <c:pt idx="51">
                  <c:v>135.09415332444101</c:v>
                </c:pt>
                <c:pt idx="52">
                  <c:v>139.389306454588</c:v>
                </c:pt>
                <c:pt idx="53">
                  <c:v>143.63266429267</c:v>
                </c:pt>
                <c:pt idx="54">
                  <c:v>149.50755071172699</c:v>
                </c:pt>
                <c:pt idx="55">
                  <c:v>155.00225349819999</c:v>
                </c:pt>
                <c:pt idx="56">
                  <c:v>160.08861048192301</c:v>
                </c:pt>
                <c:pt idx="57">
                  <c:v>168.02160162453299</c:v>
                </c:pt>
                <c:pt idx="58">
                  <c:v>173.033227880038</c:v>
                </c:pt>
                <c:pt idx="59">
                  <c:v>174.28887385778501</c:v>
                </c:pt>
                <c:pt idx="60">
                  <c:v>178.79729507314801</c:v>
                </c:pt>
                <c:pt idx="61">
                  <c:v>186.577140070241</c:v>
                </c:pt>
                <c:pt idx="62">
                  <c:v>192.05145287826801</c:v>
                </c:pt>
                <c:pt idx="63">
                  <c:v>195.805409706544</c:v>
                </c:pt>
                <c:pt idx="64">
                  <c:v>202.52369967432301</c:v>
                </c:pt>
                <c:pt idx="65">
                  <c:v>211.00507868528399</c:v>
                </c:pt>
                <c:pt idx="66">
                  <c:v>215.71432533862199</c:v>
                </c:pt>
                <c:pt idx="67">
                  <c:v>218.01033793663399</c:v>
                </c:pt>
                <c:pt idx="68">
                  <c:v>224.97495750796401</c:v>
                </c:pt>
                <c:pt idx="69">
                  <c:v>234.28042987833999</c:v>
                </c:pt>
                <c:pt idx="70">
                  <c:v>237.11594286065201</c:v>
                </c:pt>
                <c:pt idx="71">
                  <c:v>239.241368172845</c:v>
                </c:pt>
                <c:pt idx="72">
                  <c:v>249.49245848957901</c:v>
                </c:pt>
                <c:pt idx="73">
                  <c:v>260.24646595224601</c:v>
                </c:pt>
                <c:pt idx="74">
                  <c:v>265.023641049562</c:v>
                </c:pt>
                <c:pt idx="75">
                  <c:v>269.08024381026098</c:v>
                </c:pt>
                <c:pt idx="76">
                  <c:v>275.799092523144</c:v>
                </c:pt>
                <c:pt idx="77">
                  <c:v>284.76034026792797</c:v>
                </c:pt>
                <c:pt idx="78">
                  <c:v>295.55216618122603</c:v>
                </c:pt>
                <c:pt idx="79">
                  <c:v>301.60920214588498</c:v>
                </c:pt>
                <c:pt idx="80">
                  <c:v>300.15318445101502</c:v>
                </c:pt>
                <c:pt idx="81">
                  <c:v>300.69724680518499</c:v>
                </c:pt>
                <c:pt idx="82">
                  <c:v>316.16155910211899</c:v>
                </c:pt>
                <c:pt idx="83">
                  <c:v>334.71147270838799</c:v>
                </c:pt>
                <c:pt idx="84">
                  <c:v>348.96421125647601</c:v>
                </c:pt>
                <c:pt idx="85">
                  <c:v>370.18552691709101</c:v>
                </c:pt>
                <c:pt idx="86">
                  <c:v>393.19581536607097</c:v>
                </c:pt>
                <c:pt idx="87">
                  <c:v>409.107817120665</c:v>
                </c:pt>
                <c:pt idx="88">
                  <c:v>431.85102727470002</c:v>
                </c:pt>
                <c:pt idx="89">
                  <c:v>465.51615120598399</c:v>
                </c:pt>
                <c:pt idx="90">
                  <c:v>461.98153883045597</c:v>
                </c:pt>
                <c:pt idx="91">
                  <c:v>441.44932187213902</c:v>
                </c:pt>
                <c:pt idx="92">
                  <c:v>438.63239422329201</c:v>
                </c:pt>
                <c:pt idx="93">
                  <c:v>436.69606109442401</c:v>
                </c:pt>
                <c:pt idx="94">
                  <c:v>434.260981672507</c:v>
                </c:pt>
                <c:pt idx="95">
                  <c:v>430.81284569879301</c:v>
                </c:pt>
                <c:pt idx="96">
                  <c:v>421.79848419536802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E3-4336-932C-7383E7015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4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RegionalPropertyType!$AA$6:$AA$102</c:f>
              <c:numCache>
                <c:formatCode>0</c:formatCode>
                <c:ptCount val="97"/>
                <c:pt idx="0">
                  <c:v>94.104873324038195</c:v>
                </c:pt>
                <c:pt idx="1">
                  <c:v>99.154025042410595</c:v>
                </c:pt>
                <c:pt idx="2">
                  <c:v>100.729083346013</c:v>
                </c:pt>
                <c:pt idx="3">
                  <c:v>100</c:v>
                </c:pt>
                <c:pt idx="4">
                  <c:v>100.926499729604</c:v>
                </c:pt>
                <c:pt idx="5">
                  <c:v>102.86266925666899</c:v>
                </c:pt>
                <c:pt idx="6">
                  <c:v>101.69170533942</c:v>
                </c:pt>
                <c:pt idx="7">
                  <c:v>99.827049153386795</c:v>
                </c:pt>
                <c:pt idx="8">
                  <c:v>101.893456076291</c:v>
                </c:pt>
                <c:pt idx="9">
                  <c:v>105.60813469601899</c:v>
                </c:pt>
                <c:pt idx="10">
                  <c:v>107.76636564716</c:v>
                </c:pt>
                <c:pt idx="11">
                  <c:v>108.81579748194901</c:v>
                </c:pt>
                <c:pt idx="12">
                  <c:v>112.09291025063</c:v>
                </c:pt>
                <c:pt idx="13">
                  <c:v>116.774437144242</c:v>
                </c:pt>
                <c:pt idx="14">
                  <c:v>118.788472243024</c:v>
                </c:pt>
                <c:pt idx="15">
                  <c:v>120.49616090379099</c:v>
                </c:pt>
                <c:pt idx="16">
                  <c:v>125.91584431981499</c:v>
                </c:pt>
                <c:pt idx="17">
                  <c:v>131.839051332531</c:v>
                </c:pt>
                <c:pt idx="18">
                  <c:v>135.414771049482</c:v>
                </c:pt>
                <c:pt idx="19">
                  <c:v>138.68443549384301</c:v>
                </c:pt>
                <c:pt idx="20">
                  <c:v>144.66941602285399</c:v>
                </c:pt>
                <c:pt idx="21">
                  <c:v>151.489681208185</c:v>
                </c:pt>
                <c:pt idx="22">
                  <c:v>157.10035088964901</c:v>
                </c:pt>
                <c:pt idx="23">
                  <c:v>162.119541965878</c:v>
                </c:pt>
                <c:pt idx="24">
                  <c:v>167.36586785135299</c:v>
                </c:pt>
                <c:pt idx="25">
                  <c:v>172.903927436679</c:v>
                </c:pt>
                <c:pt idx="26">
                  <c:v>173.15628767140899</c:v>
                </c:pt>
                <c:pt idx="27">
                  <c:v>170.71491057054999</c:v>
                </c:pt>
                <c:pt idx="28">
                  <c:v>174.39597627095</c:v>
                </c:pt>
                <c:pt idx="29">
                  <c:v>182.57439251665201</c:v>
                </c:pt>
                <c:pt idx="30">
                  <c:v>182.62877270240801</c:v>
                </c:pt>
                <c:pt idx="31">
                  <c:v>176.34650082917</c:v>
                </c:pt>
                <c:pt idx="32">
                  <c:v>173.982541514731</c:v>
                </c:pt>
                <c:pt idx="33">
                  <c:v>172.99609759228599</c:v>
                </c:pt>
                <c:pt idx="34">
                  <c:v>163.99276978751899</c:v>
                </c:pt>
                <c:pt idx="35">
                  <c:v>151.09299161535401</c:v>
                </c:pt>
                <c:pt idx="36">
                  <c:v>139.25247882935699</c:v>
                </c:pt>
                <c:pt idx="37">
                  <c:v>127.051473782375</c:v>
                </c:pt>
                <c:pt idx="38">
                  <c:v>118.81020510912801</c:v>
                </c:pt>
                <c:pt idx="39">
                  <c:v>115.724284628554</c:v>
                </c:pt>
                <c:pt idx="40">
                  <c:v>113.674362825329</c:v>
                </c:pt>
                <c:pt idx="41">
                  <c:v>110.25334652553499</c:v>
                </c:pt>
                <c:pt idx="42">
                  <c:v>106.578429355911</c:v>
                </c:pt>
                <c:pt idx="43">
                  <c:v>103.948436990638</c:v>
                </c:pt>
                <c:pt idx="44">
                  <c:v>103.85056143187801</c:v>
                </c:pt>
                <c:pt idx="45">
                  <c:v>105.739137603457</c:v>
                </c:pt>
                <c:pt idx="46">
                  <c:v>106.04517448161199</c:v>
                </c:pt>
                <c:pt idx="47">
                  <c:v>104.407741565862</c:v>
                </c:pt>
                <c:pt idx="48">
                  <c:v>104.73948126981701</c:v>
                </c:pt>
                <c:pt idx="49">
                  <c:v>107.296062807214</c:v>
                </c:pt>
                <c:pt idx="50">
                  <c:v>110.29503108342401</c:v>
                </c:pt>
                <c:pt idx="51">
                  <c:v>112.458181040377</c:v>
                </c:pt>
                <c:pt idx="52">
                  <c:v>115.364398255276</c:v>
                </c:pt>
                <c:pt idx="53">
                  <c:v>120.610961025777</c:v>
                </c:pt>
                <c:pt idx="54">
                  <c:v>125.388625455889</c:v>
                </c:pt>
                <c:pt idx="55">
                  <c:v>127.66487707684099</c:v>
                </c:pt>
                <c:pt idx="56">
                  <c:v>132.38408753258901</c:v>
                </c:pt>
                <c:pt idx="57">
                  <c:v>140.53801744829801</c:v>
                </c:pt>
                <c:pt idx="58">
                  <c:v>145.04485615365101</c:v>
                </c:pt>
                <c:pt idx="59">
                  <c:v>146.415680748635</c:v>
                </c:pt>
                <c:pt idx="60">
                  <c:v>149.371493904819</c:v>
                </c:pt>
                <c:pt idx="61">
                  <c:v>152.781466764399</c:v>
                </c:pt>
                <c:pt idx="62">
                  <c:v>154.691647336903</c:v>
                </c:pt>
                <c:pt idx="63">
                  <c:v>156.50354757359599</c:v>
                </c:pt>
                <c:pt idx="64">
                  <c:v>160.75306955115599</c:v>
                </c:pt>
                <c:pt idx="65">
                  <c:v>165.71173650409301</c:v>
                </c:pt>
                <c:pt idx="66">
                  <c:v>169.65326313238299</c:v>
                </c:pt>
                <c:pt idx="67">
                  <c:v>173.478917064684</c:v>
                </c:pt>
                <c:pt idx="68">
                  <c:v>178.67024286717299</c:v>
                </c:pt>
                <c:pt idx="69">
                  <c:v>183.57359976400201</c:v>
                </c:pt>
                <c:pt idx="70">
                  <c:v>185.53874088677</c:v>
                </c:pt>
                <c:pt idx="71">
                  <c:v>187.66304171940899</c:v>
                </c:pt>
                <c:pt idx="72">
                  <c:v>194.172258185944</c:v>
                </c:pt>
                <c:pt idx="73">
                  <c:v>200.749328990652</c:v>
                </c:pt>
                <c:pt idx="74">
                  <c:v>199.606891047212</c:v>
                </c:pt>
                <c:pt idx="75">
                  <c:v>197.77070810945099</c:v>
                </c:pt>
                <c:pt idx="76">
                  <c:v>200.930597181672</c:v>
                </c:pt>
                <c:pt idx="77">
                  <c:v>206.80608600234899</c:v>
                </c:pt>
                <c:pt idx="78">
                  <c:v>210.05310618021099</c:v>
                </c:pt>
                <c:pt idx="79">
                  <c:v>208.46688360025101</c:v>
                </c:pt>
                <c:pt idx="80">
                  <c:v>207.05857345877499</c:v>
                </c:pt>
                <c:pt idx="81">
                  <c:v>208.58032574704001</c:v>
                </c:pt>
                <c:pt idx="82">
                  <c:v>215.005910289643</c:v>
                </c:pt>
                <c:pt idx="83">
                  <c:v>219.12194921442099</c:v>
                </c:pt>
                <c:pt idx="84">
                  <c:v>217.92417634145701</c:v>
                </c:pt>
                <c:pt idx="85">
                  <c:v>221.75461543364199</c:v>
                </c:pt>
                <c:pt idx="86">
                  <c:v>236.05118295476501</c:v>
                </c:pt>
                <c:pt idx="87">
                  <c:v>247.38569003610999</c:v>
                </c:pt>
                <c:pt idx="88">
                  <c:v>254.126583687232</c:v>
                </c:pt>
                <c:pt idx="89">
                  <c:v>263.86845743356702</c:v>
                </c:pt>
                <c:pt idx="90">
                  <c:v>258.28739323345502</c:v>
                </c:pt>
                <c:pt idx="91">
                  <c:v>246.205764237457</c:v>
                </c:pt>
                <c:pt idx="92">
                  <c:v>245.18246070659001</c:v>
                </c:pt>
                <c:pt idx="93">
                  <c:v>249.87078043040799</c:v>
                </c:pt>
                <c:pt idx="94">
                  <c:v>245.03303609047799</c:v>
                </c:pt>
                <c:pt idx="95">
                  <c:v>239.29552362611199</c:v>
                </c:pt>
                <c:pt idx="96">
                  <c:v>244.809574302492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00-4822-82C6-F08B48B8054F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RegionalPropertyType!$AB$6:$AB$102</c:f>
              <c:numCache>
                <c:formatCode>0</c:formatCode>
                <c:ptCount val="97"/>
                <c:pt idx="0">
                  <c:v>92.505101778167202</c:v>
                </c:pt>
                <c:pt idx="1">
                  <c:v>94.207748844438399</c:v>
                </c:pt>
                <c:pt idx="2">
                  <c:v>96.798854346451506</c:v>
                </c:pt>
                <c:pt idx="3">
                  <c:v>100</c:v>
                </c:pt>
                <c:pt idx="4">
                  <c:v>101.650782805752</c:v>
                </c:pt>
                <c:pt idx="5">
                  <c:v>101.885619754063</c:v>
                </c:pt>
                <c:pt idx="6">
                  <c:v>101.667580589067</c:v>
                </c:pt>
                <c:pt idx="7">
                  <c:v>102.365448410312</c:v>
                </c:pt>
                <c:pt idx="8">
                  <c:v>103.75992341076</c:v>
                </c:pt>
                <c:pt idx="9">
                  <c:v>106.651858208108</c:v>
                </c:pt>
                <c:pt idx="10">
                  <c:v>110.47051395753</c:v>
                </c:pt>
                <c:pt idx="11">
                  <c:v>112.15696244416699</c:v>
                </c:pt>
                <c:pt idx="12">
                  <c:v>112.16991309045299</c:v>
                </c:pt>
                <c:pt idx="13">
                  <c:v>113.066752925418</c:v>
                </c:pt>
                <c:pt idx="14">
                  <c:v>116.293048084288</c:v>
                </c:pt>
                <c:pt idx="15">
                  <c:v>121.04655680544801</c:v>
                </c:pt>
                <c:pt idx="16">
                  <c:v>127.660354224781</c:v>
                </c:pt>
                <c:pt idx="17">
                  <c:v>135.24843634874301</c:v>
                </c:pt>
                <c:pt idx="18">
                  <c:v>138.36181004501401</c:v>
                </c:pt>
                <c:pt idx="19">
                  <c:v>140.45671607998301</c:v>
                </c:pt>
                <c:pt idx="20">
                  <c:v>147.20021625442001</c:v>
                </c:pt>
                <c:pt idx="21">
                  <c:v>155.355135118101</c:v>
                </c:pt>
                <c:pt idx="22">
                  <c:v>161.19812723117599</c:v>
                </c:pt>
                <c:pt idx="23">
                  <c:v>165.701311001806</c:v>
                </c:pt>
                <c:pt idx="24">
                  <c:v>171.815214783237</c:v>
                </c:pt>
                <c:pt idx="25">
                  <c:v>179.01591221437701</c:v>
                </c:pt>
                <c:pt idx="26">
                  <c:v>184.52817771269699</c:v>
                </c:pt>
                <c:pt idx="27">
                  <c:v>188.29524803314399</c:v>
                </c:pt>
                <c:pt idx="28">
                  <c:v>192.21516121678599</c:v>
                </c:pt>
                <c:pt idx="29">
                  <c:v>196.7304174105</c:v>
                </c:pt>
                <c:pt idx="30">
                  <c:v>197.707074997598</c:v>
                </c:pt>
                <c:pt idx="31">
                  <c:v>194.43458910056</c:v>
                </c:pt>
                <c:pt idx="32">
                  <c:v>190.689188144436</c:v>
                </c:pt>
                <c:pt idx="33">
                  <c:v>186.526503369111</c:v>
                </c:pt>
                <c:pt idx="34">
                  <c:v>176.09566754283</c:v>
                </c:pt>
                <c:pt idx="35">
                  <c:v>163.81924640406001</c:v>
                </c:pt>
                <c:pt idx="36">
                  <c:v>151.401460175773</c:v>
                </c:pt>
                <c:pt idx="37">
                  <c:v>139.48071036070201</c:v>
                </c:pt>
                <c:pt idx="38">
                  <c:v>133.61659841223499</c:v>
                </c:pt>
                <c:pt idx="39">
                  <c:v>132.05327079409599</c:v>
                </c:pt>
                <c:pt idx="40">
                  <c:v>132.80340050529</c:v>
                </c:pt>
                <c:pt idx="41">
                  <c:v>134.221903344331</c:v>
                </c:pt>
                <c:pt idx="42">
                  <c:v>128.335761592186</c:v>
                </c:pt>
                <c:pt idx="43">
                  <c:v>120.931979670625</c:v>
                </c:pt>
                <c:pt idx="44">
                  <c:v>121.002720594088</c:v>
                </c:pt>
                <c:pt idx="45">
                  <c:v>123.30922841488</c:v>
                </c:pt>
                <c:pt idx="46">
                  <c:v>122.210819332128</c:v>
                </c:pt>
                <c:pt idx="47">
                  <c:v>121.00349187072</c:v>
                </c:pt>
                <c:pt idx="48">
                  <c:v>123.885748779347</c:v>
                </c:pt>
                <c:pt idx="49">
                  <c:v>127.66203092843701</c:v>
                </c:pt>
                <c:pt idx="50">
                  <c:v>129.577810880199</c:v>
                </c:pt>
                <c:pt idx="51">
                  <c:v>130.155602641781</c:v>
                </c:pt>
                <c:pt idx="52">
                  <c:v>133.259073899112</c:v>
                </c:pt>
                <c:pt idx="53">
                  <c:v>139.825834004374</c:v>
                </c:pt>
                <c:pt idx="54">
                  <c:v>145.82647156143901</c:v>
                </c:pt>
                <c:pt idx="55">
                  <c:v>149.17577680539699</c:v>
                </c:pt>
                <c:pt idx="56">
                  <c:v>154.926806946841</c:v>
                </c:pt>
                <c:pt idx="57">
                  <c:v>164.07199696508999</c:v>
                </c:pt>
                <c:pt idx="58">
                  <c:v>167.508578213345</c:v>
                </c:pt>
                <c:pt idx="59">
                  <c:v>166.48334708782701</c:v>
                </c:pt>
                <c:pt idx="60">
                  <c:v>170.380469655908</c:v>
                </c:pt>
                <c:pt idx="61">
                  <c:v>179.09378741368999</c:v>
                </c:pt>
                <c:pt idx="62">
                  <c:v>185.65218726896799</c:v>
                </c:pt>
                <c:pt idx="63">
                  <c:v>187.61285512007601</c:v>
                </c:pt>
                <c:pt idx="64">
                  <c:v>191.84050362941301</c:v>
                </c:pt>
                <c:pt idx="65">
                  <c:v>200.42140243347501</c:v>
                </c:pt>
                <c:pt idx="66">
                  <c:v>206.09280956006199</c:v>
                </c:pt>
                <c:pt idx="67">
                  <c:v>208.82675793401501</c:v>
                </c:pt>
                <c:pt idx="68">
                  <c:v>219.14444400602099</c:v>
                </c:pt>
                <c:pt idx="69">
                  <c:v>234.03637503493599</c:v>
                </c:pt>
                <c:pt idx="70">
                  <c:v>239.07014642025399</c:v>
                </c:pt>
                <c:pt idx="71">
                  <c:v>237.78685165310799</c:v>
                </c:pt>
                <c:pt idx="72">
                  <c:v>241.70501141710599</c:v>
                </c:pt>
                <c:pt idx="73">
                  <c:v>250.38459587424501</c:v>
                </c:pt>
                <c:pt idx="74">
                  <c:v>256.47985178041301</c:v>
                </c:pt>
                <c:pt idx="75">
                  <c:v>259.65491114826102</c:v>
                </c:pt>
                <c:pt idx="76">
                  <c:v>265.05683162704099</c:v>
                </c:pt>
                <c:pt idx="77">
                  <c:v>270.623946848076</c:v>
                </c:pt>
                <c:pt idx="78">
                  <c:v>273.41496960103598</c:v>
                </c:pt>
                <c:pt idx="79">
                  <c:v>273.501176216359</c:v>
                </c:pt>
                <c:pt idx="80">
                  <c:v>274.81773493314802</c:v>
                </c:pt>
                <c:pt idx="81">
                  <c:v>282.76077608853399</c:v>
                </c:pt>
                <c:pt idx="82">
                  <c:v>293.98644540349602</c:v>
                </c:pt>
                <c:pt idx="83">
                  <c:v>301.91250421007999</c:v>
                </c:pt>
                <c:pt idx="84">
                  <c:v>313.74955742076202</c:v>
                </c:pt>
                <c:pt idx="85">
                  <c:v>334.43337812101601</c:v>
                </c:pt>
                <c:pt idx="86">
                  <c:v>352.13964463128502</c:v>
                </c:pt>
                <c:pt idx="87">
                  <c:v>363.84041479888799</c:v>
                </c:pt>
                <c:pt idx="88">
                  <c:v>386.42982293159002</c:v>
                </c:pt>
                <c:pt idx="89">
                  <c:v>415.89848037258099</c:v>
                </c:pt>
                <c:pt idx="90">
                  <c:v>420.89129876906298</c:v>
                </c:pt>
                <c:pt idx="91">
                  <c:v>413.53185980343198</c:v>
                </c:pt>
                <c:pt idx="92">
                  <c:v>416.506750700873</c:v>
                </c:pt>
                <c:pt idx="93">
                  <c:v>424.08232835185203</c:v>
                </c:pt>
                <c:pt idx="94">
                  <c:v>430.54782500214498</c:v>
                </c:pt>
                <c:pt idx="95">
                  <c:v>428.15038043510498</c:v>
                </c:pt>
                <c:pt idx="96">
                  <c:v>417.68476445171501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00-4822-82C6-F08B48B8054F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RegionalPropertyType!$AC$6:$AC$102</c:f>
              <c:numCache>
                <c:formatCode>0</c:formatCode>
                <c:ptCount val="97"/>
                <c:pt idx="0">
                  <c:v>95.684742873007096</c:v>
                </c:pt>
                <c:pt idx="1">
                  <c:v>98.219041915250102</c:v>
                </c:pt>
                <c:pt idx="2">
                  <c:v>99.080348940112302</c:v>
                </c:pt>
                <c:pt idx="3">
                  <c:v>100</c:v>
                </c:pt>
                <c:pt idx="4">
                  <c:v>102.617364870202</c:v>
                </c:pt>
                <c:pt idx="5">
                  <c:v>106.101943796359</c:v>
                </c:pt>
                <c:pt idx="6">
                  <c:v>107.697129685419</c:v>
                </c:pt>
                <c:pt idx="7">
                  <c:v>107.721203563255</c:v>
                </c:pt>
                <c:pt idx="8">
                  <c:v>109.12804316366601</c:v>
                </c:pt>
                <c:pt idx="9">
                  <c:v>112.575509225009</c:v>
                </c:pt>
                <c:pt idx="10">
                  <c:v>117.01613857724</c:v>
                </c:pt>
                <c:pt idx="11">
                  <c:v>120.67719234190901</c:v>
                </c:pt>
                <c:pt idx="12">
                  <c:v>125.13861876484199</c:v>
                </c:pt>
                <c:pt idx="13">
                  <c:v>130.13955687380999</c:v>
                </c:pt>
                <c:pt idx="14">
                  <c:v>134.429783422762</c:v>
                </c:pt>
                <c:pt idx="15">
                  <c:v>139.25472919780501</c:v>
                </c:pt>
                <c:pt idx="16">
                  <c:v>146.723515440695</c:v>
                </c:pt>
                <c:pt idx="17">
                  <c:v>155.84598571921799</c:v>
                </c:pt>
                <c:pt idx="18">
                  <c:v>159.956205926568</c:v>
                </c:pt>
                <c:pt idx="19">
                  <c:v>163.02442607264899</c:v>
                </c:pt>
                <c:pt idx="20">
                  <c:v>173.588124553619</c:v>
                </c:pt>
                <c:pt idx="21">
                  <c:v>184.70915575185899</c:v>
                </c:pt>
                <c:pt idx="22">
                  <c:v>186.15749336528901</c:v>
                </c:pt>
                <c:pt idx="23">
                  <c:v>186.26632618208399</c:v>
                </c:pt>
                <c:pt idx="24">
                  <c:v>193.62195730599899</c:v>
                </c:pt>
                <c:pt idx="25">
                  <c:v>200.20970071415701</c:v>
                </c:pt>
                <c:pt idx="26">
                  <c:v>197.87793260098599</c:v>
                </c:pt>
                <c:pt idx="27">
                  <c:v>196.291923024075</c:v>
                </c:pt>
                <c:pt idx="28">
                  <c:v>202.50718340955399</c:v>
                </c:pt>
                <c:pt idx="29">
                  <c:v>209.033555766717</c:v>
                </c:pt>
                <c:pt idx="30">
                  <c:v>207.76139859991099</c:v>
                </c:pt>
                <c:pt idx="31">
                  <c:v>202.39601674878699</c:v>
                </c:pt>
                <c:pt idx="32">
                  <c:v>199.36121402954501</c:v>
                </c:pt>
                <c:pt idx="33">
                  <c:v>195.25453539639</c:v>
                </c:pt>
                <c:pt idx="34">
                  <c:v>179.822829737267</c:v>
                </c:pt>
                <c:pt idx="35">
                  <c:v>165.27554904151401</c:v>
                </c:pt>
                <c:pt idx="36">
                  <c:v>158.20422179300101</c:v>
                </c:pt>
                <c:pt idx="37">
                  <c:v>151.18910867690499</c:v>
                </c:pt>
                <c:pt idx="38">
                  <c:v>144.104930398872</c:v>
                </c:pt>
                <c:pt idx="39">
                  <c:v>137.97668509031499</c:v>
                </c:pt>
                <c:pt idx="40">
                  <c:v>132.87393358861999</c:v>
                </c:pt>
                <c:pt idx="41">
                  <c:v>128.30191222071599</c:v>
                </c:pt>
                <c:pt idx="42">
                  <c:v>128.247466389848</c:v>
                </c:pt>
                <c:pt idx="43">
                  <c:v>129.100710620699</c:v>
                </c:pt>
                <c:pt idx="44">
                  <c:v>127.16168677453599</c:v>
                </c:pt>
                <c:pt idx="45">
                  <c:v>125.349568823052</c:v>
                </c:pt>
                <c:pt idx="46">
                  <c:v>125.344483743943</c:v>
                </c:pt>
                <c:pt idx="47">
                  <c:v>126.724522888008</c:v>
                </c:pt>
                <c:pt idx="48">
                  <c:v>130.512562891378</c:v>
                </c:pt>
                <c:pt idx="49">
                  <c:v>134.94235484837299</c:v>
                </c:pt>
                <c:pt idx="50">
                  <c:v>136.069062835962</c:v>
                </c:pt>
                <c:pt idx="51">
                  <c:v>137.23218393185499</c:v>
                </c:pt>
                <c:pt idx="52">
                  <c:v>143.91259653917101</c:v>
                </c:pt>
                <c:pt idx="53">
                  <c:v>154.975273942511</c:v>
                </c:pt>
                <c:pt idx="54">
                  <c:v>160.416089869177</c:v>
                </c:pt>
                <c:pt idx="55">
                  <c:v>160.236313725342</c:v>
                </c:pt>
                <c:pt idx="56">
                  <c:v>162.39779450799799</c:v>
                </c:pt>
                <c:pt idx="57">
                  <c:v>165.28040024426201</c:v>
                </c:pt>
                <c:pt idx="58">
                  <c:v>168.11298488692199</c:v>
                </c:pt>
                <c:pt idx="59">
                  <c:v>172.273198179259</c:v>
                </c:pt>
                <c:pt idx="60">
                  <c:v>177.47216623807199</c:v>
                </c:pt>
                <c:pt idx="61">
                  <c:v>182.22149509622599</c:v>
                </c:pt>
                <c:pt idx="62">
                  <c:v>185.28017178013999</c:v>
                </c:pt>
                <c:pt idx="63">
                  <c:v>188.030945543158</c:v>
                </c:pt>
                <c:pt idx="64">
                  <c:v>193.362834044002</c:v>
                </c:pt>
                <c:pt idx="65">
                  <c:v>200.198387622344</c:v>
                </c:pt>
                <c:pt idx="66">
                  <c:v>204.140531621729</c:v>
                </c:pt>
                <c:pt idx="67">
                  <c:v>206.06498239741899</c:v>
                </c:pt>
                <c:pt idx="68">
                  <c:v>211.17127052232601</c:v>
                </c:pt>
                <c:pt idx="69">
                  <c:v>220.019544726693</c:v>
                </c:pt>
                <c:pt idx="70">
                  <c:v>226.45829763511099</c:v>
                </c:pt>
                <c:pt idx="71">
                  <c:v>228.03228867061799</c:v>
                </c:pt>
                <c:pt idx="72">
                  <c:v>228.19511694347599</c:v>
                </c:pt>
                <c:pt idx="73">
                  <c:v>228.84892568412999</c:v>
                </c:pt>
                <c:pt idx="74">
                  <c:v>227.60461168947501</c:v>
                </c:pt>
                <c:pt idx="75">
                  <c:v>227.421189820395</c:v>
                </c:pt>
                <c:pt idx="76">
                  <c:v>233.37416131679001</c:v>
                </c:pt>
                <c:pt idx="77">
                  <c:v>240.23141436982601</c:v>
                </c:pt>
                <c:pt idx="78">
                  <c:v>243.22810622764999</c:v>
                </c:pt>
                <c:pt idx="79">
                  <c:v>244.081571210303</c:v>
                </c:pt>
                <c:pt idx="80">
                  <c:v>240.58388805758401</c:v>
                </c:pt>
                <c:pt idx="81">
                  <c:v>233.82587844069701</c:v>
                </c:pt>
                <c:pt idx="82">
                  <c:v>239.47122924830501</c:v>
                </c:pt>
                <c:pt idx="83">
                  <c:v>252.061046401966</c:v>
                </c:pt>
                <c:pt idx="84">
                  <c:v>258.66668254407102</c:v>
                </c:pt>
                <c:pt idx="85">
                  <c:v>267.245320140736</c:v>
                </c:pt>
                <c:pt idx="86">
                  <c:v>280.47951758068803</c:v>
                </c:pt>
                <c:pt idx="87">
                  <c:v>286.96539068232198</c:v>
                </c:pt>
                <c:pt idx="88">
                  <c:v>288.44933973891</c:v>
                </c:pt>
                <c:pt idx="89">
                  <c:v>298.551138758604</c:v>
                </c:pt>
                <c:pt idx="90">
                  <c:v>307.06513570207602</c:v>
                </c:pt>
                <c:pt idx="91">
                  <c:v>305.78138969263699</c:v>
                </c:pt>
                <c:pt idx="92">
                  <c:v>300.42418731828297</c:v>
                </c:pt>
                <c:pt idx="93">
                  <c:v>297.641026074038</c:v>
                </c:pt>
                <c:pt idx="94">
                  <c:v>301.42471911264403</c:v>
                </c:pt>
                <c:pt idx="95">
                  <c:v>307.05054476761597</c:v>
                </c:pt>
                <c:pt idx="96">
                  <c:v>314.59891870912003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00-4822-82C6-F08B48B8054F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RegionalPropertyType!$AD$6:$AD$102</c:f>
              <c:numCache>
                <c:formatCode>0</c:formatCode>
                <c:ptCount val="97"/>
                <c:pt idx="0">
                  <c:v>93.920700549048604</c:v>
                </c:pt>
                <c:pt idx="1">
                  <c:v>97.934590213300993</c:v>
                </c:pt>
                <c:pt idx="2">
                  <c:v>98.974449883975794</c:v>
                </c:pt>
                <c:pt idx="3">
                  <c:v>100</c:v>
                </c:pt>
                <c:pt idx="4">
                  <c:v>103.924367865197</c:v>
                </c:pt>
                <c:pt idx="5">
                  <c:v>108.50972343757201</c:v>
                </c:pt>
                <c:pt idx="6">
                  <c:v>110.980638825398</c:v>
                </c:pt>
                <c:pt idx="7">
                  <c:v>112.936697128878</c:v>
                </c:pt>
                <c:pt idx="8">
                  <c:v>117.107986594883</c:v>
                </c:pt>
                <c:pt idx="9">
                  <c:v>122.48889928613499</c:v>
                </c:pt>
                <c:pt idx="10">
                  <c:v>127.118913701122</c:v>
                </c:pt>
                <c:pt idx="11">
                  <c:v>130.59307109761599</c:v>
                </c:pt>
                <c:pt idx="12">
                  <c:v>135.040351034624</c:v>
                </c:pt>
                <c:pt idx="13">
                  <c:v>140.69673877526401</c:v>
                </c:pt>
                <c:pt idx="14">
                  <c:v>144.770758349695</c:v>
                </c:pt>
                <c:pt idx="15">
                  <c:v>148.09007413660899</c:v>
                </c:pt>
                <c:pt idx="16">
                  <c:v>154.15031078590701</c:v>
                </c:pt>
                <c:pt idx="17">
                  <c:v>161.34743926725699</c:v>
                </c:pt>
                <c:pt idx="18">
                  <c:v>165.22497610339201</c:v>
                </c:pt>
                <c:pt idx="19">
                  <c:v>167.93308838847301</c:v>
                </c:pt>
                <c:pt idx="20">
                  <c:v>173.786628754948</c:v>
                </c:pt>
                <c:pt idx="21">
                  <c:v>181.63830248997499</c:v>
                </c:pt>
                <c:pt idx="22">
                  <c:v>186.23974343500501</c:v>
                </c:pt>
                <c:pt idx="23">
                  <c:v>187.29534911721899</c:v>
                </c:pt>
                <c:pt idx="24">
                  <c:v>188.52777817885601</c:v>
                </c:pt>
                <c:pt idx="25">
                  <c:v>190.40863439686899</c:v>
                </c:pt>
                <c:pt idx="26">
                  <c:v>190.946185045161</c:v>
                </c:pt>
                <c:pt idx="27">
                  <c:v>191.724382232718</c:v>
                </c:pt>
                <c:pt idx="28">
                  <c:v>195.357098637234</c:v>
                </c:pt>
                <c:pt idx="29">
                  <c:v>198.17587781330599</c:v>
                </c:pt>
                <c:pt idx="30">
                  <c:v>191.53195081802201</c:v>
                </c:pt>
                <c:pt idx="31">
                  <c:v>182.037964668418</c:v>
                </c:pt>
                <c:pt idx="32">
                  <c:v>178.87521944946701</c:v>
                </c:pt>
                <c:pt idx="33">
                  <c:v>178.97550377807201</c:v>
                </c:pt>
                <c:pt idx="34">
                  <c:v>176.10007524737699</c:v>
                </c:pt>
                <c:pt idx="35">
                  <c:v>168.94288737934201</c:v>
                </c:pt>
                <c:pt idx="36">
                  <c:v>155.65495372870899</c:v>
                </c:pt>
                <c:pt idx="37">
                  <c:v>140.29055584165101</c:v>
                </c:pt>
                <c:pt idx="38">
                  <c:v>133.82295626896499</c:v>
                </c:pt>
                <c:pt idx="39">
                  <c:v>132.58937131666499</c:v>
                </c:pt>
                <c:pt idx="40">
                  <c:v>130.045701600249</c:v>
                </c:pt>
                <c:pt idx="41">
                  <c:v>126.873623801617</c:v>
                </c:pt>
                <c:pt idx="42">
                  <c:v>127.512348761821</c:v>
                </c:pt>
                <c:pt idx="43">
                  <c:v>131.822433456841</c:v>
                </c:pt>
                <c:pt idx="44">
                  <c:v>137.05794941625601</c:v>
                </c:pt>
                <c:pt idx="45">
                  <c:v>141.49339685970199</c:v>
                </c:pt>
                <c:pt idx="46">
                  <c:v>144.54691962735299</c:v>
                </c:pt>
                <c:pt idx="47">
                  <c:v>148.41231067124099</c:v>
                </c:pt>
                <c:pt idx="48">
                  <c:v>154.82821355616801</c:v>
                </c:pt>
                <c:pt idx="49">
                  <c:v>164.08219457195301</c:v>
                </c:pt>
                <c:pt idx="50">
                  <c:v>168.714766688183</c:v>
                </c:pt>
                <c:pt idx="51">
                  <c:v>168.14957277571801</c:v>
                </c:pt>
                <c:pt idx="52">
                  <c:v>171.322263441979</c:v>
                </c:pt>
                <c:pt idx="53">
                  <c:v>179.14578244907801</c:v>
                </c:pt>
                <c:pt idx="54">
                  <c:v>185.905523995127</c:v>
                </c:pt>
                <c:pt idx="55">
                  <c:v>189.851175679763</c:v>
                </c:pt>
                <c:pt idx="56">
                  <c:v>196.422035394717</c:v>
                </c:pt>
                <c:pt idx="57">
                  <c:v>205.79568762986099</c:v>
                </c:pt>
                <c:pt idx="58">
                  <c:v>211.07579453071199</c:v>
                </c:pt>
                <c:pt idx="59">
                  <c:v>212.83725632653</c:v>
                </c:pt>
                <c:pt idx="60">
                  <c:v>218.77413489873999</c:v>
                </c:pt>
                <c:pt idx="61">
                  <c:v>229.339471323287</c:v>
                </c:pt>
                <c:pt idx="62">
                  <c:v>234.648154726401</c:v>
                </c:pt>
                <c:pt idx="63">
                  <c:v>235.72204459091401</c:v>
                </c:pt>
                <c:pt idx="64">
                  <c:v>245.48706050045001</c:v>
                </c:pt>
                <c:pt idx="65">
                  <c:v>265.07063503244001</c:v>
                </c:pt>
                <c:pt idx="66">
                  <c:v>275.445315253638</c:v>
                </c:pt>
                <c:pt idx="67">
                  <c:v>274.99728954885899</c:v>
                </c:pt>
                <c:pt idx="68">
                  <c:v>281.26734716451301</c:v>
                </c:pt>
                <c:pt idx="69">
                  <c:v>292.475184065652</c:v>
                </c:pt>
                <c:pt idx="70">
                  <c:v>300.219661972746</c:v>
                </c:pt>
                <c:pt idx="71">
                  <c:v>303.71282889733499</c:v>
                </c:pt>
                <c:pt idx="72">
                  <c:v>313.906987502964</c:v>
                </c:pt>
                <c:pt idx="73">
                  <c:v>331.36895627654798</c:v>
                </c:pt>
                <c:pt idx="74">
                  <c:v>334.98123751413198</c:v>
                </c:pt>
                <c:pt idx="75">
                  <c:v>330.73496591385202</c:v>
                </c:pt>
                <c:pt idx="76">
                  <c:v>337.63866704472002</c:v>
                </c:pt>
                <c:pt idx="77">
                  <c:v>351.62691842140902</c:v>
                </c:pt>
                <c:pt idx="78">
                  <c:v>364.93378795432199</c:v>
                </c:pt>
                <c:pt idx="79">
                  <c:v>371.056133431256</c:v>
                </c:pt>
                <c:pt idx="80">
                  <c:v>374.48688343608501</c:v>
                </c:pt>
                <c:pt idx="81">
                  <c:v>380.65006965011497</c:v>
                </c:pt>
                <c:pt idx="82">
                  <c:v>394.16770329204297</c:v>
                </c:pt>
                <c:pt idx="83">
                  <c:v>408.12374214149798</c:v>
                </c:pt>
                <c:pt idx="84">
                  <c:v>422.02980352000998</c:v>
                </c:pt>
                <c:pt idx="85">
                  <c:v>449.71798769002299</c:v>
                </c:pt>
                <c:pt idx="86">
                  <c:v>478.257867506232</c:v>
                </c:pt>
                <c:pt idx="87">
                  <c:v>494.44116365518198</c:v>
                </c:pt>
                <c:pt idx="88">
                  <c:v>519.63313528279798</c:v>
                </c:pt>
                <c:pt idx="89">
                  <c:v>543.63394874112203</c:v>
                </c:pt>
                <c:pt idx="90">
                  <c:v>514.02207563061597</c:v>
                </c:pt>
                <c:pt idx="91">
                  <c:v>481.923939610758</c:v>
                </c:pt>
                <c:pt idx="92">
                  <c:v>479.85769191429802</c:v>
                </c:pt>
                <c:pt idx="93">
                  <c:v>479.24829195503202</c:v>
                </c:pt>
                <c:pt idx="94">
                  <c:v>472.23169378436103</c:v>
                </c:pt>
                <c:pt idx="95">
                  <c:v>457.33803919404897</c:v>
                </c:pt>
                <c:pt idx="96">
                  <c:v>448.79639332872898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00-4822-82C6-F08B48B80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4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PrimeMarkets!$N$22:$N$118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PrimeMarkets!$O$22:$O$118</c:f>
              <c:numCache>
                <c:formatCode>#,##0_);[Red]\(#,##0\)</c:formatCode>
                <c:ptCount val="97"/>
                <c:pt idx="0">
                  <c:v>84.600501698391398</c:v>
                </c:pt>
                <c:pt idx="1">
                  <c:v>91.734350640686102</c:v>
                </c:pt>
                <c:pt idx="2">
                  <c:v>97.298387929483397</c:v>
                </c:pt>
                <c:pt idx="3">
                  <c:v>100</c:v>
                </c:pt>
                <c:pt idx="4">
                  <c:v>93.124088012904494</c:v>
                </c:pt>
                <c:pt idx="5">
                  <c:v>98.994554906402897</c:v>
                </c:pt>
                <c:pt idx="6">
                  <c:v>98.407334448614506</c:v>
                </c:pt>
                <c:pt idx="7">
                  <c:v>95.028836748418101</c:v>
                </c:pt>
                <c:pt idx="8">
                  <c:v>97.166093834378103</c:v>
                </c:pt>
                <c:pt idx="9">
                  <c:v>100.902917994245</c:v>
                </c:pt>
                <c:pt idx="10">
                  <c:v>104.292055251886</c:v>
                </c:pt>
                <c:pt idx="11">
                  <c:v>108.86279451357299</c:v>
                </c:pt>
                <c:pt idx="12">
                  <c:v>104.986309652047</c:v>
                </c:pt>
                <c:pt idx="13">
                  <c:v>118.467140989025</c:v>
                </c:pt>
                <c:pt idx="14">
                  <c:v>113.575286487649</c:v>
                </c:pt>
                <c:pt idx="15">
                  <c:v>121.329934021567</c:v>
                </c:pt>
                <c:pt idx="16">
                  <c:v>132.47732422496699</c:v>
                </c:pt>
                <c:pt idx="17">
                  <c:v>124.091496501778</c:v>
                </c:pt>
                <c:pt idx="18">
                  <c:v>135.412757512773</c:v>
                </c:pt>
                <c:pt idx="19">
                  <c:v>138.50803103460399</c:v>
                </c:pt>
                <c:pt idx="20">
                  <c:v>148.75969123223501</c:v>
                </c:pt>
                <c:pt idx="21">
                  <c:v>153.87671843771</c:v>
                </c:pt>
                <c:pt idx="22">
                  <c:v>157.08907428857901</c:v>
                </c:pt>
                <c:pt idx="23">
                  <c:v>164.98562159523101</c:v>
                </c:pt>
                <c:pt idx="24">
                  <c:v>168.23267405934899</c:v>
                </c:pt>
                <c:pt idx="25">
                  <c:v>183.07575485181999</c:v>
                </c:pt>
                <c:pt idx="26">
                  <c:v>171.58636757139999</c:v>
                </c:pt>
                <c:pt idx="27">
                  <c:v>187.71077324856401</c:v>
                </c:pt>
                <c:pt idx="28">
                  <c:v>183.05978270458399</c:v>
                </c:pt>
                <c:pt idx="29">
                  <c:v>198.64998923744901</c:v>
                </c:pt>
                <c:pt idx="30">
                  <c:v>192.39125235514399</c:v>
                </c:pt>
                <c:pt idx="31">
                  <c:v>187.889310605232</c:v>
                </c:pt>
                <c:pt idx="32">
                  <c:v>185.74527447935799</c:v>
                </c:pt>
                <c:pt idx="33">
                  <c:v>188.890241732384</c:v>
                </c:pt>
                <c:pt idx="34">
                  <c:v>195.09192054680801</c:v>
                </c:pt>
                <c:pt idx="35">
                  <c:v>171.11277502047099</c:v>
                </c:pt>
                <c:pt idx="36">
                  <c:v>152.18918554766501</c:v>
                </c:pt>
                <c:pt idx="37">
                  <c:v>142.305039130468</c:v>
                </c:pt>
                <c:pt idx="38">
                  <c:v>136.464637653533</c:v>
                </c:pt>
                <c:pt idx="39">
                  <c:v>127.444876132583</c:v>
                </c:pt>
                <c:pt idx="40">
                  <c:v>141.96594253892201</c:v>
                </c:pt>
                <c:pt idx="41">
                  <c:v>133.36984578686301</c:v>
                </c:pt>
                <c:pt idx="42">
                  <c:v>130.30521830795001</c:v>
                </c:pt>
                <c:pt idx="43">
                  <c:v>137.70988427463899</c:v>
                </c:pt>
                <c:pt idx="44">
                  <c:v>129.49754439341899</c:v>
                </c:pt>
                <c:pt idx="45">
                  <c:v>139.70083789632801</c:v>
                </c:pt>
                <c:pt idx="46">
                  <c:v>135.04140875718801</c:v>
                </c:pt>
                <c:pt idx="47">
                  <c:v>142.14441285666001</c:v>
                </c:pt>
                <c:pt idx="48">
                  <c:v>125.36492544837</c:v>
                </c:pt>
                <c:pt idx="49">
                  <c:v>150.431668436596</c:v>
                </c:pt>
                <c:pt idx="50">
                  <c:v>145.228163710366</c:v>
                </c:pt>
                <c:pt idx="51">
                  <c:v>152.954238362458</c:v>
                </c:pt>
                <c:pt idx="52">
                  <c:v>147.936698577117</c:v>
                </c:pt>
                <c:pt idx="53">
                  <c:v>160.54982557975899</c:v>
                </c:pt>
                <c:pt idx="54">
                  <c:v>153.08351179086</c:v>
                </c:pt>
                <c:pt idx="55">
                  <c:v>159.86053241142801</c:v>
                </c:pt>
                <c:pt idx="56">
                  <c:v>164.20170454941601</c:v>
                </c:pt>
                <c:pt idx="57">
                  <c:v>171.20478172057099</c:v>
                </c:pt>
                <c:pt idx="58">
                  <c:v>179.30344264897099</c:v>
                </c:pt>
                <c:pt idx="59">
                  <c:v>183.28597131250299</c:v>
                </c:pt>
                <c:pt idx="60">
                  <c:v>178.13719142794099</c:v>
                </c:pt>
                <c:pt idx="61">
                  <c:v>185.786910796618</c:v>
                </c:pt>
                <c:pt idx="62">
                  <c:v>191.515591818286</c:v>
                </c:pt>
                <c:pt idx="63">
                  <c:v>186.24685403857799</c:v>
                </c:pt>
                <c:pt idx="64">
                  <c:v>200.022474288925</c:v>
                </c:pt>
                <c:pt idx="65">
                  <c:v>203.40311106354901</c:v>
                </c:pt>
                <c:pt idx="66">
                  <c:v>206.84407090958601</c:v>
                </c:pt>
                <c:pt idx="67">
                  <c:v>204.35883477219801</c:v>
                </c:pt>
                <c:pt idx="68">
                  <c:v>220.27517949884299</c:v>
                </c:pt>
                <c:pt idx="69">
                  <c:v>210.765612875356</c:v>
                </c:pt>
                <c:pt idx="70">
                  <c:v>220.623777542384</c:v>
                </c:pt>
                <c:pt idx="71">
                  <c:v>227.29049590044499</c:v>
                </c:pt>
                <c:pt idx="72">
                  <c:v>218.55086385888299</c:v>
                </c:pt>
                <c:pt idx="73">
                  <c:v>237.14616646685201</c:v>
                </c:pt>
                <c:pt idx="74">
                  <c:v>238.46498388883401</c:v>
                </c:pt>
                <c:pt idx="75">
                  <c:v>230.142456023498</c:v>
                </c:pt>
                <c:pt idx="76">
                  <c:v>233.91775686035001</c:v>
                </c:pt>
                <c:pt idx="77">
                  <c:v>243.51664989282</c:v>
                </c:pt>
                <c:pt idx="78">
                  <c:v>257.01909985936402</c:v>
                </c:pt>
                <c:pt idx="79">
                  <c:v>241.45035218280401</c:v>
                </c:pt>
                <c:pt idx="80">
                  <c:v>251.104884375669</c:v>
                </c:pt>
                <c:pt idx="81">
                  <c:v>236.99178703532499</c:v>
                </c:pt>
                <c:pt idx="82">
                  <c:v>265.36814613996597</c:v>
                </c:pt>
                <c:pt idx="83">
                  <c:v>270.78718493746101</c:v>
                </c:pt>
                <c:pt idx="84">
                  <c:v>258.84458393128301</c:v>
                </c:pt>
                <c:pt idx="85">
                  <c:v>269.34950961571798</c:v>
                </c:pt>
                <c:pt idx="86">
                  <c:v>272.24231699601597</c:v>
                </c:pt>
                <c:pt idx="87">
                  <c:v>289.81468927335601</c:v>
                </c:pt>
                <c:pt idx="88">
                  <c:v>275.75927264916203</c:v>
                </c:pt>
                <c:pt idx="89">
                  <c:v>282.78716965824702</c:v>
                </c:pt>
                <c:pt idx="90">
                  <c:v>283.301027980485</c:v>
                </c:pt>
                <c:pt idx="91">
                  <c:v>299.41184498473001</c:v>
                </c:pt>
                <c:pt idx="92">
                  <c:v>249.45582603838301</c:v>
                </c:pt>
                <c:pt idx="93">
                  <c:v>256.62038106627301</c:v>
                </c:pt>
                <c:pt idx="94">
                  <c:v>252.40732139267399</c:v>
                </c:pt>
                <c:pt idx="95">
                  <c:v>221.376306624905</c:v>
                </c:pt>
                <c:pt idx="96">
                  <c:v>227.69814360266901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94-4769-9AE4-B91DD03C9799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PrimeMarkets!$N$6:$N$118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PrimeMarkets!$S$6:$S$118</c:f>
              <c:numCache>
                <c:formatCode>0</c:formatCode>
                <c:ptCount val="113"/>
                <c:pt idx="0">
                  <c:v>58.574833782758802</c:v>
                </c:pt>
                <c:pt idx="1">
                  <c:v>62.255111949326</c:v>
                </c:pt>
                <c:pt idx="2">
                  <c:v>65.715404473230805</c:v>
                </c:pt>
                <c:pt idx="3">
                  <c:v>65.389430663521097</c:v>
                </c:pt>
                <c:pt idx="4">
                  <c:v>65.875158404305395</c:v>
                </c:pt>
                <c:pt idx="5">
                  <c:v>69.637122790436507</c:v>
                </c:pt>
                <c:pt idx="6">
                  <c:v>74.712171908007207</c:v>
                </c:pt>
                <c:pt idx="7">
                  <c:v>77.447325890815605</c:v>
                </c:pt>
                <c:pt idx="8">
                  <c:v>77.981676857066404</c:v>
                </c:pt>
                <c:pt idx="9">
                  <c:v>78.4883152693222</c:v>
                </c:pt>
                <c:pt idx="10">
                  <c:v>80.149772336093704</c:v>
                </c:pt>
                <c:pt idx="11">
                  <c:v>82.626372918536006</c:v>
                </c:pt>
                <c:pt idx="12">
                  <c:v>85.627735716088793</c:v>
                </c:pt>
                <c:pt idx="13">
                  <c:v>89.533072952538802</c:v>
                </c:pt>
                <c:pt idx="14">
                  <c:v>90.721335785482907</c:v>
                </c:pt>
                <c:pt idx="15">
                  <c:v>90.399126895832396</c:v>
                </c:pt>
                <c:pt idx="16">
                  <c:v>93.220753930953506</c:v>
                </c:pt>
                <c:pt idx="17">
                  <c:v>98.748674098566298</c:v>
                </c:pt>
                <c:pt idx="18">
                  <c:v>101.29332848248499</c:v>
                </c:pt>
                <c:pt idx="19">
                  <c:v>100</c:v>
                </c:pt>
                <c:pt idx="20">
                  <c:v>100.206506408793</c:v>
                </c:pt>
                <c:pt idx="21">
                  <c:v>102.49614406921</c:v>
                </c:pt>
                <c:pt idx="22">
                  <c:v>103.27457153182399</c:v>
                </c:pt>
                <c:pt idx="23">
                  <c:v>102.521429595801</c:v>
                </c:pt>
                <c:pt idx="24">
                  <c:v>103.57232092709199</c:v>
                </c:pt>
                <c:pt idx="25">
                  <c:v>106.35702596996499</c:v>
                </c:pt>
                <c:pt idx="26">
                  <c:v>108.532279939989</c:v>
                </c:pt>
                <c:pt idx="27">
                  <c:v>109.700652566508</c:v>
                </c:pt>
                <c:pt idx="28">
                  <c:v>112.46607380902</c:v>
                </c:pt>
                <c:pt idx="29">
                  <c:v>116.172228316012</c:v>
                </c:pt>
                <c:pt idx="30">
                  <c:v>118.390051527701</c:v>
                </c:pt>
                <c:pt idx="31">
                  <c:v>120.58275083844001</c:v>
                </c:pt>
                <c:pt idx="32">
                  <c:v>124.960686844842</c:v>
                </c:pt>
                <c:pt idx="33">
                  <c:v>129.89945460187701</c:v>
                </c:pt>
                <c:pt idx="34">
                  <c:v>134.392739233301</c:v>
                </c:pt>
                <c:pt idx="35">
                  <c:v>138.82169434644001</c:v>
                </c:pt>
                <c:pt idx="36">
                  <c:v>144.39040656260701</c:v>
                </c:pt>
                <c:pt idx="37">
                  <c:v>151.209242343726</c:v>
                </c:pt>
                <c:pt idx="38">
                  <c:v>155.943945927908</c:v>
                </c:pt>
                <c:pt idx="39">
                  <c:v>158.57037454798299</c:v>
                </c:pt>
                <c:pt idx="40">
                  <c:v>161.98050568163799</c:v>
                </c:pt>
                <c:pt idx="41">
                  <c:v>165.835407884517</c:v>
                </c:pt>
                <c:pt idx="42">
                  <c:v>166.14574643740701</c:v>
                </c:pt>
                <c:pt idx="43">
                  <c:v>164.92043145383599</c:v>
                </c:pt>
                <c:pt idx="44">
                  <c:v>168.45428915974301</c:v>
                </c:pt>
                <c:pt idx="45">
                  <c:v>175.054204535292</c:v>
                </c:pt>
                <c:pt idx="46">
                  <c:v>172.936575728446</c:v>
                </c:pt>
                <c:pt idx="47">
                  <c:v>166.07325662181299</c:v>
                </c:pt>
                <c:pt idx="48">
                  <c:v>164.137951302109</c:v>
                </c:pt>
                <c:pt idx="49">
                  <c:v>163.17624883994799</c:v>
                </c:pt>
                <c:pt idx="50">
                  <c:v>154.420370876405</c:v>
                </c:pt>
                <c:pt idx="51">
                  <c:v>142.50249761934899</c:v>
                </c:pt>
                <c:pt idx="52">
                  <c:v>131.568566129413</c:v>
                </c:pt>
                <c:pt idx="53">
                  <c:v>121.45585870169</c:v>
                </c:pt>
                <c:pt idx="54">
                  <c:v>120.176414963684</c:v>
                </c:pt>
                <c:pt idx="55">
                  <c:v>122.215756337743</c:v>
                </c:pt>
                <c:pt idx="56">
                  <c:v>118.38666213821899</c:v>
                </c:pt>
                <c:pt idx="57">
                  <c:v>112.883954399621</c:v>
                </c:pt>
                <c:pt idx="58">
                  <c:v>110.573460533141</c:v>
                </c:pt>
                <c:pt idx="59">
                  <c:v>108.917483849776</c:v>
                </c:pt>
                <c:pt idx="60">
                  <c:v>106.955787255991</c:v>
                </c:pt>
                <c:pt idx="61">
                  <c:v>108.362325732925</c:v>
                </c:pt>
                <c:pt idx="62">
                  <c:v>109.89577255266801</c:v>
                </c:pt>
                <c:pt idx="63">
                  <c:v>108.405017629212</c:v>
                </c:pt>
                <c:pt idx="64">
                  <c:v>107.03485127495399</c:v>
                </c:pt>
                <c:pt idx="65">
                  <c:v>107.499454727108</c:v>
                </c:pt>
                <c:pt idx="66">
                  <c:v>110.25218673164299</c:v>
                </c:pt>
                <c:pt idx="67">
                  <c:v>112.83177231604699</c:v>
                </c:pt>
                <c:pt idx="68">
                  <c:v>114.46905360319001</c:v>
                </c:pt>
                <c:pt idx="69">
                  <c:v>116.576134686147</c:v>
                </c:pt>
                <c:pt idx="70">
                  <c:v>119.034288565699</c:v>
                </c:pt>
                <c:pt idx="71">
                  <c:v>121.351778465598</c:v>
                </c:pt>
                <c:pt idx="72">
                  <c:v>125.116822879957</c:v>
                </c:pt>
                <c:pt idx="73">
                  <c:v>130.797721403948</c:v>
                </c:pt>
                <c:pt idx="74">
                  <c:v>132.985388321774</c:v>
                </c:pt>
                <c:pt idx="75">
                  <c:v>133.31599587650501</c:v>
                </c:pt>
                <c:pt idx="76">
                  <c:v>137.500515586397</c:v>
                </c:pt>
                <c:pt idx="77">
                  <c:v>142.78039567256599</c:v>
                </c:pt>
                <c:pt idx="78">
                  <c:v>143.11651674941399</c:v>
                </c:pt>
                <c:pt idx="79">
                  <c:v>141.894516951383</c:v>
                </c:pt>
                <c:pt idx="80">
                  <c:v>144.51428586778201</c:v>
                </c:pt>
                <c:pt idx="81">
                  <c:v>148.80663143513601</c:v>
                </c:pt>
                <c:pt idx="82">
                  <c:v>152.907431524613</c:v>
                </c:pt>
                <c:pt idx="83">
                  <c:v>156.28627714402199</c:v>
                </c:pt>
                <c:pt idx="84">
                  <c:v>161.801110852693</c:v>
                </c:pt>
                <c:pt idx="85">
                  <c:v>168.34224511917401</c:v>
                </c:pt>
                <c:pt idx="86">
                  <c:v>168.45932210822201</c:v>
                </c:pt>
                <c:pt idx="87">
                  <c:v>167.25474325546</c:v>
                </c:pt>
                <c:pt idx="88">
                  <c:v>171.83027092306801</c:v>
                </c:pt>
                <c:pt idx="89">
                  <c:v>177.84317137199599</c:v>
                </c:pt>
                <c:pt idx="90">
                  <c:v>179.51955497667799</c:v>
                </c:pt>
                <c:pt idx="91">
                  <c:v>179.381248813371</c:v>
                </c:pt>
                <c:pt idx="92">
                  <c:v>181.485162038852</c:v>
                </c:pt>
                <c:pt idx="93">
                  <c:v>184.273060902504</c:v>
                </c:pt>
                <c:pt idx="94">
                  <c:v>186.04058752459699</c:v>
                </c:pt>
                <c:pt idx="95">
                  <c:v>186.928231257367</c:v>
                </c:pt>
                <c:pt idx="96">
                  <c:v>187.31542192158801</c:v>
                </c:pt>
                <c:pt idx="97">
                  <c:v>186.86018318352799</c:v>
                </c:pt>
                <c:pt idx="98">
                  <c:v>191.42968913411201</c:v>
                </c:pt>
                <c:pt idx="99">
                  <c:v>197.13749679230901</c:v>
                </c:pt>
                <c:pt idx="100">
                  <c:v>199.04638158911899</c:v>
                </c:pt>
                <c:pt idx="101">
                  <c:v>205.526205372905</c:v>
                </c:pt>
                <c:pt idx="102">
                  <c:v>215.66960223586699</c:v>
                </c:pt>
                <c:pt idx="103">
                  <c:v>220.81806066970299</c:v>
                </c:pt>
                <c:pt idx="104">
                  <c:v>226.13625817111901</c:v>
                </c:pt>
                <c:pt idx="105">
                  <c:v>237.20157271864801</c:v>
                </c:pt>
                <c:pt idx="106">
                  <c:v>235.85729310745401</c:v>
                </c:pt>
                <c:pt idx="107">
                  <c:v>226.27242307762299</c:v>
                </c:pt>
                <c:pt idx="108">
                  <c:v>224.580190608528</c:v>
                </c:pt>
                <c:pt idx="109">
                  <c:v>227.87304104090001</c:v>
                </c:pt>
                <c:pt idx="110">
                  <c:v>224.130759433783</c:v>
                </c:pt>
                <c:pt idx="111">
                  <c:v>218.18036639490501</c:v>
                </c:pt>
                <c:pt idx="112">
                  <c:v>220.42906462239301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94-4769-9AE4-B91DD03C9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4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PrimeMarkets!$N$22:$N$118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PrimeMarkets!$P$22:$P$118</c:f>
              <c:numCache>
                <c:formatCode>#,##0_);[Red]\(#,##0\)</c:formatCode>
                <c:ptCount val="97"/>
                <c:pt idx="0">
                  <c:v>90.964047725127102</c:v>
                </c:pt>
                <c:pt idx="1">
                  <c:v>103.753754015609</c:v>
                </c:pt>
                <c:pt idx="2">
                  <c:v>96.740602043311696</c:v>
                </c:pt>
                <c:pt idx="3">
                  <c:v>100</c:v>
                </c:pt>
                <c:pt idx="4">
                  <c:v>102.697050883206</c:v>
                </c:pt>
                <c:pt idx="5">
                  <c:v>108.60075089115399</c:v>
                </c:pt>
                <c:pt idx="6">
                  <c:v>103.528463753612</c:v>
                </c:pt>
                <c:pt idx="7">
                  <c:v>102.96009514473</c:v>
                </c:pt>
                <c:pt idx="8">
                  <c:v>108.37079199044901</c:v>
                </c:pt>
                <c:pt idx="9">
                  <c:v>107.49699210831901</c:v>
                </c:pt>
                <c:pt idx="10">
                  <c:v>111.644824960414</c:v>
                </c:pt>
                <c:pt idx="11">
                  <c:v>116.78018056687399</c:v>
                </c:pt>
                <c:pt idx="12">
                  <c:v>116.83956498401599</c:v>
                </c:pt>
                <c:pt idx="13">
                  <c:v>119.43687182734</c:v>
                </c:pt>
                <c:pt idx="14">
                  <c:v>116.176959143972</c:v>
                </c:pt>
                <c:pt idx="15">
                  <c:v>126.577948835811</c:v>
                </c:pt>
                <c:pt idx="16">
                  <c:v>129.15901343396101</c:v>
                </c:pt>
                <c:pt idx="17">
                  <c:v>134.72524683915199</c:v>
                </c:pt>
                <c:pt idx="18">
                  <c:v>139.70470628237501</c:v>
                </c:pt>
                <c:pt idx="19">
                  <c:v>140.07934909104401</c:v>
                </c:pt>
                <c:pt idx="20">
                  <c:v>147.813141626857</c:v>
                </c:pt>
                <c:pt idx="21">
                  <c:v>152.98597992567599</c:v>
                </c:pt>
                <c:pt idx="22">
                  <c:v>153.78518389514301</c:v>
                </c:pt>
                <c:pt idx="23">
                  <c:v>164.84701632828899</c:v>
                </c:pt>
                <c:pt idx="24">
                  <c:v>173.000758625716</c:v>
                </c:pt>
                <c:pt idx="25">
                  <c:v>172.951414334947</c:v>
                </c:pt>
                <c:pt idx="26">
                  <c:v>182.36883547611501</c:v>
                </c:pt>
                <c:pt idx="27">
                  <c:v>184.91813549612601</c:v>
                </c:pt>
                <c:pt idx="28">
                  <c:v>192.23048261692199</c:v>
                </c:pt>
                <c:pt idx="29">
                  <c:v>188.606467248878</c:v>
                </c:pt>
                <c:pt idx="30">
                  <c:v>186.85031622132999</c:v>
                </c:pt>
                <c:pt idx="31">
                  <c:v>200.55711112146599</c:v>
                </c:pt>
                <c:pt idx="32">
                  <c:v>192.39409451684401</c:v>
                </c:pt>
                <c:pt idx="33">
                  <c:v>189.658278241185</c:v>
                </c:pt>
                <c:pt idx="34">
                  <c:v>194.21683413160801</c:v>
                </c:pt>
                <c:pt idx="35">
                  <c:v>172.32331301321901</c:v>
                </c:pt>
                <c:pt idx="36">
                  <c:v>158.42098424272299</c:v>
                </c:pt>
                <c:pt idx="37">
                  <c:v>153.299237180392</c:v>
                </c:pt>
                <c:pt idx="38">
                  <c:v>141.56949319158301</c:v>
                </c:pt>
                <c:pt idx="39">
                  <c:v>137.129436872963</c:v>
                </c:pt>
                <c:pt idx="40">
                  <c:v>130.558169198234</c:v>
                </c:pt>
                <c:pt idx="41">
                  <c:v>138.43634395906801</c:v>
                </c:pt>
                <c:pt idx="42">
                  <c:v>120.08036863923</c:v>
                </c:pt>
                <c:pt idx="43">
                  <c:v>137.55679700658399</c:v>
                </c:pt>
                <c:pt idx="44">
                  <c:v>121.903055058549</c:v>
                </c:pt>
                <c:pt idx="45">
                  <c:v>133.52286695031199</c:v>
                </c:pt>
                <c:pt idx="46">
                  <c:v>136.74326396333399</c:v>
                </c:pt>
                <c:pt idx="47">
                  <c:v>125.612319478643</c:v>
                </c:pt>
                <c:pt idx="48">
                  <c:v>135.39246165783001</c:v>
                </c:pt>
                <c:pt idx="49">
                  <c:v>124.839890819997</c:v>
                </c:pt>
                <c:pt idx="50">
                  <c:v>126.66460984218701</c:v>
                </c:pt>
                <c:pt idx="51">
                  <c:v>140.434639959723</c:v>
                </c:pt>
                <c:pt idx="52">
                  <c:v>123.46790040320801</c:v>
                </c:pt>
                <c:pt idx="53">
                  <c:v>134.905383053077</c:v>
                </c:pt>
                <c:pt idx="54">
                  <c:v>139.977559800009</c:v>
                </c:pt>
                <c:pt idx="55">
                  <c:v>143.68810273398199</c:v>
                </c:pt>
                <c:pt idx="56">
                  <c:v>153.42992265076199</c:v>
                </c:pt>
                <c:pt idx="57">
                  <c:v>148.335367323387</c:v>
                </c:pt>
                <c:pt idx="58">
                  <c:v>166.20582517726001</c:v>
                </c:pt>
                <c:pt idx="59">
                  <c:v>161.52370540214201</c:v>
                </c:pt>
                <c:pt idx="60">
                  <c:v>164.57203185611201</c:v>
                </c:pt>
                <c:pt idx="61">
                  <c:v>173.40330995110901</c:v>
                </c:pt>
                <c:pt idx="62">
                  <c:v>178.68864390722601</c:v>
                </c:pt>
                <c:pt idx="63">
                  <c:v>176.04943277185899</c:v>
                </c:pt>
                <c:pt idx="64">
                  <c:v>182.69438796609401</c:v>
                </c:pt>
                <c:pt idx="65">
                  <c:v>188.56226003218501</c:v>
                </c:pt>
                <c:pt idx="66">
                  <c:v>191.76318410779899</c:v>
                </c:pt>
                <c:pt idx="67">
                  <c:v>203.762183807273</c:v>
                </c:pt>
                <c:pt idx="68">
                  <c:v>208.90856596597399</c:v>
                </c:pt>
                <c:pt idx="69">
                  <c:v>225.48019358497001</c:v>
                </c:pt>
                <c:pt idx="70">
                  <c:v>224.320738194608</c:v>
                </c:pt>
                <c:pt idx="71">
                  <c:v>229.21678848829299</c:v>
                </c:pt>
                <c:pt idx="72">
                  <c:v>241.86184121644001</c:v>
                </c:pt>
                <c:pt idx="73">
                  <c:v>233.54213247118301</c:v>
                </c:pt>
                <c:pt idx="74">
                  <c:v>243.825675152711</c:v>
                </c:pt>
                <c:pt idx="75">
                  <c:v>245.113523289852</c:v>
                </c:pt>
                <c:pt idx="76">
                  <c:v>267.71998706616802</c:v>
                </c:pt>
                <c:pt idx="77">
                  <c:v>247.16162823997701</c:v>
                </c:pt>
                <c:pt idx="78">
                  <c:v>252.74906658753699</c:v>
                </c:pt>
                <c:pt idx="79">
                  <c:v>272.96327629747799</c:v>
                </c:pt>
                <c:pt idx="80">
                  <c:v>251.44683245731599</c:v>
                </c:pt>
                <c:pt idx="81">
                  <c:v>277.99931731982502</c:v>
                </c:pt>
                <c:pt idx="82">
                  <c:v>279.26937009954702</c:v>
                </c:pt>
                <c:pt idx="83">
                  <c:v>295.21303951354002</c:v>
                </c:pt>
                <c:pt idx="84">
                  <c:v>304.93098096182001</c:v>
                </c:pt>
                <c:pt idx="85">
                  <c:v>313.03941212746099</c:v>
                </c:pt>
                <c:pt idx="86">
                  <c:v>339.05703706751501</c:v>
                </c:pt>
                <c:pt idx="87">
                  <c:v>355.27827341150999</c:v>
                </c:pt>
                <c:pt idx="88">
                  <c:v>364.43923195061899</c:v>
                </c:pt>
                <c:pt idx="89">
                  <c:v>384.512419834708</c:v>
                </c:pt>
                <c:pt idx="90">
                  <c:v>410.41490045984102</c:v>
                </c:pt>
                <c:pt idx="91">
                  <c:v>400.59643460103598</c:v>
                </c:pt>
                <c:pt idx="92">
                  <c:v>415.673477186409</c:v>
                </c:pt>
                <c:pt idx="93">
                  <c:v>410.55606359999302</c:v>
                </c:pt>
                <c:pt idx="94">
                  <c:v>418.97283345826997</c:v>
                </c:pt>
                <c:pt idx="95">
                  <c:v>411.44466058931698</c:v>
                </c:pt>
                <c:pt idx="96">
                  <c:v>421.84443592432001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0D-48C7-B2E4-4BA82F17192D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PrimeMarkets!$N$6:$N$118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PrimeMarkets!$T$6:$T$118</c:f>
              <c:numCache>
                <c:formatCode>0</c:formatCode>
                <c:ptCount val="113"/>
                <c:pt idx="0">
                  <c:v>67.939878972366998</c:v>
                </c:pt>
                <c:pt idx="1">
                  <c:v>69.918491370334806</c:v>
                </c:pt>
                <c:pt idx="2">
                  <c:v>71.467447263563997</c:v>
                </c:pt>
                <c:pt idx="3">
                  <c:v>70.474833780867499</c:v>
                </c:pt>
                <c:pt idx="4">
                  <c:v>70.369755188482898</c:v>
                </c:pt>
                <c:pt idx="5">
                  <c:v>73.189370561278494</c:v>
                </c:pt>
                <c:pt idx="6">
                  <c:v>77.327200238306602</c:v>
                </c:pt>
                <c:pt idx="7">
                  <c:v>79.315427821167503</c:v>
                </c:pt>
                <c:pt idx="8">
                  <c:v>79.254847334372201</c:v>
                </c:pt>
                <c:pt idx="9">
                  <c:v>79.3738986706623</c:v>
                </c:pt>
                <c:pt idx="10">
                  <c:v>81.267112448645193</c:v>
                </c:pt>
                <c:pt idx="11">
                  <c:v>84.143985610231596</c:v>
                </c:pt>
                <c:pt idx="12">
                  <c:v>86.620796844184596</c:v>
                </c:pt>
                <c:pt idx="13">
                  <c:v>87.423541149531403</c:v>
                </c:pt>
                <c:pt idx="14">
                  <c:v>87.967015386929106</c:v>
                </c:pt>
                <c:pt idx="15">
                  <c:v>90.743328414061494</c:v>
                </c:pt>
                <c:pt idx="16">
                  <c:v>94.481797006429304</c:v>
                </c:pt>
                <c:pt idx="17">
                  <c:v>97.850135825266904</c:v>
                </c:pt>
                <c:pt idx="18">
                  <c:v>99.442940232740796</c:v>
                </c:pt>
                <c:pt idx="19">
                  <c:v>100</c:v>
                </c:pt>
                <c:pt idx="20">
                  <c:v>101.43242887620499</c:v>
                </c:pt>
                <c:pt idx="21">
                  <c:v>102.583643543965</c:v>
                </c:pt>
                <c:pt idx="22">
                  <c:v>102.433507983791</c:v>
                </c:pt>
                <c:pt idx="23">
                  <c:v>102.626851399137</c:v>
                </c:pt>
                <c:pt idx="24">
                  <c:v>103.974626108884</c:v>
                </c:pt>
                <c:pt idx="25">
                  <c:v>106.97474950851399</c:v>
                </c:pt>
                <c:pt idx="26">
                  <c:v>110.56487347784299</c:v>
                </c:pt>
                <c:pt idx="27">
                  <c:v>111.909147091268</c:v>
                </c:pt>
                <c:pt idx="28">
                  <c:v>112.100320707601</c:v>
                </c:pt>
                <c:pt idx="29">
                  <c:v>113.444369915839</c:v>
                </c:pt>
                <c:pt idx="30">
                  <c:v>116.64824166948</c:v>
                </c:pt>
                <c:pt idx="31">
                  <c:v>120.74090444116401</c:v>
                </c:pt>
                <c:pt idx="32">
                  <c:v>126.855439437846</c:v>
                </c:pt>
                <c:pt idx="33">
                  <c:v>133.71807346809101</c:v>
                </c:pt>
                <c:pt idx="34">
                  <c:v>134.979473899585</c:v>
                </c:pt>
                <c:pt idx="35">
                  <c:v>135.93486936272799</c:v>
                </c:pt>
                <c:pt idx="36">
                  <c:v>143.79235695695101</c:v>
                </c:pt>
                <c:pt idx="37">
                  <c:v>152.924848531338</c:v>
                </c:pt>
                <c:pt idx="38">
                  <c:v>156.258350249036</c:v>
                </c:pt>
                <c:pt idx="39">
                  <c:v>158.27245418221301</c:v>
                </c:pt>
                <c:pt idx="40">
                  <c:v>163.20718822269299</c:v>
                </c:pt>
                <c:pt idx="41">
                  <c:v>167.979081564078</c:v>
                </c:pt>
                <c:pt idx="42">
                  <c:v>171.13263631186899</c:v>
                </c:pt>
                <c:pt idx="43">
                  <c:v>173.278638416598</c:v>
                </c:pt>
                <c:pt idx="44">
                  <c:v>175.579084613649</c:v>
                </c:pt>
                <c:pt idx="45">
                  <c:v>178.427740066371</c:v>
                </c:pt>
                <c:pt idx="46">
                  <c:v>178.67510338014401</c:v>
                </c:pt>
                <c:pt idx="47">
                  <c:v>175.58005630302901</c:v>
                </c:pt>
                <c:pt idx="48">
                  <c:v>172.668444629177</c:v>
                </c:pt>
                <c:pt idx="49">
                  <c:v>171.890873350942</c:v>
                </c:pt>
                <c:pt idx="50">
                  <c:v>165.94060212922901</c:v>
                </c:pt>
                <c:pt idx="51">
                  <c:v>154.65004124425599</c:v>
                </c:pt>
                <c:pt idx="52">
                  <c:v>142.983266479702</c:v>
                </c:pt>
                <c:pt idx="53">
                  <c:v>135.473842993033</c:v>
                </c:pt>
                <c:pt idx="54">
                  <c:v>132.92706415773301</c:v>
                </c:pt>
                <c:pt idx="55">
                  <c:v>129.839163694793</c:v>
                </c:pt>
                <c:pt idx="56">
                  <c:v>127.70936392999801</c:v>
                </c:pt>
                <c:pt idx="57">
                  <c:v>128.90190862835999</c:v>
                </c:pt>
                <c:pt idx="58">
                  <c:v>125.342555208492</c:v>
                </c:pt>
                <c:pt idx="59">
                  <c:v>118.490081912012</c:v>
                </c:pt>
                <c:pt idx="60">
                  <c:v>118.392243641259</c:v>
                </c:pt>
                <c:pt idx="61">
                  <c:v>123.38661114491801</c:v>
                </c:pt>
                <c:pt idx="62">
                  <c:v>123.106941314415</c:v>
                </c:pt>
                <c:pt idx="63">
                  <c:v>118.89811392475799</c:v>
                </c:pt>
                <c:pt idx="64">
                  <c:v>118.42844680214201</c:v>
                </c:pt>
                <c:pt idx="65">
                  <c:v>120.39640871691</c:v>
                </c:pt>
                <c:pt idx="66">
                  <c:v>123.57049880523699</c:v>
                </c:pt>
                <c:pt idx="67">
                  <c:v>124.729915342844</c:v>
                </c:pt>
                <c:pt idx="68">
                  <c:v>125.22886440976301</c:v>
                </c:pt>
                <c:pt idx="69">
                  <c:v>128.866911778792</c:v>
                </c:pt>
                <c:pt idx="70">
                  <c:v>133.25042931959899</c:v>
                </c:pt>
                <c:pt idx="71">
                  <c:v>135.65725910585999</c:v>
                </c:pt>
                <c:pt idx="72">
                  <c:v>139.86263671039001</c:v>
                </c:pt>
                <c:pt idx="73">
                  <c:v>146.613100198902</c:v>
                </c:pt>
                <c:pt idx="74">
                  <c:v>150.25949878815899</c:v>
                </c:pt>
                <c:pt idx="75">
                  <c:v>151.250940677095</c:v>
                </c:pt>
                <c:pt idx="76">
                  <c:v>154.99908114458799</c:v>
                </c:pt>
                <c:pt idx="77">
                  <c:v>161.71250812775</c:v>
                </c:pt>
                <c:pt idx="78">
                  <c:v>164.165586303944</c:v>
                </c:pt>
                <c:pt idx="79">
                  <c:v>163.46126074361999</c:v>
                </c:pt>
                <c:pt idx="80">
                  <c:v>168.88683437556901</c:v>
                </c:pt>
                <c:pt idx="81">
                  <c:v>178.742265246892</c:v>
                </c:pt>
                <c:pt idx="82">
                  <c:v>181.43843492433001</c:v>
                </c:pt>
                <c:pt idx="83">
                  <c:v>180.43447282628699</c:v>
                </c:pt>
                <c:pt idx="84">
                  <c:v>190.61813204940901</c:v>
                </c:pt>
                <c:pt idx="85">
                  <c:v>208.34754112604301</c:v>
                </c:pt>
                <c:pt idx="86">
                  <c:v>212.89259004782301</c:v>
                </c:pt>
                <c:pt idx="87">
                  <c:v>208.35160524889</c:v>
                </c:pt>
                <c:pt idx="88">
                  <c:v>211.26566189046201</c:v>
                </c:pt>
                <c:pt idx="89">
                  <c:v>218.038467357288</c:v>
                </c:pt>
                <c:pt idx="90">
                  <c:v>223.785312140955</c:v>
                </c:pt>
                <c:pt idx="91">
                  <c:v>227.81253845175399</c:v>
                </c:pt>
                <c:pt idx="92">
                  <c:v>231.86963269086499</c:v>
                </c:pt>
                <c:pt idx="93">
                  <c:v>235.29792348341701</c:v>
                </c:pt>
                <c:pt idx="94">
                  <c:v>238.526336184624</c:v>
                </c:pt>
                <c:pt idx="95">
                  <c:v>242.80971041496301</c:v>
                </c:pt>
                <c:pt idx="96">
                  <c:v>248.201221768029</c:v>
                </c:pt>
                <c:pt idx="97">
                  <c:v>253.50359338163599</c:v>
                </c:pt>
                <c:pt idx="98">
                  <c:v>261.07438062560101</c:v>
                </c:pt>
                <c:pt idx="99">
                  <c:v>270.21311337590998</c:v>
                </c:pt>
                <c:pt idx="100">
                  <c:v>280.85656323794501</c:v>
                </c:pt>
                <c:pt idx="101">
                  <c:v>296.76753819836898</c:v>
                </c:pt>
                <c:pt idx="102">
                  <c:v>311.12621673539002</c:v>
                </c:pt>
                <c:pt idx="103">
                  <c:v>320.85710982173498</c:v>
                </c:pt>
                <c:pt idx="104">
                  <c:v>341.53060710430498</c:v>
                </c:pt>
                <c:pt idx="105">
                  <c:v>372.74691587361599</c:v>
                </c:pt>
                <c:pt idx="106">
                  <c:v>377.66713022194398</c:v>
                </c:pt>
                <c:pt idx="107">
                  <c:v>368.47119922399401</c:v>
                </c:pt>
                <c:pt idx="108">
                  <c:v>375.532691543689</c:v>
                </c:pt>
                <c:pt idx="109">
                  <c:v>389.08426191036</c:v>
                </c:pt>
                <c:pt idx="110">
                  <c:v>397.94526854926897</c:v>
                </c:pt>
                <c:pt idx="111">
                  <c:v>398.000193690782</c:v>
                </c:pt>
                <c:pt idx="112">
                  <c:v>390.39356847318402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0D-48C7-B2E4-4BA82F171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4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PrimeMarkets!$N$22:$N$118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PrimeMarkets!$Q$22:$Q$118</c:f>
              <c:numCache>
                <c:formatCode>#,##0_);[Red]\(#,##0\)</c:formatCode>
                <c:ptCount val="97"/>
                <c:pt idx="0">
                  <c:v>90.035782000951698</c:v>
                </c:pt>
                <c:pt idx="1">
                  <c:v>98.691993707403299</c:v>
                </c:pt>
                <c:pt idx="2">
                  <c:v>99.763893374949802</c:v>
                </c:pt>
                <c:pt idx="3">
                  <c:v>100</c:v>
                </c:pt>
                <c:pt idx="4">
                  <c:v>103.686203267088</c:v>
                </c:pt>
                <c:pt idx="5">
                  <c:v>101.986426949557</c:v>
                </c:pt>
                <c:pt idx="6">
                  <c:v>105.475523089612</c:v>
                </c:pt>
                <c:pt idx="7">
                  <c:v>104.645628930585</c:v>
                </c:pt>
                <c:pt idx="8">
                  <c:v>113.89484605202701</c:v>
                </c:pt>
                <c:pt idx="9">
                  <c:v>114.554505493047</c:v>
                </c:pt>
                <c:pt idx="10">
                  <c:v>119.992062107721</c:v>
                </c:pt>
                <c:pt idx="11">
                  <c:v>126.089871528953</c:v>
                </c:pt>
                <c:pt idx="12">
                  <c:v>125.27079586735</c:v>
                </c:pt>
                <c:pt idx="13">
                  <c:v>136.00854120220799</c:v>
                </c:pt>
                <c:pt idx="14">
                  <c:v>146.262567285762</c:v>
                </c:pt>
                <c:pt idx="15">
                  <c:v>146.455844528706</c:v>
                </c:pt>
                <c:pt idx="16">
                  <c:v>154.856797499046</c:v>
                </c:pt>
                <c:pt idx="17">
                  <c:v>163.99071031145499</c:v>
                </c:pt>
                <c:pt idx="18">
                  <c:v>168.56036233100099</c:v>
                </c:pt>
                <c:pt idx="19">
                  <c:v>173.335349074102</c:v>
                </c:pt>
                <c:pt idx="20">
                  <c:v>188.57087049819901</c:v>
                </c:pt>
                <c:pt idx="21">
                  <c:v>201.16646176831799</c:v>
                </c:pt>
                <c:pt idx="22">
                  <c:v>204.39171669110399</c:v>
                </c:pt>
                <c:pt idx="23">
                  <c:v>201.994192332913</c:v>
                </c:pt>
                <c:pt idx="24">
                  <c:v>211.91064711479399</c:v>
                </c:pt>
                <c:pt idx="25">
                  <c:v>224.759930230473</c:v>
                </c:pt>
                <c:pt idx="26">
                  <c:v>217.82823691726</c:v>
                </c:pt>
                <c:pt idx="27">
                  <c:v>218.551557770979</c:v>
                </c:pt>
                <c:pt idx="28">
                  <c:v>228.91567344570601</c:v>
                </c:pt>
                <c:pt idx="29">
                  <c:v>236.07365320333901</c:v>
                </c:pt>
                <c:pt idx="30">
                  <c:v>247.16961167037701</c:v>
                </c:pt>
                <c:pt idx="31">
                  <c:v>228.52850452830199</c:v>
                </c:pt>
                <c:pt idx="32">
                  <c:v>228.89958139127901</c:v>
                </c:pt>
                <c:pt idx="33">
                  <c:v>233.943096903558</c:v>
                </c:pt>
                <c:pt idx="34">
                  <c:v>210.81860912111199</c:v>
                </c:pt>
                <c:pt idx="35">
                  <c:v>224.38479686286101</c:v>
                </c:pt>
                <c:pt idx="36">
                  <c:v>198.20499097417999</c:v>
                </c:pt>
                <c:pt idx="37">
                  <c:v>201.00703488964299</c:v>
                </c:pt>
                <c:pt idx="38">
                  <c:v>183.897364046132</c:v>
                </c:pt>
                <c:pt idx="39">
                  <c:v>177.042605309121</c:v>
                </c:pt>
                <c:pt idx="40">
                  <c:v>188.945903170143</c:v>
                </c:pt>
                <c:pt idx="41">
                  <c:v>158.453291280694</c:v>
                </c:pt>
                <c:pt idx="42">
                  <c:v>169.09800105607599</c:v>
                </c:pt>
                <c:pt idx="43">
                  <c:v>174.744581422941</c:v>
                </c:pt>
                <c:pt idx="44">
                  <c:v>180.128293466754</c:v>
                </c:pt>
                <c:pt idx="45">
                  <c:v>168.657876954404</c:v>
                </c:pt>
                <c:pt idx="46">
                  <c:v>177.19042380854799</c:v>
                </c:pt>
                <c:pt idx="47">
                  <c:v>179.52398574117001</c:v>
                </c:pt>
                <c:pt idx="48">
                  <c:v>181.60579405747899</c:v>
                </c:pt>
                <c:pt idx="49">
                  <c:v>192.32540472189001</c:v>
                </c:pt>
                <c:pt idx="50">
                  <c:v>184.747293831853</c:v>
                </c:pt>
                <c:pt idx="51">
                  <c:v>193.956143152061</c:v>
                </c:pt>
                <c:pt idx="52">
                  <c:v>192.777967847485</c:v>
                </c:pt>
                <c:pt idx="53">
                  <c:v>204.74398405212</c:v>
                </c:pt>
                <c:pt idx="54">
                  <c:v>216.61490797122099</c:v>
                </c:pt>
                <c:pt idx="55">
                  <c:v>223.25363033625499</c:v>
                </c:pt>
                <c:pt idx="56">
                  <c:v>227.650550890972</c:v>
                </c:pt>
                <c:pt idx="57">
                  <c:v>230.17856144294399</c:v>
                </c:pt>
                <c:pt idx="58">
                  <c:v>236.533222516134</c:v>
                </c:pt>
                <c:pt idx="59">
                  <c:v>250.813744592722</c:v>
                </c:pt>
                <c:pt idx="60">
                  <c:v>251.83912618617899</c:v>
                </c:pt>
                <c:pt idx="61">
                  <c:v>249.45326788634199</c:v>
                </c:pt>
                <c:pt idx="62">
                  <c:v>264.77508087950002</c:v>
                </c:pt>
                <c:pt idx="63">
                  <c:v>266.70530931349401</c:v>
                </c:pt>
                <c:pt idx="64">
                  <c:v>272.59012998502999</c:v>
                </c:pt>
                <c:pt idx="65">
                  <c:v>278.51982718964598</c:v>
                </c:pt>
                <c:pt idx="66">
                  <c:v>293.44444026831201</c:v>
                </c:pt>
                <c:pt idx="67">
                  <c:v>302.219613871349</c:v>
                </c:pt>
                <c:pt idx="68">
                  <c:v>305.12621520125401</c:v>
                </c:pt>
                <c:pt idx="69">
                  <c:v>306.55827609425501</c:v>
                </c:pt>
                <c:pt idx="70">
                  <c:v>314.89083016230802</c:v>
                </c:pt>
                <c:pt idx="71">
                  <c:v>328.290622731268</c:v>
                </c:pt>
                <c:pt idx="72">
                  <c:v>345.37502607563403</c:v>
                </c:pt>
                <c:pt idx="73">
                  <c:v>329.94845005462702</c:v>
                </c:pt>
                <c:pt idx="74">
                  <c:v>329.54082425207002</c:v>
                </c:pt>
                <c:pt idx="75">
                  <c:v>332.30894995971499</c:v>
                </c:pt>
                <c:pt idx="76">
                  <c:v>346.386152858353</c:v>
                </c:pt>
                <c:pt idx="77">
                  <c:v>354.67974916443097</c:v>
                </c:pt>
                <c:pt idx="78">
                  <c:v>338.23958280915798</c:v>
                </c:pt>
                <c:pt idx="79">
                  <c:v>334.955087571945</c:v>
                </c:pt>
                <c:pt idx="80">
                  <c:v>335.68402605567297</c:v>
                </c:pt>
                <c:pt idx="81">
                  <c:v>336.57418736504098</c:v>
                </c:pt>
                <c:pt idx="82">
                  <c:v>351.78852210676001</c:v>
                </c:pt>
                <c:pt idx="83">
                  <c:v>349.710095549664</c:v>
                </c:pt>
                <c:pt idx="84">
                  <c:v>368.383495798561</c:v>
                </c:pt>
                <c:pt idx="85">
                  <c:v>364.60511446063401</c:v>
                </c:pt>
                <c:pt idx="86">
                  <c:v>374.78368325676502</c:v>
                </c:pt>
                <c:pt idx="87">
                  <c:v>417.52136398242601</c:v>
                </c:pt>
                <c:pt idx="88">
                  <c:v>380.04385908493998</c:v>
                </c:pt>
                <c:pt idx="89">
                  <c:v>398.99867552630502</c:v>
                </c:pt>
                <c:pt idx="90">
                  <c:v>429.71595317100002</c:v>
                </c:pt>
                <c:pt idx="91">
                  <c:v>421.53933529153102</c:v>
                </c:pt>
                <c:pt idx="92">
                  <c:v>418.95977394745103</c:v>
                </c:pt>
                <c:pt idx="93">
                  <c:v>402.07804435187097</c:v>
                </c:pt>
                <c:pt idx="94">
                  <c:v>416.46384539683697</c:v>
                </c:pt>
                <c:pt idx="95">
                  <c:v>410.75431109685701</c:v>
                </c:pt>
                <c:pt idx="96">
                  <c:v>415.97554223839501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27-4CB3-9884-6D6F5F8F5421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PrimeMarkets!$N$6:$N$118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PrimeMarkets!$U$6:$U$118</c:f>
              <c:numCache>
                <c:formatCode>0</c:formatCode>
                <c:ptCount val="113"/>
                <c:pt idx="0">
                  <c:v>68.717396508527898</c:v>
                </c:pt>
                <c:pt idx="1">
                  <c:v>67.728711816485898</c:v>
                </c:pt>
                <c:pt idx="2">
                  <c:v>69.673394094651798</c:v>
                </c:pt>
                <c:pt idx="3">
                  <c:v>73.969780837109397</c:v>
                </c:pt>
                <c:pt idx="4">
                  <c:v>76.048218289853907</c:v>
                </c:pt>
                <c:pt idx="5">
                  <c:v>76.934133459175598</c:v>
                </c:pt>
                <c:pt idx="6">
                  <c:v>79.380589882803093</c:v>
                </c:pt>
                <c:pt idx="7">
                  <c:v>82.030672490296098</c:v>
                </c:pt>
                <c:pt idx="8">
                  <c:v>83.252030584007997</c:v>
                </c:pt>
                <c:pt idx="9">
                  <c:v>84.474790397828997</c:v>
                </c:pt>
                <c:pt idx="10">
                  <c:v>84.929657713742202</c:v>
                </c:pt>
                <c:pt idx="11">
                  <c:v>85.421927417048096</c:v>
                </c:pt>
                <c:pt idx="12">
                  <c:v>87.741245800221094</c:v>
                </c:pt>
                <c:pt idx="13">
                  <c:v>91.276464592552799</c:v>
                </c:pt>
                <c:pt idx="14">
                  <c:v>93.966513145793201</c:v>
                </c:pt>
                <c:pt idx="15">
                  <c:v>94.934746810195193</c:v>
                </c:pt>
                <c:pt idx="16">
                  <c:v>95.950838918647705</c:v>
                </c:pt>
                <c:pt idx="17">
                  <c:v>97.762495157493206</c:v>
                </c:pt>
                <c:pt idx="18">
                  <c:v>98.988920961195902</c:v>
                </c:pt>
                <c:pt idx="19">
                  <c:v>100</c:v>
                </c:pt>
                <c:pt idx="20">
                  <c:v>102.178544839566</c:v>
                </c:pt>
                <c:pt idx="21">
                  <c:v>105.229768915314</c:v>
                </c:pt>
                <c:pt idx="22">
                  <c:v>107.435883047526</c:v>
                </c:pt>
                <c:pt idx="23">
                  <c:v>108.406103508928</c:v>
                </c:pt>
                <c:pt idx="24">
                  <c:v>109.61618220717899</c:v>
                </c:pt>
                <c:pt idx="25">
                  <c:v>112.129278874265</c:v>
                </c:pt>
                <c:pt idx="26">
                  <c:v>116.434628095043</c:v>
                </c:pt>
                <c:pt idx="27">
                  <c:v>120.732985385714</c:v>
                </c:pt>
                <c:pt idx="28">
                  <c:v>124.916066238101</c:v>
                </c:pt>
                <c:pt idx="29">
                  <c:v>128.92828398181501</c:v>
                </c:pt>
                <c:pt idx="30">
                  <c:v>132.63915103328699</c:v>
                </c:pt>
                <c:pt idx="31">
                  <c:v>137.890270716488</c:v>
                </c:pt>
                <c:pt idx="32">
                  <c:v>145.14045070360299</c:v>
                </c:pt>
                <c:pt idx="33">
                  <c:v>152.00671459394599</c:v>
                </c:pt>
                <c:pt idx="34">
                  <c:v>155.33999149327701</c:v>
                </c:pt>
                <c:pt idx="35">
                  <c:v>159.105188768548</c:v>
                </c:pt>
                <c:pt idx="36">
                  <c:v>169.51084087902001</c:v>
                </c:pt>
                <c:pt idx="37">
                  <c:v>181.92419865684701</c:v>
                </c:pt>
                <c:pt idx="38">
                  <c:v>183.09919917642199</c:v>
                </c:pt>
                <c:pt idx="39">
                  <c:v>181.182783940457</c:v>
                </c:pt>
                <c:pt idx="40">
                  <c:v>187.630864248432</c:v>
                </c:pt>
                <c:pt idx="41">
                  <c:v>193.384517464157</c:v>
                </c:pt>
                <c:pt idx="42">
                  <c:v>189.48624516686399</c:v>
                </c:pt>
                <c:pt idx="43">
                  <c:v>186.94115989711301</c:v>
                </c:pt>
                <c:pt idx="44">
                  <c:v>193.72813562649199</c:v>
                </c:pt>
                <c:pt idx="45">
                  <c:v>199.27466567165399</c:v>
                </c:pt>
                <c:pt idx="46">
                  <c:v>194.417079926003</c:v>
                </c:pt>
                <c:pt idx="47">
                  <c:v>187.13720137842901</c:v>
                </c:pt>
                <c:pt idx="48">
                  <c:v>184.398312974812</c:v>
                </c:pt>
                <c:pt idx="49">
                  <c:v>181.538440604871</c:v>
                </c:pt>
                <c:pt idx="50">
                  <c:v>169.452545019572</c:v>
                </c:pt>
                <c:pt idx="51">
                  <c:v>156.849085455894</c:v>
                </c:pt>
                <c:pt idx="52">
                  <c:v>151.66770917642799</c:v>
                </c:pt>
                <c:pt idx="53">
                  <c:v>148.85450007822999</c:v>
                </c:pt>
                <c:pt idx="54">
                  <c:v>145.484723383784</c:v>
                </c:pt>
                <c:pt idx="55">
                  <c:v>141.30893093445701</c:v>
                </c:pt>
                <c:pt idx="56">
                  <c:v>137.176852206055</c:v>
                </c:pt>
                <c:pt idx="57">
                  <c:v>132.42583067328101</c:v>
                </c:pt>
                <c:pt idx="58">
                  <c:v>132.28757076593999</c:v>
                </c:pt>
                <c:pt idx="59">
                  <c:v>133.91508303685899</c:v>
                </c:pt>
                <c:pt idx="60">
                  <c:v>131.90546043291801</c:v>
                </c:pt>
                <c:pt idx="61">
                  <c:v>129.75320281904899</c:v>
                </c:pt>
                <c:pt idx="62">
                  <c:v>130.22488608231899</c:v>
                </c:pt>
                <c:pt idx="63">
                  <c:v>131.045323843761</c:v>
                </c:pt>
                <c:pt idx="64">
                  <c:v>131.39777950128601</c:v>
                </c:pt>
                <c:pt idx="65">
                  <c:v>133.61128864583401</c:v>
                </c:pt>
                <c:pt idx="66">
                  <c:v>136.446446379078</c:v>
                </c:pt>
                <c:pt idx="67">
                  <c:v>137.757283970098</c:v>
                </c:pt>
                <c:pt idx="68">
                  <c:v>141.12569599319801</c:v>
                </c:pt>
                <c:pt idx="69">
                  <c:v>149.075395432916</c:v>
                </c:pt>
                <c:pt idx="70">
                  <c:v>152.28872267785201</c:v>
                </c:pt>
                <c:pt idx="71">
                  <c:v>150.561970860961</c:v>
                </c:pt>
                <c:pt idx="72">
                  <c:v>153.45237719155801</c:v>
                </c:pt>
                <c:pt idx="73">
                  <c:v>160.274243084814</c:v>
                </c:pt>
                <c:pt idx="74">
                  <c:v>164.66194017302399</c:v>
                </c:pt>
                <c:pt idx="75">
                  <c:v>165.855355916474</c:v>
                </c:pt>
                <c:pt idx="76">
                  <c:v>168.731014036609</c:v>
                </c:pt>
                <c:pt idx="77">
                  <c:v>172.28361323712301</c:v>
                </c:pt>
                <c:pt idx="78">
                  <c:v>173.632190794449</c:v>
                </c:pt>
                <c:pt idx="79">
                  <c:v>174.94875464357099</c:v>
                </c:pt>
                <c:pt idx="80">
                  <c:v>179.15890876241301</c:v>
                </c:pt>
                <c:pt idx="81">
                  <c:v>184.730070887968</c:v>
                </c:pt>
                <c:pt idx="82">
                  <c:v>189.320210733962</c:v>
                </c:pt>
                <c:pt idx="83">
                  <c:v>193.27379412900899</c:v>
                </c:pt>
                <c:pt idx="84">
                  <c:v>199.89384565221499</c:v>
                </c:pt>
                <c:pt idx="85">
                  <c:v>208.32425522468799</c:v>
                </c:pt>
                <c:pt idx="86">
                  <c:v>210.81233330254699</c:v>
                </c:pt>
                <c:pt idx="87">
                  <c:v>209.09437745916401</c:v>
                </c:pt>
                <c:pt idx="88">
                  <c:v>208.91076330600799</c:v>
                </c:pt>
                <c:pt idx="89">
                  <c:v>209.22370229887099</c:v>
                </c:pt>
                <c:pt idx="90">
                  <c:v>210.83354963257301</c:v>
                </c:pt>
                <c:pt idx="91">
                  <c:v>212.59365627188799</c:v>
                </c:pt>
                <c:pt idx="92">
                  <c:v>213.19568258933299</c:v>
                </c:pt>
                <c:pt idx="93">
                  <c:v>214.49090778533201</c:v>
                </c:pt>
                <c:pt idx="94">
                  <c:v>216.12276078296</c:v>
                </c:pt>
                <c:pt idx="95">
                  <c:v>217.30359741477</c:v>
                </c:pt>
                <c:pt idx="96">
                  <c:v>216.752205661316</c:v>
                </c:pt>
                <c:pt idx="97">
                  <c:v>213.18414096341701</c:v>
                </c:pt>
                <c:pt idx="98">
                  <c:v>216.03965052713301</c:v>
                </c:pt>
                <c:pt idx="99">
                  <c:v>225.10772638235301</c:v>
                </c:pt>
                <c:pt idx="100">
                  <c:v>233.73999489635301</c:v>
                </c:pt>
                <c:pt idx="101">
                  <c:v>244.65246366307599</c:v>
                </c:pt>
                <c:pt idx="102">
                  <c:v>254.421058162359</c:v>
                </c:pt>
                <c:pt idx="103">
                  <c:v>259.390376609817</c:v>
                </c:pt>
                <c:pt idx="104">
                  <c:v>265.05280343320101</c:v>
                </c:pt>
                <c:pt idx="105">
                  <c:v>273.10349482354201</c:v>
                </c:pt>
                <c:pt idx="106">
                  <c:v>274.98351567435702</c:v>
                </c:pt>
                <c:pt idx="107">
                  <c:v>273.65056385458399</c:v>
                </c:pt>
                <c:pt idx="108">
                  <c:v>275.48211963238299</c:v>
                </c:pt>
                <c:pt idx="109">
                  <c:v>279.643657564688</c:v>
                </c:pt>
                <c:pt idx="110">
                  <c:v>281.5236934719</c:v>
                </c:pt>
                <c:pt idx="111">
                  <c:v>282.154082498322</c:v>
                </c:pt>
                <c:pt idx="112">
                  <c:v>288.52308934153899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27-4CB3-9884-6D6F5F8F5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4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PrimeMarkets!$N$22:$N$118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PrimeMarkets!$R$22:$R$118</c:f>
              <c:numCache>
                <c:formatCode>#,##0_);[Red]\(#,##0\)</c:formatCode>
                <c:ptCount val="97"/>
                <c:pt idx="0">
                  <c:v>93.277515283197602</c:v>
                </c:pt>
                <c:pt idx="1">
                  <c:v>99.549164310982306</c:v>
                </c:pt>
                <c:pt idx="2">
                  <c:v>100.252860735504</c:v>
                </c:pt>
                <c:pt idx="3">
                  <c:v>100</c:v>
                </c:pt>
                <c:pt idx="4">
                  <c:v>103.748054280958</c:v>
                </c:pt>
                <c:pt idx="5">
                  <c:v>111.630049415475</c:v>
                </c:pt>
                <c:pt idx="6">
                  <c:v>113.777649077525</c:v>
                </c:pt>
                <c:pt idx="7">
                  <c:v>114.392364900901</c:v>
                </c:pt>
                <c:pt idx="8">
                  <c:v>121.687460956705</c:v>
                </c:pt>
                <c:pt idx="9">
                  <c:v>127.888138322533</c:v>
                </c:pt>
                <c:pt idx="10">
                  <c:v>132.23806658679601</c:v>
                </c:pt>
                <c:pt idx="11">
                  <c:v>140.90304040147399</c:v>
                </c:pt>
                <c:pt idx="12">
                  <c:v>142.38879441857901</c:v>
                </c:pt>
                <c:pt idx="13">
                  <c:v>152.864268862046</c:v>
                </c:pt>
                <c:pt idx="14">
                  <c:v>160.93219612191501</c:v>
                </c:pt>
                <c:pt idx="15">
                  <c:v>161.74905745437701</c:v>
                </c:pt>
                <c:pt idx="16">
                  <c:v>170.45797628376599</c:v>
                </c:pt>
                <c:pt idx="17">
                  <c:v>175.63042195131001</c:v>
                </c:pt>
                <c:pt idx="18">
                  <c:v>184.31890246962601</c:v>
                </c:pt>
                <c:pt idx="19">
                  <c:v>187.532441320196</c:v>
                </c:pt>
                <c:pt idx="20">
                  <c:v>197.21141543463301</c:v>
                </c:pt>
                <c:pt idx="21">
                  <c:v>201.096001235903</c:v>
                </c:pt>
                <c:pt idx="22">
                  <c:v>211.074812105804</c:v>
                </c:pt>
                <c:pt idx="23">
                  <c:v>208.354986921121</c:v>
                </c:pt>
                <c:pt idx="24">
                  <c:v>223.484530165991</c:v>
                </c:pt>
                <c:pt idx="25">
                  <c:v>214.090894281011</c:v>
                </c:pt>
                <c:pt idx="26">
                  <c:v>213.678360301862</c:v>
                </c:pt>
                <c:pt idx="27">
                  <c:v>213.885618547371</c:v>
                </c:pt>
                <c:pt idx="28">
                  <c:v>217.14876093970301</c:v>
                </c:pt>
                <c:pt idx="29">
                  <c:v>229.28975817041999</c:v>
                </c:pt>
                <c:pt idx="30">
                  <c:v>233.52857392311</c:v>
                </c:pt>
                <c:pt idx="31">
                  <c:v>217.91663460324199</c:v>
                </c:pt>
                <c:pt idx="32">
                  <c:v>211.86763224433901</c:v>
                </c:pt>
                <c:pt idx="33">
                  <c:v>209.58283716237699</c:v>
                </c:pt>
                <c:pt idx="34">
                  <c:v>212.572625342132</c:v>
                </c:pt>
                <c:pt idx="35">
                  <c:v>215.64095639742499</c:v>
                </c:pt>
                <c:pt idx="36">
                  <c:v>198.407503372496</c:v>
                </c:pt>
                <c:pt idx="37">
                  <c:v>195.05719619177299</c:v>
                </c:pt>
                <c:pt idx="38">
                  <c:v>180.70471780516101</c:v>
                </c:pt>
                <c:pt idx="39">
                  <c:v>161.15317327278899</c:v>
                </c:pt>
                <c:pt idx="40">
                  <c:v>176.500459011396</c:v>
                </c:pt>
                <c:pt idx="41">
                  <c:v>165.57339756887001</c:v>
                </c:pt>
                <c:pt idx="42">
                  <c:v>178.14242215927101</c:v>
                </c:pt>
                <c:pt idx="43">
                  <c:v>179.78054235712199</c:v>
                </c:pt>
                <c:pt idx="44">
                  <c:v>174.454304999833</c:v>
                </c:pt>
                <c:pt idx="45">
                  <c:v>184.04562027188501</c:v>
                </c:pt>
                <c:pt idx="46">
                  <c:v>188.36876659887801</c:v>
                </c:pt>
                <c:pt idx="47">
                  <c:v>193.27321929465</c:v>
                </c:pt>
                <c:pt idx="48">
                  <c:v>195.049096769941</c:v>
                </c:pt>
                <c:pt idx="49">
                  <c:v>202.09992852878801</c:v>
                </c:pt>
                <c:pt idx="50">
                  <c:v>198.043235124376</c:v>
                </c:pt>
                <c:pt idx="51">
                  <c:v>208.756924757908</c:v>
                </c:pt>
                <c:pt idx="52">
                  <c:v>213.723945002156</c:v>
                </c:pt>
                <c:pt idx="53">
                  <c:v>225.364558398464</c:v>
                </c:pt>
                <c:pt idx="54">
                  <c:v>232.818267791929</c:v>
                </c:pt>
                <c:pt idx="55">
                  <c:v>243.42435352780501</c:v>
                </c:pt>
                <c:pt idx="56">
                  <c:v>252.09652769342699</c:v>
                </c:pt>
                <c:pt idx="57">
                  <c:v>261.41982281684398</c:v>
                </c:pt>
                <c:pt idx="58">
                  <c:v>260.78400142880702</c:v>
                </c:pt>
                <c:pt idx="59">
                  <c:v>283.74211464843199</c:v>
                </c:pt>
                <c:pt idx="60">
                  <c:v>286.50849609285501</c:v>
                </c:pt>
                <c:pt idx="61">
                  <c:v>288.55985581892003</c:v>
                </c:pt>
                <c:pt idx="62">
                  <c:v>308.50972587025802</c:v>
                </c:pt>
                <c:pt idx="63">
                  <c:v>303.366356254717</c:v>
                </c:pt>
                <c:pt idx="64">
                  <c:v>307.93598499189699</c:v>
                </c:pt>
                <c:pt idx="65">
                  <c:v>340.695118599507</c:v>
                </c:pt>
                <c:pt idx="66">
                  <c:v>321.562673564335</c:v>
                </c:pt>
                <c:pt idx="67">
                  <c:v>349.80490117895198</c:v>
                </c:pt>
                <c:pt idx="68">
                  <c:v>340.14843157461502</c:v>
                </c:pt>
                <c:pt idx="69">
                  <c:v>371.53318723985802</c:v>
                </c:pt>
                <c:pt idx="70">
                  <c:v>360.66516499125902</c:v>
                </c:pt>
                <c:pt idx="71">
                  <c:v>369.36218215125001</c:v>
                </c:pt>
                <c:pt idx="72">
                  <c:v>379.38936526681402</c:v>
                </c:pt>
                <c:pt idx="73">
                  <c:v>387.19868440270301</c:v>
                </c:pt>
                <c:pt idx="74">
                  <c:v>383.60939718504801</c:v>
                </c:pt>
                <c:pt idx="75">
                  <c:v>386.77839144109902</c:v>
                </c:pt>
                <c:pt idx="76">
                  <c:v>391.51527755235099</c:v>
                </c:pt>
                <c:pt idx="77">
                  <c:v>390.55673947261897</c:v>
                </c:pt>
                <c:pt idx="78">
                  <c:v>409.76789444441499</c:v>
                </c:pt>
                <c:pt idx="79">
                  <c:v>410.98065190868601</c:v>
                </c:pt>
                <c:pt idx="80">
                  <c:v>402.08316517780298</c:v>
                </c:pt>
                <c:pt idx="81">
                  <c:v>375.36045887072999</c:v>
                </c:pt>
                <c:pt idx="82">
                  <c:v>403.77233942954501</c:v>
                </c:pt>
                <c:pt idx="83">
                  <c:v>408.36967069441602</c:v>
                </c:pt>
                <c:pt idx="84">
                  <c:v>410.93312832331901</c:v>
                </c:pt>
                <c:pt idx="85">
                  <c:v>431.72994045069203</c:v>
                </c:pt>
                <c:pt idx="86">
                  <c:v>477.05667903395499</c:v>
                </c:pt>
                <c:pt idx="87">
                  <c:v>464.22569448286299</c:v>
                </c:pt>
                <c:pt idx="88">
                  <c:v>449.63830521028399</c:v>
                </c:pt>
                <c:pt idx="89">
                  <c:v>512.43402702034496</c:v>
                </c:pt>
                <c:pt idx="90">
                  <c:v>460.47888203927801</c:v>
                </c:pt>
                <c:pt idx="91">
                  <c:v>468.27427754047898</c:v>
                </c:pt>
                <c:pt idx="92">
                  <c:v>430.81472631179298</c:v>
                </c:pt>
                <c:pt idx="93">
                  <c:v>432.06843009908903</c:v>
                </c:pt>
                <c:pt idx="94">
                  <c:v>441.24844621322802</c:v>
                </c:pt>
                <c:pt idx="95">
                  <c:v>454.99135573692899</c:v>
                </c:pt>
                <c:pt idx="96">
                  <c:v>442.40866857193402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37-4FDA-BBF7-D336974C2A8D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PrimeMarkets!$N$6:$N$118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PrimeMarkets!$V$6:$V$118</c:f>
              <c:numCache>
                <c:formatCode>0</c:formatCode>
                <c:ptCount val="113"/>
                <c:pt idx="0">
                  <c:v>62.434581262710402</c:v>
                </c:pt>
                <c:pt idx="1">
                  <c:v>63.2504605096128</c:v>
                </c:pt>
                <c:pt idx="2">
                  <c:v>64.317460758036503</c:v>
                </c:pt>
                <c:pt idx="3">
                  <c:v>65.243908284378804</c:v>
                </c:pt>
                <c:pt idx="4">
                  <c:v>67.788638478265995</c:v>
                </c:pt>
                <c:pt idx="5">
                  <c:v>71.124549940081494</c:v>
                </c:pt>
                <c:pt idx="6">
                  <c:v>72.689493537768897</c:v>
                </c:pt>
                <c:pt idx="7">
                  <c:v>73.394180654300996</c:v>
                </c:pt>
                <c:pt idx="8">
                  <c:v>74.971992722116696</c:v>
                </c:pt>
                <c:pt idx="9">
                  <c:v>77.500180684152497</c:v>
                </c:pt>
                <c:pt idx="10">
                  <c:v>80.244565688942302</c:v>
                </c:pt>
                <c:pt idx="11">
                  <c:v>82.540915904967306</c:v>
                </c:pt>
                <c:pt idx="12">
                  <c:v>84.898285354599295</c:v>
                </c:pt>
                <c:pt idx="13">
                  <c:v>86.970537257696805</c:v>
                </c:pt>
                <c:pt idx="14">
                  <c:v>88.8745691044479</c:v>
                </c:pt>
                <c:pt idx="15">
                  <c:v>91.520594296447698</c:v>
                </c:pt>
                <c:pt idx="16">
                  <c:v>96.046316947634594</c:v>
                </c:pt>
                <c:pt idx="17">
                  <c:v>100.738378859395</c:v>
                </c:pt>
                <c:pt idx="18">
                  <c:v>100.623501585916</c:v>
                </c:pt>
                <c:pt idx="19">
                  <c:v>100</c:v>
                </c:pt>
                <c:pt idx="20">
                  <c:v>104.43485548707299</c:v>
                </c:pt>
                <c:pt idx="21">
                  <c:v>110.51114717200799</c:v>
                </c:pt>
                <c:pt idx="22">
                  <c:v>112.95501788317701</c:v>
                </c:pt>
                <c:pt idx="23">
                  <c:v>113.717221503263</c:v>
                </c:pt>
                <c:pt idx="24">
                  <c:v>117.34873276728401</c:v>
                </c:pt>
                <c:pt idx="25">
                  <c:v>122.867408533101</c:v>
                </c:pt>
                <c:pt idx="26">
                  <c:v>127.991434559268</c:v>
                </c:pt>
                <c:pt idx="27">
                  <c:v>131.68584908962401</c:v>
                </c:pt>
                <c:pt idx="28">
                  <c:v>135.99110896420399</c:v>
                </c:pt>
                <c:pt idx="29">
                  <c:v>141.00578888285</c:v>
                </c:pt>
                <c:pt idx="30">
                  <c:v>143.96503850973099</c:v>
                </c:pt>
                <c:pt idx="31">
                  <c:v>146.99657076031599</c:v>
                </c:pt>
                <c:pt idx="32">
                  <c:v>154.12482014351201</c:v>
                </c:pt>
                <c:pt idx="33">
                  <c:v>162.93941576401099</c:v>
                </c:pt>
                <c:pt idx="34">
                  <c:v>166.96591260231301</c:v>
                </c:pt>
                <c:pt idx="35">
                  <c:v>168.62495796905901</c:v>
                </c:pt>
                <c:pt idx="36">
                  <c:v>174.63445299733999</c:v>
                </c:pt>
                <c:pt idx="37">
                  <c:v>184.357234385411</c:v>
                </c:pt>
                <c:pt idx="38">
                  <c:v>190.58394235987899</c:v>
                </c:pt>
                <c:pt idx="39">
                  <c:v>191.33861792293601</c:v>
                </c:pt>
                <c:pt idx="40">
                  <c:v>190.84509089790899</c:v>
                </c:pt>
                <c:pt idx="41">
                  <c:v>189.35366179357601</c:v>
                </c:pt>
                <c:pt idx="42">
                  <c:v>186.93894323903899</c:v>
                </c:pt>
                <c:pt idx="43">
                  <c:v>187.274869890666</c:v>
                </c:pt>
                <c:pt idx="44">
                  <c:v>192.52024017709601</c:v>
                </c:pt>
                <c:pt idx="45">
                  <c:v>197.36018846917801</c:v>
                </c:pt>
                <c:pt idx="46">
                  <c:v>190.26939282524901</c:v>
                </c:pt>
                <c:pt idx="47">
                  <c:v>179.65172517254399</c:v>
                </c:pt>
                <c:pt idx="48">
                  <c:v>176.15432865897699</c:v>
                </c:pt>
                <c:pt idx="49">
                  <c:v>175.092813360734</c:v>
                </c:pt>
                <c:pt idx="50">
                  <c:v>167.083819306804</c:v>
                </c:pt>
                <c:pt idx="51">
                  <c:v>156.94725582923701</c:v>
                </c:pt>
                <c:pt idx="52">
                  <c:v>149.179137969257</c:v>
                </c:pt>
                <c:pt idx="53">
                  <c:v>138.48483006675701</c:v>
                </c:pt>
                <c:pt idx="54">
                  <c:v>128.928808767509</c:v>
                </c:pt>
                <c:pt idx="55">
                  <c:v>125.63544354442099</c:v>
                </c:pt>
                <c:pt idx="56">
                  <c:v>126.84887552255201</c:v>
                </c:pt>
                <c:pt idx="57">
                  <c:v>126.593044905613</c:v>
                </c:pt>
                <c:pt idx="58">
                  <c:v>126.21014294561699</c:v>
                </c:pt>
                <c:pt idx="59">
                  <c:v>128.12874994743601</c:v>
                </c:pt>
                <c:pt idx="60">
                  <c:v>132.09188546150099</c:v>
                </c:pt>
                <c:pt idx="61">
                  <c:v>137.094237025057</c:v>
                </c:pt>
                <c:pt idx="62">
                  <c:v>141.419180264864</c:v>
                </c:pt>
                <c:pt idx="63">
                  <c:v>144.01520841442701</c:v>
                </c:pt>
                <c:pt idx="64">
                  <c:v>146.12308541753401</c:v>
                </c:pt>
                <c:pt idx="65">
                  <c:v>149.95865113256301</c:v>
                </c:pt>
                <c:pt idx="66">
                  <c:v>155.61062266271699</c:v>
                </c:pt>
                <c:pt idx="67">
                  <c:v>159.80453944808099</c:v>
                </c:pt>
                <c:pt idx="68">
                  <c:v>163.49144847685301</c:v>
                </c:pt>
                <c:pt idx="69">
                  <c:v>170.35560030573501</c:v>
                </c:pt>
                <c:pt idx="70">
                  <c:v>177.02262896796501</c:v>
                </c:pt>
                <c:pt idx="71">
                  <c:v>180.66959172138701</c:v>
                </c:pt>
                <c:pt idx="72">
                  <c:v>186.83390992019599</c:v>
                </c:pt>
                <c:pt idx="73">
                  <c:v>197.69227274691201</c:v>
                </c:pt>
                <c:pt idx="74">
                  <c:v>203.20129895431199</c:v>
                </c:pt>
                <c:pt idx="75">
                  <c:v>203.107901645727</c:v>
                </c:pt>
                <c:pt idx="76">
                  <c:v>208.46910028260399</c:v>
                </c:pt>
                <c:pt idx="77">
                  <c:v>220.202186068771</c:v>
                </c:pt>
                <c:pt idx="78">
                  <c:v>225.85868072021799</c:v>
                </c:pt>
                <c:pt idx="79">
                  <c:v>225.545307430657</c:v>
                </c:pt>
                <c:pt idx="80">
                  <c:v>232.78071933092599</c:v>
                </c:pt>
                <c:pt idx="81">
                  <c:v>246.960336477727</c:v>
                </c:pt>
                <c:pt idx="82">
                  <c:v>253.75817487451701</c:v>
                </c:pt>
                <c:pt idx="83">
                  <c:v>253.978058872015</c:v>
                </c:pt>
                <c:pt idx="84">
                  <c:v>262.435442654209</c:v>
                </c:pt>
                <c:pt idx="85">
                  <c:v>276.00509733326498</c:v>
                </c:pt>
                <c:pt idx="86">
                  <c:v>279.21420495831001</c:v>
                </c:pt>
                <c:pt idx="87">
                  <c:v>277.40743792504099</c:v>
                </c:pt>
                <c:pt idx="88">
                  <c:v>286.974125726127</c:v>
                </c:pt>
                <c:pt idx="89">
                  <c:v>302.819271192256</c:v>
                </c:pt>
                <c:pt idx="90">
                  <c:v>306.92547602036302</c:v>
                </c:pt>
                <c:pt idx="91">
                  <c:v>304.37822247018102</c:v>
                </c:pt>
                <c:pt idx="92">
                  <c:v>309.80238099024899</c:v>
                </c:pt>
                <c:pt idx="93">
                  <c:v>321.19571519917201</c:v>
                </c:pt>
                <c:pt idx="94">
                  <c:v>332.46376007993001</c:v>
                </c:pt>
                <c:pt idx="95">
                  <c:v>337.51667159337501</c:v>
                </c:pt>
                <c:pt idx="96">
                  <c:v>337.57938044014099</c:v>
                </c:pt>
                <c:pt idx="97">
                  <c:v>337.640140442914</c:v>
                </c:pt>
                <c:pt idx="98">
                  <c:v>351.17058656665603</c:v>
                </c:pt>
                <c:pt idx="99">
                  <c:v>369.35412167141902</c:v>
                </c:pt>
                <c:pt idx="100">
                  <c:v>384.45888208063297</c:v>
                </c:pt>
                <c:pt idx="101">
                  <c:v>410.260280316229</c:v>
                </c:pt>
                <c:pt idx="102">
                  <c:v>433.56735290462501</c:v>
                </c:pt>
                <c:pt idx="103">
                  <c:v>443.749216401441</c:v>
                </c:pt>
                <c:pt idx="104">
                  <c:v>464.62585523480101</c:v>
                </c:pt>
                <c:pt idx="105">
                  <c:v>497.20374910355298</c:v>
                </c:pt>
                <c:pt idx="106">
                  <c:v>483.83140554071002</c:v>
                </c:pt>
                <c:pt idx="107">
                  <c:v>453.10725926577999</c:v>
                </c:pt>
                <c:pt idx="108">
                  <c:v>446.78510804162403</c:v>
                </c:pt>
                <c:pt idx="109">
                  <c:v>447.70280257968699</c:v>
                </c:pt>
                <c:pt idx="110">
                  <c:v>448.90041400766597</c:v>
                </c:pt>
                <c:pt idx="111">
                  <c:v>443.75893320146997</c:v>
                </c:pt>
                <c:pt idx="112">
                  <c:v>434.069941935408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37-4FDA-BBF7-D336974C2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4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VW'!$Q$42:$Q$346</c:f>
              <c:numCache>
                <c:formatCode>[$-409]mmm\-yy;@</c:formatCode>
                <c:ptCount val="305"/>
                <c:pt idx="0">
                  <c:v>36175.5</c:v>
                </c:pt>
                <c:pt idx="1">
                  <c:v>36205</c:v>
                </c:pt>
                <c:pt idx="2">
                  <c:v>36234.5</c:v>
                </c:pt>
                <c:pt idx="3">
                  <c:v>36265</c:v>
                </c:pt>
                <c:pt idx="4">
                  <c:v>36295.5</c:v>
                </c:pt>
                <c:pt idx="5">
                  <c:v>36326</c:v>
                </c:pt>
                <c:pt idx="6">
                  <c:v>36356.5</c:v>
                </c:pt>
                <c:pt idx="7">
                  <c:v>36387.5</c:v>
                </c:pt>
                <c:pt idx="8">
                  <c:v>36418</c:v>
                </c:pt>
                <c:pt idx="9">
                  <c:v>36448.5</c:v>
                </c:pt>
                <c:pt idx="10">
                  <c:v>36479</c:v>
                </c:pt>
                <c:pt idx="11">
                  <c:v>36509.5</c:v>
                </c:pt>
                <c:pt idx="12">
                  <c:v>36540.5</c:v>
                </c:pt>
                <c:pt idx="13">
                  <c:v>36570.5</c:v>
                </c:pt>
                <c:pt idx="14">
                  <c:v>36600.5</c:v>
                </c:pt>
                <c:pt idx="15">
                  <c:v>36631</c:v>
                </c:pt>
                <c:pt idx="16">
                  <c:v>36661.5</c:v>
                </c:pt>
                <c:pt idx="17">
                  <c:v>36692</c:v>
                </c:pt>
                <c:pt idx="18">
                  <c:v>36722.5</c:v>
                </c:pt>
                <c:pt idx="19">
                  <c:v>36753.5</c:v>
                </c:pt>
                <c:pt idx="20">
                  <c:v>36784</c:v>
                </c:pt>
                <c:pt idx="21">
                  <c:v>36814.5</c:v>
                </c:pt>
                <c:pt idx="22">
                  <c:v>36845</c:v>
                </c:pt>
                <c:pt idx="23">
                  <c:v>36875.5</c:v>
                </c:pt>
                <c:pt idx="24">
                  <c:v>36906.5</c:v>
                </c:pt>
                <c:pt idx="25">
                  <c:v>36936</c:v>
                </c:pt>
                <c:pt idx="26">
                  <c:v>36965.5</c:v>
                </c:pt>
                <c:pt idx="27">
                  <c:v>36996</c:v>
                </c:pt>
                <c:pt idx="28">
                  <c:v>37026.5</c:v>
                </c:pt>
                <c:pt idx="29">
                  <c:v>37057</c:v>
                </c:pt>
                <c:pt idx="30">
                  <c:v>37087.5</c:v>
                </c:pt>
                <c:pt idx="31">
                  <c:v>37118.5</c:v>
                </c:pt>
                <c:pt idx="32">
                  <c:v>37149</c:v>
                </c:pt>
                <c:pt idx="33">
                  <c:v>37179.5</c:v>
                </c:pt>
                <c:pt idx="34">
                  <c:v>37210</c:v>
                </c:pt>
                <c:pt idx="35">
                  <c:v>37240.5</c:v>
                </c:pt>
                <c:pt idx="36">
                  <c:v>37271.5</c:v>
                </c:pt>
                <c:pt idx="37">
                  <c:v>37301</c:v>
                </c:pt>
                <c:pt idx="38">
                  <c:v>37330.5</c:v>
                </c:pt>
                <c:pt idx="39">
                  <c:v>37361</c:v>
                </c:pt>
                <c:pt idx="40">
                  <c:v>37391.5</c:v>
                </c:pt>
                <c:pt idx="41">
                  <c:v>37422</c:v>
                </c:pt>
                <c:pt idx="42">
                  <c:v>37452.5</c:v>
                </c:pt>
                <c:pt idx="43">
                  <c:v>37483.5</c:v>
                </c:pt>
                <c:pt idx="44">
                  <c:v>37514</c:v>
                </c:pt>
                <c:pt idx="45">
                  <c:v>37544.5</c:v>
                </c:pt>
                <c:pt idx="46">
                  <c:v>37575</c:v>
                </c:pt>
                <c:pt idx="47">
                  <c:v>37605.5</c:v>
                </c:pt>
                <c:pt idx="48">
                  <c:v>37636.5</c:v>
                </c:pt>
                <c:pt idx="49">
                  <c:v>37666</c:v>
                </c:pt>
                <c:pt idx="50">
                  <c:v>37695.5</c:v>
                </c:pt>
                <c:pt idx="51">
                  <c:v>37726</c:v>
                </c:pt>
                <c:pt idx="52">
                  <c:v>37756.5</c:v>
                </c:pt>
                <c:pt idx="53">
                  <c:v>37787</c:v>
                </c:pt>
                <c:pt idx="54">
                  <c:v>37817.5</c:v>
                </c:pt>
                <c:pt idx="55">
                  <c:v>37848.5</c:v>
                </c:pt>
                <c:pt idx="56">
                  <c:v>37879</c:v>
                </c:pt>
                <c:pt idx="57">
                  <c:v>37909.5</c:v>
                </c:pt>
                <c:pt idx="58">
                  <c:v>37940</c:v>
                </c:pt>
                <c:pt idx="59">
                  <c:v>37970.5</c:v>
                </c:pt>
                <c:pt idx="60">
                  <c:v>38001.5</c:v>
                </c:pt>
                <c:pt idx="61">
                  <c:v>38031.5</c:v>
                </c:pt>
                <c:pt idx="62">
                  <c:v>38061.5</c:v>
                </c:pt>
                <c:pt idx="63">
                  <c:v>38092</c:v>
                </c:pt>
                <c:pt idx="64">
                  <c:v>38122.5</c:v>
                </c:pt>
                <c:pt idx="65">
                  <c:v>38153</c:v>
                </c:pt>
                <c:pt idx="66">
                  <c:v>38183.5</c:v>
                </c:pt>
                <c:pt idx="67">
                  <c:v>38214.5</c:v>
                </c:pt>
                <c:pt idx="68">
                  <c:v>38245</c:v>
                </c:pt>
                <c:pt idx="69">
                  <c:v>38275.5</c:v>
                </c:pt>
                <c:pt idx="70">
                  <c:v>38306</c:v>
                </c:pt>
                <c:pt idx="71">
                  <c:v>38336.5</c:v>
                </c:pt>
                <c:pt idx="72">
                  <c:v>38367.5</c:v>
                </c:pt>
                <c:pt idx="73">
                  <c:v>38397</c:v>
                </c:pt>
                <c:pt idx="74">
                  <c:v>38426.5</c:v>
                </c:pt>
                <c:pt idx="75">
                  <c:v>38457</c:v>
                </c:pt>
                <c:pt idx="76">
                  <c:v>38487.5</c:v>
                </c:pt>
                <c:pt idx="77">
                  <c:v>38518</c:v>
                </c:pt>
                <c:pt idx="78">
                  <c:v>38548.5</c:v>
                </c:pt>
                <c:pt idx="79">
                  <c:v>38579.5</c:v>
                </c:pt>
                <c:pt idx="80">
                  <c:v>38610</c:v>
                </c:pt>
                <c:pt idx="81">
                  <c:v>38640.5</c:v>
                </c:pt>
                <c:pt idx="82">
                  <c:v>38671</c:v>
                </c:pt>
                <c:pt idx="83">
                  <c:v>38701.5</c:v>
                </c:pt>
                <c:pt idx="84">
                  <c:v>38732.5</c:v>
                </c:pt>
                <c:pt idx="85">
                  <c:v>38762</c:v>
                </c:pt>
                <c:pt idx="86">
                  <c:v>38791.5</c:v>
                </c:pt>
                <c:pt idx="87">
                  <c:v>38822</c:v>
                </c:pt>
                <c:pt idx="88">
                  <c:v>38852.5</c:v>
                </c:pt>
                <c:pt idx="89">
                  <c:v>38883</c:v>
                </c:pt>
                <c:pt idx="90">
                  <c:v>38913.5</c:v>
                </c:pt>
                <c:pt idx="91">
                  <c:v>38944.5</c:v>
                </c:pt>
                <c:pt idx="92">
                  <c:v>38975</c:v>
                </c:pt>
                <c:pt idx="93">
                  <c:v>39005.5</c:v>
                </c:pt>
                <c:pt idx="94">
                  <c:v>39036</c:v>
                </c:pt>
                <c:pt idx="95">
                  <c:v>39066.5</c:v>
                </c:pt>
                <c:pt idx="96">
                  <c:v>39097.5</c:v>
                </c:pt>
                <c:pt idx="97">
                  <c:v>39127</c:v>
                </c:pt>
                <c:pt idx="98">
                  <c:v>39156.5</c:v>
                </c:pt>
                <c:pt idx="99">
                  <c:v>39187</c:v>
                </c:pt>
                <c:pt idx="100">
                  <c:v>39217.5</c:v>
                </c:pt>
                <c:pt idx="101">
                  <c:v>39248</c:v>
                </c:pt>
                <c:pt idx="102">
                  <c:v>39278.5</c:v>
                </c:pt>
                <c:pt idx="103">
                  <c:v>39309.5</c:v>
                </c:pt>
                <c:pt idx="104">
                  <c:v>39340</c:v>
                </c:pt>
                <c:pt idx="105">
                  <c:v>39370.5</c:v>
                </c:pt>
                <c:pt idx="106">
                  <c:v>39401</c:v>
                </c:pt>
                <c:pt idx="107">
                  <c:v>39431.5</c:v>
                </c:pt>
                <c:pt idx="108">
                  <c:v>39462.5</c:v>
                </c:pt>
                <c:pt idx="109">
                  <c:v>39492.5</c:v>
                </c:pt>
                <c:pt idx="110">
                  <c:v>39522.5</c:v>
                </c:pt>
                <c:pt idx="111">
                  <c:v>39553</c:v>
                </c:pt>
                <c:pt idx="112">
                  <c:v>39583.5</c:v>
                </c:pt>
                <c:pt idx="113">
                  <c:v>39614</c:v>
                </c:pt>
                <c:pt idx="114">
                  <c:v>39644.5</c:v>
                </c:pt>
                <c:pt idx="115">
                  <c:v>39675.5</c:v>
                </c:pt>
                <c:pt idx="116">
                  <c:v>39706</c:v>
                </c:pt>
                <c:pt idx="117">
                  <c:v>39736.5</c:v>
                </c:pt>
                <c:pt idx="118">
                  <c:v>39767</c:v>
                </c:pt>
                <c:pt idx="119">
                  <c:v>39797.5</c:v>
                </c:pt>
                <c:pt idx="120">
                  <c:v>39828.5</c:v>
                </c:pt>
                <c:pt idx="121">
                  <c:v>39858</c:v>
                </c:pt>
                <c:pt idx="122">
                  <c:v>39887.5</c:v>
                </c:pt>
                <c:pt idx="123">
                  <c:v>39918</c:v>
                </c:pt>
                <c:pt idx="124">
                  <c:v>39948.5</c:v>
                </c:pt>
                <c:pt idx="125">
                  <c:v>39979</c:v>
                </c:pt>
                <c:pt idx="126">
                  <c:v>40009</c:v>
                </c:pt>
                <c:pt idx="127">
                  <c:v>40040</c:v>
                </c:pt>
                <c:pt idx="128">
                  <c:v>40071</c:v>
                </c:pt>
                <c:pt idx="129">
                  <c:v>40101</c:v>
                </c:pt>
                <c:pt idx="130">
                  <c:v>40132</c:v>
                </c:pt>
                <c:pt idx="131">
                  <c:v>40162</c:v>
                </c:pt>
                <c:pt idx="132">
                  <c:v>40193</c:v>
                </c:pt>
                <c:pt idx="133">
                  <c:v>40224</c:v>
                </c:pt>
                <c:pt idx="134">
                  <c:v>40252</c:v>
                </c:pt>
                <c:pt idx="135">
                  <c:v>40283</c:v>
                </c:pt>
                <c:pt idx="136">
                  <c:v>40313</c:v>
                </c:pt>
                <c:pt idx="137">
                  <c:v>40344</c:v>
                </c:pt>
                <c:pt idx="138">
                  <c:v>40374</c:v>
                </c:pt>
                <c:pt idx="139">
                  <c:v>40405</c:v>
                </c:pt>
                <c:pt idx="140">
                  <c:v>40436</c:v>
                </c:pt>
                <c:pt idx="141">
                  <c:v>40466</c:v>
                </c:pt>
                <c:pt idx="142">
                  <c:v>40497</c:v>
                </c:pt>
                <c:pt idx="143">
                  <c:v>40527</c:v>
                </c:pt>
                <c:pt idx="144">
                  <c:v>40558</c:v>
                </c:pt>
                <c:pt idx="145">
                  <c:v>40589</c:v>
                </c:pt>
                <c:pt idx="146">
                  <c:v>40617</c:v>
                </c:pt>
                <c:pt idx="147">
                  <c:v>40648</c:v>
                </c:pt>
                <c:pt idx="148">
                  <c:v>40678</c:v>
                </c:pt>
                <c:pt idx="149">
                  <c:v>40709</c:v>
                </c:pt>
                <c:pt idx="150">
                  <c:v>40739</c:v>
                </c:pt>
                <c:pt idx="151">
                  <c:v>40770</c:v>
                </c:pt>
                <c:pt idx="152">
                  <c:v>40801</c:v>
                </c:pt>
                <c:pt idx="153">
                  <c:v>40831</c:v>
                </c:pt>
                <c:pt idx="154">
                  <c:v>40862</c:v>
                </c:pt>
                <c:pt idx="155">
                  <c:v>40892</c:v>
                </c:pt>
                <c:pt idx="156">
                  <c:v>40923</c:v>
                </c:pt>
                <c:pt idx="157">
                  <c:v>40954</c:v>
                </c:pt>
                <c:pt idx="158">
                  <c:v>40983</c:v>
                </c:pt>
                <c:pt idx="159">
                  <c:v>41014</c:v>
                </c:pt>
                <c:pt idx="160">
                  <c:v>41044</c:v>
                </c:pt>
                <c:pt idx="161">
                  <c:v>41075</c:v>
                </c:pt>
                <c:pt idx="162">
                  <c:v>41105</c:v>
                </c:pt>
                <c:pt idx="163">
                  <c:v>41136</c:v>
                </c:pt>
                <c:pt idx="164">
                  <c:v>41167</c:v>
                </c:pt>
                <c:pt idx="165">
                  <c:v>41197</c:v>
                </c:pt>
                <c:pt idx="166">
                  <c:v>41228</c:v>
                </c:pt>
                <c:pt idx="167">
                  <c:v>41258</c:v>
                </c:pt>
                <c:pt idx="168">
                  <c:v>41289</c:v>
                </c:pt>
                <c:pt idx="169">
                  <c:v>41320</c:v>
                </c:pt>
                <c:pt idx="170">
                  <c:v>41348</c:v>
                </c:pt>
                <c:pt idx="171">
                  <c:v>41379</c:v>
                </c:pt>
                <c:pt idx="172">
                  <c:v>41409</c:v>
                </c:pt>
                <c:pt idx="173">
                  <c:v>41440</c:v>
                </c:pt>
                <c:pt idx="174">
                  <c:v>41470</c:v>
                </c:pt>
                <c:pt idx="175">
                  <c:v>41501</c:v>
                </c:pt>
                <c:pt idx="176">
                  <c:v>41532</c:v>
                </c:pt>
                <c:pt idx="177">
                  <c:v>41562</c:v>
                </c:pt>
                <c:pt idx="178">
                  <c:v>41593</c:v>
                </c:pt>
                <c:pt idx="179">
                  <c:v>41623</c:v>
                </c:pt>
                <c:pt idx="180">
                  <c:v>41654</c:v>
                </c:pt>
                <c:pt idx="181">
                  <c:v>41685</c:v>
                </c:pt>
                <c:pt idx="182">
                  <c:v>41713</c:v>
                </c:pt>
                <c:pt idx="183">
                  <c:v>41744</c:v>
                </c:pt>
                <c:pt idx="184">
                  <c:v>41774</c:v>
                </c:pt>
                <c:pt idx="185">
                  <c:v>41805</c:v>
                </c:pt>
                <c:pt idx="186">
                  <c:v>41835</c:v>
                </c:pt>
                <c:pt idx="187">
                  <c:v>41866</c:v>
                </c:pt>
                <c:pt idx="188">
                  <c:v>41897</c:v>
                </c:pt>
                <c:pt idx="189">
                  <c:v>41927</c:v>
                </c:pt>
                <c:pt idx="190">
                  <c:v>41958</c:v>
                </c:pt>
                <c:pt idx="191">
                  <c:v>41988</c:v>
                </c:pt>
                <c:pt idx="192">
                  <c:v>42019</c:v>
                </c:pt>
                <c:pt idx="193">
                  <c:v>42050</c:v>
                </c:pt>
                <c:pt idx="194">
                  <c:v>42078</c:v>
                </c:pt>
                <c:pt idx="195">
                  <c:v>42109</c:v>
                </c:pt>
                <c:pt idx="196">
                  <c:v>42139</c:v>
                </c:pt>
                <c:pt idx="197">
                  <c:v>42170</c:v>
                </c:pt>
                <c:pt idx="198">
                  <c:v>42200</c:v>
                </c:pt>
                <c:pt idx="199">
                  <c:v>42231</c:v>
                </c:pt>
                <c:pt idx="200">
                  <c:v>42262</c:v>
                </c:pt>
                <c:pt idx="201">
                  <c:v>42292</c:v>
                </c:pt>
                <c:pt idx="202">
                  <c:v>42323</c:v>
                </c:pt>
                <c:pt idx="203">
                  <c:v>42353</c:v>
                </c:pt>
                <c:pt idx="204">
                  <c:v>42384</c:v>
                </c:pt>
                <c:pt idx="205">
                  <c:v>42415</c:v>
                </c:pt>
                <c:pt idx="206">
                  <c:v>42444</c:v>
                </c:pt>
                <c:pt idx="207">
                  <c:v>42475</c:v>
                </c:pt>
                <c:pt idx="208">
                  <c:v>42505</c:v>
                </c:pt>
                <c:pt idx="209">
                  <c:v>42536</c:v>
                </c:pt>
                <c:pt idx="210">
                  <c:v>42566</c:v>
                </c:pt>
                <c:pt idx="211">
                  <c:v>42597</c:v>
                </c:pt>
                <c:pt idx="212">
                  <c:v>42628</c:v>
                </c:pt>
                <c:pt idx="213">
                  <c:v>42658</c:v>
                </c:pt>
                <c:pt idx="214">
                  <c:v>42689</c:v>
                </c:pt>
                <c:pt idx="215">
                  <c:v>42719</c:v>
                </c:pt>
                <c:pt idx="216">
                  <c:v>42750</c:v>
                </c:pt>
                <c:pt idx="217">
                  <c:v>42781</c:v>
                </c:pt>
                <c:pt idx="218">
                  <c:v>42809</c:v>
                </c:pt>
                <c:pt idx="219">
                  <c:v>42840</c:v>
                </c:pt>
                <c:pt idx="220">
                  <c:v>42870</c:v>
                </c:pt>
                <c:pt idx="221">
                  <c:v>42901</c:v>
                </c:pt>
                <c:pt idx="222">
                  <c:v>42931</c:v>
                </c:pt>
                <c:pt idx="223">
                  <c:v>42962</c:v>
                </c:pt>
                <c:pt idx="224">
                  <c:v>42993</c:v>
                </c:pt>
                <c:pt idx="225">
                  <c:v>43023</c:v>
                </c:pt>
                <c:pt idx="226">
                  <c:v>43054</c:v>
                </c:pt>
                <c:pt idx="227">
                  <c:v>43084</c:v>
                </c:pt>
                <c:pt idx="228">
                  <c:v>43115</c:v>
                </c:pt>
                <c:pt idx="229">
                  <c:v>43146</c:v>
                </c:pt>
                <c:pt idx="230">
                  <c:v>43174</c:v>
                </c:pt>
                <c:pt idx="231">
                  <c:v>43205</c:v>
                </c:pt>
                <c:pt idx="232">
                  <c:v>43235</c:v>
                </c:pt>
                <c:pt idx="233">
                  <c:v>43266</c:v>
                </c:pt>
                <c:pt idx="234">
                  <c:v>43296</c:v>
                </c:pt>
                <c:pt idx="235">
                  <c:v>43327</c:v>
                </c:pt>
                <c:pt idx="236">
                  <c:v>43358</c:v>
                </c:pt>
                <c:pt idx="237">
                  <c:v>43388</c:v>
                </c:pt>
                <c:pt idx="238">
                  <c:v>43419</c:v>
                </c:pt>
                <c:pt idx="239">
                  <c:v>43449</c:v>
                </c:pt>
                <c:pt idx="240">
                  <c:v>43480</c:v>
                </c:pt>
                <c:pt idx="241">
                  <c:v>43511</c:v>
                </c:pt>
                <c:pt idx="242">
                  <c:v>43539</c:v>
                </c:pt>
                <c:pt idx="243">
                  <c:v>43570</c:v>
                </c:pt>
                <c:pt idx="244">
                  <c:v>43600</c:v>
                </c:pt>
                <c:pt idx="245">
                  <c:v>43631</c:v>
                </c:pt>
                <c:pt idx="246">
                  <c:v>43661</c:v>
                </c:pt>
                <c:pt idx="247">
                  <c:v>43692</c:v>
                </c:pt>
                <c:pt idx="248">
                  <c:v>43723</c:v>
                </c:pt>
                <c:pt idx="249">
                  <c:v>43753</c:v>
                </c:pt>
                <c:pt idx="250">
                  <c:v>43784</c:v>
                </c:pt>
                <c:pt idx="251">
                  <c:v>43814</c:v>
                </c:pt>
                <c:pt idx="252">
                  <c:v>43845</c:v>
                </c:pt>
                <c:pt idx="253">
                  <c:v>43876</c:v>
                </c:pt>
                <c:pt idx="254">
                  <c:v>43905</c:v>
                </c:pt>
                <c:pt idx="255">
                  <c:v>43936</c:v>
                </c:pt>
                <c:pt idx="256">
                  <c:v>43966</c:v>
                </c:pt>
                <c:pt idx="257">
                  <c:v>43997</c:v>
                </c:pt>
                <c:pt idx="258">
                  <c:v>44027</c:v>
                </c:pt>
                <c:pt idx="259">
                  <c:v>44058</c:v>
                </c:pt>
                <c:pt idx="260">
                  <c:v>44089</c:v>
                </c:pt>
                <c:pt idx="261">
                  <c:v>44119</c:v>
                </c:pt>
                <c:pt idx="262">
                  <c:v>44150</c:v>
                </c:pt>
                <c:pt idx="263">
                  <c:v>44180</c:v>
                </c:pt>
                <c:pt idx="264">
                  <c:v>44211</c:v>
                </c:pt>
                <c:pt idx="265">
                  <c:v>44242</c:v>
                </c:pt>
                <c:pt idx="266">
                  <c:v>44270</c:v>
                </c:pt>
                <c:pt idx="267">
                  <c:v>44301</c:v>
                </c:pt>
                <c:pt idx="268">
                  <c:v>44331</c:v>
                </c:pt>
                <c:pt idx="269">
                  <c:v>44362</c:v>
                </c:pt>
                <c:pt idx="270">
                  <c:v>44392</c:v>
                </c:pt>
                <c:pt idx="271">
                  <c:v>44423</c:v>
                </c:pt>
                <c:pt idx="272">
                  <c:v>44454</c:v>
                </c:pt>
                <c:pt idx="273">
                  <c:v>44484</c:v>
                </c:pt>
                <c:pt idx="274">
                  <c:v>44515</c:v>
                </c:pt>
                <c:pt idx="275">
                  <c:v>44545</c:v>
                </c:pt>
                <c:pt idx="276">
                  <c:v>44576</c:v>
                </c:pt>
                <c:pt idx="277">
                  <c:v>44607</c:v>
                </c:pt>
                <c:pt idx="278">
                  <c:v>44635</c:v>
                </c:pt>
                <c:pt idx="279">
                  <c:v>44666</c:v>
                </c:pt>
                <c:pt idx="280">
                  <c:v>44696</c:v>
                </c:pt>
                <c:pt idx="281">
                  <c:v>44727</c:v>
                </c:pt>
                <c:pt idx="282">
                  <c:v>44757</c:v>
                </c:pt>
                <c:pt idx="283">
                  <c:v>44788</c:v>
                </c:pt>
                <c:pt idx="284">
                  <c:v>44819</c:v>
                </c:pt>
                <c:pt idx="285">
                  <c:v>44849</c:v>
                </c:pt>
                <c:pt idx="286">
                  <c:v>44880</c:v>
                </c:pt>
                <c:pt idx="287">
                  <c:v>44910</c:v>
                </c:pt>
                <c:pt idx="288">
                  <c:v>44941</c:v>
                </c:pt>
                <c:pt idx="289">
                  <c:v>44972</c:v>
                </c:pt>
                <c:pt idx="290">
                  <c:v>45000</c:v>
                </c:pt>
                <c:pt idx="291">
                  <c:v>45031</c:v>
                </c:pt>
                <c:pt idx="292">
                  <c:v>45061</c:v>
                </c:pt>
                <c:pt idx="293">
                  <c:v>45092</c:v>
                </c:pt>
                <c:pt idx="294">
                  <c:v>45122</c:v>
                </c:pt>
                <c:pt idx="295">
                  <c:v>45153</c:v>
                </c:pt>
                <c:pt idx="296">
                  <c:v>45184</c:v>
                </c:pt>
                <c:pt idx="297">
                  <c:v>45214</c:v>
                </c:pt>
                <c:pt idx="298">
                  <c:v>45245</c:v>
                </c:pt>
                <c:pt idx="299">
                  <c:v>45275</c:v>
                </c:pt>
                <c:pt idx="300">
                  <c:v>45306</c:v>
                </c:pt>
                <c:pt idx="301">
                  <c:v>45337</c:v>
                </c:pt>
                <c:pt idx="302">
                  <c:v>45366</c:v>
                </c:pt>
                <c:pt idx="303">
                  <c:v>45397</c:v>
                </c:pt>
                <c:pt idx="304">
                  <c:v>45427</c:v>
                </c:pt>
              </c:numCache>
            </c:numRef>
          </c:xVal>
          <c:yVal>
            <c:numRef>
              <c:f>'U.S. EW &amp; VW'!$U$42:$U$346</c:f>
              <c:numCache>
                <c:formatCode>0.0%</c:formatCode>
                <c:ptCount val="305"/>
                <c:pt idx="0">
                  <c:v>3.9634349247401168E-2</c:v>
                </c:pt>
                <c:pt idx="1">
                  <c:v>3.3960002890966345E-2</c:v>
                </c:pt>
                <c:pt idx="2">
                  <c:v>2.9253476565980208E-2</c:v>
                </c:pt>
                <c:pt idx="3">
                  <c:v>3.328908877734893E-2</c:v>
                </c:pt>
                <c:pt idx="4">
                  <c:v>1.6689224483234844E-2</c:v>
                </c:pt>
                <c:pt idx="5">
                  <c:v>5.0908207460775845E-3</c:v>
                </c:pt>
                <c:pt idx="6">
                  <c:v>1.4653793347716881E-2</c:v>
                </c:pt>
                <c:pt idx="7">
                  <c:v>3.3866276549675112E-2</c:v>
                </c:pt>
                <c:pt idx="8">
                  <c:v>5.159166097609269E-2</c:v>
                </c:pt>
                <c:pt idx="9">
                  <c:v>5.2973782610518327E-2</c:v>
                </c:pt>
                <c:pt idx="10">
                  <c:v>4.9477115609285693E-2</c:v>
                </c:pt>
                <c:pt idx="11">
                  <c:v>4.6900394512543686E-2</c:v>
                </c:pt>
                <c:pt idx="12">
                  <c:v>5.2024952557743198E-2</c:v>
                </c:pt>
                <c:pt idx="13">
                  <c:v>4.5470685819935852E-2</c:v>
                </c:pt>
                <c:pt idx="14">
                  <c:v>4.8397400058620477E-2</c:v>
                </c:pt>
                <c:pt idx="15">
                  <c:v>5.0414634260289359E-2</c:v>
                </c:pt>
                <c:pt idx="16">
                  <c:v>8.4542200154006375E-2</c:v>
                </c:pt>
                <c:pt idx="17">
                  <c:v>0.1031698576980089</c:v>
                </c:pt>
                <c:pt idx="18">
                  <c:v>0.10841544629943201</c:v>
                </c:pt>
                <c:pt idx="19">
                  <c:v>8.7906732739667426E-2</c:v>
                </c:pt>
                <c:pt idx="20">
                  <c:v>8.0831779173149876E-2</c:v>
                </c:pt>
                <c:pt idx="21">
                  <c:v>8.0926235911546796E-2</c:v>
                </c:pt>
                <c:pt idx="22">
                  <c:v>9.0927789004268567E-2</c:v>
                </c:pt>
                <c:pt idx="23">
                  <c:v>9.6219822257823884E-2</c:v>
                </c:pt>
                <c:pt idx="24">
                  <c:v>9.5004185436528887E-2</c:v>
                </c:pt>
                <c:pt idx="25">
                  <c:v>0.11584949061434791</c:v>
                </c:pt>
                <c:pt idx="26">
                  <c:v>0.1294868078883058</c:v>
                </c:pt>
                <c:pt idx="27">
                  <c:v>0.14003670667416834</c:v>
                </c:pt>
                <c:pt idx="28">
                  <c:v>0.10926951931260809</c:v>
                </c:pt>
                <c:pt idx="29">
                  <c:v>8.0319388573819817E-2</c:v>
                </c:pt>
                <c:pt idx="30">
                  <c:v>6.3950460616438942E-2</c:v>
                </c:pt>
                <c:pt idx="31">
                  <c:v>5.2250097491591818E-2</c:v>
                </c:pt>
                <c:pt idx="32">
                  <c:v>3.672162864974271E-2</c:v>
                </c:pt>
                <c:pt idx="33">
                  <c:v>7.8056409661018122E-3</c:v>
                </c:pt>
                <c:pt idx="34">
                  <c:v>-1.1031576371196117E-2</c:v>
                </c:pt>
                <c:pt idx="35">
                  <c:v>-2.3314046361645024E-2</c:v>
                </c:pt>
                <c:pt idx="36">
                  <c:v>-1.5147186501766274E-2</c:v>
                </c:pt>
                <c:pt idx="37">
                  <c:v>-8.8475994796854973E-4</c:v>
                </c:pt>
                <c:pt idx="38">
                  <c:v>1.4139553590052811E-2</c:v>
                </c:pt>
                <c:pt idx="39">
                  <c:v>1.7281224090307967E-2</c:v>
                </c:pt>
                <c:pt idx="40">
                  <c:v>1.2391587556200179E-2</c:v>
                </c:pt>
                <c:pt idx="41">
                  <c:v>7.4955179800253458E-3</c:v>
                </c:pt>
                <c:pt idx="42">
                  <c:v>1.6105330685041164E-3</c:v>
                </c:pt>
                <c:pt idx="43">
                  <c:v>3.5077360724047324E-3</c:v>
                </c:pt>
                <c:pt idx="44">
                  <c:v>7.2932226531607913E-3</c:v>
                </c:pt>
                <c:pt idx="45">
                  <c:v>2.8130662486294256E-2</c:v>
                </c:pt>
                <c:pt idx="46">
                  <c:v>5.4851773898525025E-2</c:v>
                </c:pt>
                <c:pt idx="47">
                  <c:v>8.7790830306211376E-2</c:v>
                </c:pt>
                <c:pt idx="48">
                  <c:v>0.10081984066666516</c:v>
                </c:pt>
                <c:pt idx="49">
                  <c:v>9.584140405346786E-2</c:v>
                </c:pt>
                <c:pt idx="50">
                  <c:v>8.3275102797852885E-2</c:v>
                </c:pt>
                <c:pt idx="51">
                  <c:v>7.5369838216739371E-2</c:v>
                </c:pt>
                <c:pt idx="52">
                  <c:v>8.1685876113918976E-2</c:v>
                </c:pt>
                <c:pt idx="53">
                  <c:v>8.4501042778216906E-2</c:v>
                </c:pt>
                <c:pt idx="54">
                  <c:v>8.8096923542036132E-2</c:v>
                </c:pt>
                <c:pt idx="55">
                  <c:v>7.1589067388894367E-2</c:v>
                </c:pt>
                <c:pt idx="56">
                  <c:v>5.8698942410925881E-2</c:v>
                </c:pt>
                <c:pt idx="57">
                  <c:v>4.6763985883938597E-2</c:v>
                </c:pt>
                <c:pt idx="58">
                  <c:v>3.6653562415346119E-2</c:v>
                </c:pt>
                <c:pt idx="59">
                  <c:v>2.7473995024253073E-2</c:v>
                </c:pt>
                <c:pt idx="60">
                  <c:v>1.1670412091453475E-2</c:v>
                </c:pt>
                <c:pt idx="61">
                  <c:v>2.9011702887606683E-2</c:v>
                </c:pt>
                <c:pt idx="62">
                  <c:v>4.2360974870898183E-2</c:v>
                </c:pt>
                <c:pt idx="63">
                  <c:v>7.1881617337939741E-2</c:v>
                </c:pt>
                <c:pt idx="64">
                  <c:v>7.2854749404292374E-2</c:v>
                </c:pt>
                <c:pt idx="65">
                  <c:v>9.2068069654097417E-2</c:v>
                </c:pt>
                <c:pt idx="66">
                  <c:v>0.11058260065320202</c:v>
                </c:pt>
                <c:pt idx="67">
                  <c:v>0.1521535249445678</c:v>
                </c:pt>
                <c:pt idx="68">
                  <c:v>0.18193036882788793</c:v>
                </c:pt>
                <c:pt idx="69">
                  <c:v>0.19564360859319829</c:v>
                </c:pt>
                <c:pt idx="70">
                  <c:v>0.18495535960845499</c:v>
                </c:pt>
                <c:pt idx="71">
                  <c:v>0.16564617661103442</c:v>
                </c:pt>
                <c:pt idx="72">
                  <c:v>0.15779432958033901</c:v>
                </c:pt>
                <c:pt idx="73">
                  <c:v>0.15345833192190628</c:v>
                </c:pt>
                <c:pt idx="74">
                  <c:v>0.15920982546544482</c:v>
                </c:pt>
                <c:pt idx="75">
                  <c:v>0.15223915752043737</c:v>
                </c:pt>
                <c:pt idx="76">
                  <c:v>0.14601153994295468</c:v>
                </c:pt>
                <c:pt idx="77">
                  <c:v>0.1303437180984699</c:v>
                </c:pt>
                <c:pt idx="78">
                  <c:v>0.12156029079620412</c:v>
                </c:pt>
                <c:pt idx="79">
                  <c:v>0.11562339409606248</c:v>
                </c:pt>
                <c:pt idx="80">
                  <c:v>0.12000982949768413</c:v>
                </c:pt>
                <c:pt idx="81">
                  <c:v>0.13380747047516706</c:v>
                </c:pt>
                <c:pt idx="82">
                  <c:v>0.15339752782845073</c:v>
                </c:pt>
                <c:pt idx="83">
                  <c:v>0.16302421610744089</c:v>
                </c:pt>
                <c:pt idx="84">
                  <c:v>0.1614104844045634</c:v>
                </c:pt>
                <c:pt idx="85">
                  <c:v>0.14105045417326756</c:v>
                </c:pt>
                <c:pt idx="86">
                  <c:v>0.1329337399044952</c:v>
                </c:pt>
                <c:pt idx="87">
                  <c:v>0.13030435729101675</c:v>
                </c:pt>
                <c:pt idx="88">
                  <c:v>0.13898685926421184</c:v>
                </c:pt>
                <c:pt idx="89">
                  <c:v>0.13796310356543851</c:v>
                </c:pt>
                <c:pt idx="90">
                  <c:v>0.13217061159068799</c:v>
                </c:pt>
                <c:pt idx="91">
                  <c:v>0.1205705001039119</c:v>
                </c:pt>
                <c:pt idx="92">
                  <c:v>9.9998111132926892E-2</c:v>
                </c:pt>
                <c:pt idx="93">
                  <c:v>8.8703330937191405E-2</c:v>
                </c:pt>
                <c:pt idx="94">
                  <c:v>8.5672331784442557E-2</c:v>
                </c:pt>
                <c:pt idx="95">
                  <c:v>0.10446732959348859</c:v>
                </c:pt>
                <c:pt idx="96">
                  <c:v>0.10823335998398242</c:v>
                </c:pt>
                <c:pt idx="97">
                  <c:v>0.10883247810346575</c:v>
                </c:pt>
                <c:pt idx="98">
                  <c:v>9.3484029509933286E-2</c:v>
                </c:pt>
                <c:pt idx="99">
                  <c:v>9.2749860624043778E-2</c:v>
                </c:pt>
                <c:pt idx="100">
                  <c:v>9.6537471674061237E-2</c:v>
                </c:pt>
                <c:pt idx="101">
                  <c:v>0.10389765966901221</c:v>
                </c:pt>
                <c:pt idx="102">
                  <c:v>0.1033939870524696</c:v>
                </c:pt>
                <c:pt idx="103">
                  <c:v>9.5669773039159356E-2</c:v>
                </c:pt>
                <c:pt idx="104">
                  <c:v>9.5128337775229888E-2</c:v>
                </c:pt>
                <c:pt idx="105">
                  <c:v>7.7685620085351959E-2</c:v>
                </c:pt>
                <c:pt idx="106">
                  <c:v>6.564580064687453E-2</c:v>
                </c:pt>
                <c:pt idx="107">
                  <c:v>3.5534622451230069E-2</c:v>
                </c:pt>
                <c:pt idx="108">
                  <c:v>2.7002261140163908E-2</c:v>
                </c:pt>
                <c:pt idx="109">
                  <c:v>-7.9874045208063738E-3</c:v>
                </c:pt>
                <c:pt idx="110">
                  <c:v>-2.9988934982512094E-2</c:v>
                </c:pt>
                <c:pt idx="111">
                  <c:v>-6.600755598503727E-2</c:v>
                </c:pt>
                <c:pt idx="112">
                  <c:v>-6.4736311695433923E-2</c:v>
                </c:pt>
                <c:pt idx="113">
                  <c:v>-6.3315731152510102E-2</c:v>
                </c:pt>
                <c:pt idx="114">
                  <c:v>-5.5393117566485794E-2</c:v>
                </c:pt>
                <c:pt idx="115">
                  <c:v>-7.0784710108323323E-2</c:v>
                </c:pt>
                <c:pt idx="116">
                  <c:v>-8.4500210355047956E-2</c:v>
                </c:pt>
                <c:pt idx="117">
                  <c:v>-9.3394341752295773E-2</c:v>
                </c:pt>
                <c:pt idx="118">
                  <c:v>-0.10858667153648294</c:v>
                </c:pt>
                <c:pt idx="119">
                  <c:v>-0.1250655154892687</c:v>
                </c:pt>
                <c:pt idx="120">
                  <c:v>-0.13695430772107675</c:v>
                </c:pt>
                <c:pt idx="121">
                  <c:v>-0.11851701446921892</c:v>
                </c:pt>
                <c:pt idx="122">
                  <c:v>-0.11602660713679158</c:v>
                </c:pt>
                <c:pt idx="123">
                  <c:v>-0.12664072394076942</c:v>
                </c:pt>
                <c:pt idx="124">
                  <c:v>-0.19650698781645004</c:v>
                </c:pt>
                <c:pt idx="125">
                  <c:v>-0.24988172151894206</c:v>
                </c:pt>
                <c:pt idx="126">
                  <c:v>-0.29535017502680438</c:v>
                </c:pt>
                <c:pt idx="127">
                  <c:v>-0.28018834277722326</c:v>
                </c:pt>
                <c:pt idx="128">
                  <c:v>-0.26803558993239862</c:v>
                </c:pt>
                <c:pt idx="129">
                  <c:v>-0.25773176460068592</c:v>
                </c:pt>
                <c:pt idx="130">
                  <c:v>-0.26614356260377958</c:v>
                </c:pt>
                <c:pt idx="131">
                  <c:v>-0.26437148108358144</c:v>
                </c:pt>
                <c:pt idx="132">
                  <c:v>-0.25605887348652578</c:v>
                </c:pt>
                <c:pt idx="133">
                  <c:v>-0.24226322648749443</c:v>
                </c:pt>
                <c:pt idx="134">
                  <c:v>-0.2093183929793675</c:v>
                </c:pt>
                <c:pt idx="135">
                  <c:v>-0.15498381506574188</c:v>
                </c:pt>
                <c:pt idx="136">
                  <c:v>-7.3226828821168155E-2</c:v>
                </c:pt>
                <c:pt idx="137">
                  <c:v>-1.1438961501108125E-2</c:v>
                </c:pt>
                <c:pt idx="138">
                  <c:v>3.4074705099788938E-2</c:v>
                </c:pt>
                <c:pt idx="139">
                  <c:v>4.0422931943403295E-2</c:v>
                </c:pt>
                <c:pt idx="140">
                  <c:v>5.6987536935236172E-2</c:v>
                </c:pt>
                <c:pt idx="141">
                  <c:v>7.9324110906401568E-2</c:v>
                </c:pt>
                <c:pt idx="142">
                  <c:v>0.10918876839690217</c:v>
                </c:pt>
                <c:pt idx="143">
                  <c:v>0.13992770868852311</c:v>
                </c:pt>
                <c:pt idx="144">
                  <c:v>0.16032467855930421</c:v>
                </c:pt>
                <c:pt idx="145">
                  <c:v>0.16244739941115638</c:v>
                </c:pt>
                <c:pt idx="146">
                  <c:v>0.13443022641486202</c:v>
                </c:pt>
                <c:pt idx="147">
                  <c:v>9.2941818835146073E-2</c:v>
                </c:pt>
                <c:pt idx="148">
                  <c:v>6.6905660294881653E-2</c:v>
                </c:pt>
                <c:pt idx="149">
                  <c:v>6.0141205467082681E-2</c:v>
                </c:pt>
                <c:pt idx="150">
                  <c:v>5.9682412100367843E-2</c:v>
                </c:pt>
                <c:pt idx="151">
                  <c:v>5.2267461791871916E-2</c:v>
                </c:pt>
                <c:pt idx="152">
                  <c:v>4.9553021988377965E-2</c:v>
                </c:pt>
                <c:pt idx="153">
                  <c:v>5.3613037148000142E-2</c:v>
                </c:pt>
                <c:pt idx="154">
                  <c:v>7.3372656790396507E-2</c:v>
                </c:pt>
                <c:pt idx="155">
                  <c:v>7.7121050129882907E-2</c:v>
                </c:pt>
                <c:pt idx="156">
                  <c:v>6.9109042111367369E-2</c:v>
                </c:pt>
                <c:pt idx="157">
                  <c:v>4.8978240651500471E-2</c:v>
                </c:pt>
                <c:pt idx="158">
                  <c:v>4.0071483683002063E-2</c:v>
                </c:pt>
                <c:pt idx="159">
                  <c:v>4.4437884963414165E-2</c:v>
                </c:pt>
                <c:pt idx="160">
                  <c:v>4.6382450399554909E-2</c:v>
                </c:pt>
                <c:pt idx="161">
                  <c:v>5.0287624175999079E-2</c:v>
                </c:pt>
                <c:pt idx="162">
                  <c:v>6.265053878759419E-2</c:v>
                </c:pt>
                <c:pt idx="163">
                  <c:v>7.4418381036257752E-2</c:v>
                </c:pt>
                <c:pt idx="164">
                  <c:v>7.1803181310573727E-2</c:v>
                </c:pt>
                <c:pt idx="165">
                  <c:v>5.6827782700308749E-2</c:v>
                </c:pt>
                <c:pt idx="166">
                  <c:v>4.1190578292025881E-2</c:v>
                </c:pt>
                <c:pt idx="167">
                  <c:v>3.9039773631671659E-2</c:v>
                </c:pt>
                <c:pt idx="168">
                  <c:v>3.6092285051376516E-2</c:v>
                </c:pt>
                <c:pt idx="169">
                  <c:v>4.8831549104989769E-2</c:v>
                </c:pt>
                <c:pt idx="170">
                  <c:v>6.7877363163842075E-2</c:v>
                </c:pt>
                <c:pt idx="171">
                  <c:v>8.5382533840957509E-2</c:v>
                </c:pt>
                <c:pt idx="172">
                  <c:v>0.10444151573178573</c:v>
                </c:pt>
                <c:pt idx="173">
                  <c:v>0.11404157506002166</c:v>
                </c:pt>
                <c:pt idx="174">
                  <c:v>0.12639480718039775</c:v>
                </c:pt>
                <c:pt idx="175">
                  <c:v>0.11939222168683061</c:v>
                </c:pt>
                <c:pt idx="176">
                  <c:v>0.12242333548958495</c:v>
                </c:pt>
                <c:pt idx="177">
                  <c:v>0.12008362314183652</c:v>
                </c:pt>
                <c:pt idx="178">
                  <c:v>0.12615275532195214</c:v>
                </c:pt>
                <c:pt idx="179">
                  <c:v>0.11335809769662353</c:v>
                </c:pt>
                <c:pt idx="180">
                  <c:v>0.1157741920266846</c:v>
                </c:pt>
                <c:pt idx="181">
                  <c:v>0.10785336523768541</c:v>
                </c:pt>
                <c:pt idx="182">
                  <c:v>0.10805721385108158</c:v>
                </c:pt>
                <c:pt idx="183">
                  <c:v>9.9188271836329056E-2</c:v>
                </c:pt>
                <c:pt idx="184">
                  <c:v>8.2130127231090588E-2</c:v>
                </c:pt>
                <c:pt idx="185">
                  <c:v>6.6663631351082886E-2</c:v>
                </c:pt>
                <c:pt idx="186">
                  <c:v>4.5559445941766308E-2</c:v>
                </c:pt>
                <c:pt idx="187">
                  <c:v>5.8120573534348408E-2</c:v>
                </c:pt>
                <c:pt idx="188">
                  <c:v>5.8906218879798633E-2</c:v>
                </c:pt>
                <c:pt idx="189">
                  <c:v>7.1530141616767295E-2</c:v>
                </c:pt>
                <c:pt idx="190">
                  <c:v>6.9416412640655789E-2</c:v>
                </c:pt>
                <c:pt idx="191">
                  <c:v>9.5780483908970648E-2</c:v>
                </c:pt>
                <c:pt idx="192">
                  <c:v>0.11262624971207336</c:v>
                </c:pt>
                <c:pt idx="193">
                  <c:v>0.13212772864480526</c:v>
                </c:pt>
                <c:pt idx="194">
                  <c:v>0.12290812955765884</c:v>
                </c:pt>
                <c:pt idx="195">
                  <c:v>0.12659305681810329</c:v>
                </c:pt>
                <c:pt idx="196">
                  <c:v>0.13305863407382867</c:v>
                </c:pt>
                <c:pt idx="197">
                  <c:v>0.14417843744899295</c:v>
                </c:pt>
                <c:pt idx="198">
                  <c:v>0.1420925807770419</c:v>
                </c:pt>
                <c:pt idx="199">
                  <c:v>0.11736396681641525</c:v>
                </c:pt>
                <c:pt idx="200">
                  <c:v>0.10332731204601364</c:v>
                </c:pt>
                <c:pt idx="201">
                  <c:v>8.164294900127933E-2</c:v>
                </c:pt>
                <c:pt idx="202">
                  <c:v>7.8679881973088062E-2</c:v>
                </c:pt>
                <c:pt idx="203">
                  <c:v>6.0934817374408645E-2</c:v>
                </c:pt>
                <c:pt idx="204">
                  <c:v>5.6662980578905842E-2</c:v>
                </c:pt>
                <c:pt idx="205">
                  <c:v>4.0612044590100593E-2</c:v>
                </c:pt>
                <c:pt idx="206">
                  <c:v>4.3776082041677711E-2</c:v>
                </c:pt>
                <c:pt idx="207">
                  <c:v>3.3459832416369961E-2</c:v>
                </c:pt>
                <c:pt idx="208">
                  <c:v>3.7437434696621308E-2</c:v>
                </c:pt>
                <c:pt idx="209">
                  <c:v>3.5891130524913883E-2</c:v>
                </c:pt>
                <c:pt idx="210">
                  <c:v>5.1609554458272422E-2</c:v>
                </c:pt>
                <c:pt idx="211">
                  <c:v>6.1527113611919093E-2</c:v>
                </c:pt>
                <c:pt idx="212">
                  <c:v>6.3126729338244258E-2</c:v>
                </c:pt>
                <c:pt idx="213">
                  <c:v>7.040720194695016E-2</c:v>
                </c:pt>
                <c:pt idx="214">
                  <c:v>6.6608690075191879E-2</c:v>
                </c:pt>
                <c:pt idx="215">
                  <c:v>6.2604414927415419E-2</c:v>
                </c:pt>
                <c:pt idx="216">
                  <c:v>3.7157162961669155E-2</c:v>
                </c:pt>
                <c:pt idx="217">
                  <c:v>2.9401614989951197E-2</c:v>
                </c:pt>
                <c:pt idx="218">
                  <c:v>3.3551412999321517E-2</c:v>
                </c:pt>
                <c:pt idx="219">
                  <c:v>5.9621163609227645E-2</c:v>
                </c:pt>
                <c:pt idx="220">
                  <c:v>7.2237938396416013E-2</c:v>
                </c:pt>
                <c:pt idx="221">
                  <c:v>7.5858770728935321E-2</c:v>
                </c:pt>
                <c:pt idx="222">
                  <c:v>5.6806104164662141E-2</c:v>
                </c:pt>
                <c:pt idx="223">
                  <c:v>4.799995468745788E-2</c:v>
                </c:pt>
                <c:pt idx="224">
                  <c:v>4.6535537685301387E-2</c:v>
                </c:pt>
                <c:pt idx="225">
                  <c:v>5.5245357645704374E-2</c:v>
                </c:pt>
                <c:pt idx="226">
                  <c:v>6.1218907838468173E-2</c:v>
                </c:pt>
                <c:pt idx="227">
                  <c:v>6.1607184413943639E-2</c:v>
                </c:pt>
                <c:pt idx="228">
                  <c:v>6.6978639979499599E-2</c:v>
                </c:pt>
                <c:pt idx="229">
                  <c:v>8.0982888523024821E-2</c:v>
                </c:pt>
                <c:pt idx="230">
                  <c:v>9.3304984766336752E-2</c:v>
                </c:pt>
                <c:pt idx="231">
                  <c:v>8.9374990568943158E-2</c:v>
                </c:pt>
                <c:pt idx="232">
                  <c:v>6.2488692259269341E-2</c:v>
                </c:pt>
                <c:pt idx="233">
                  <c:v>3.697013841188701E-2</c:v>
                </c:pt>
                <c:pt idx="234">
                  <c:v>3.6074199167580812E-2</c:v>
                </c:pt>
                <c:pt idx="235">
                  <c:v>4.8469933707401047E-2</c:v>
                </c:pt>
                <c:pt idx="236">
                  <c:v>5.70615758011912E-2</c:v>
                </c:pt>
                <c:pt idx="237">
                  <c:v>4.2992000219401971E-2</c:v>
                </c:pt>
                <c:pt idx="238">
                  <c:v>2.9965927260723113E-2</c:v>
                </c:pt>
                <c:pt idx="239">
                  <c:v>2.9221802822260834E-2</c:v>
                </c:pt>
                <c:pt idx="240">
                  <c:v>4.2732923823654012E-2</c:v>
                </c:pt>
                <c:pt idx="241">
                  <c:v>5.0126366558344015E-2</c:v>
                </c:pt>
                <c:pt idx="242">
                  <c:v>4.216387623040152E-2</c:v>
                </c:pt>
                <c:pt idx="243">
                  <c:v>3.8587496557254353E-2</c:v>
                </c:pt>
                <c:pt idx="244">
                  <c:v>5.3875600937566492E-2</c:v>
                </c:pt>
                <c:pt idx="245">
                  <c:v>8.2170224500227818E-2</c:v>
                </c:pt>
                <c:pt idx="246">
                  <c:v>9.058705204714812E-2</c:v>
                </c:pt>
                <c:pt idx="247">
                  <c:v>7.8360212501878523E-2</c:v>
                </c:pt>
                <c:pt idx="248">
                  <c:v>6.1326732883571156E-2</c:v>
                </c:pt>
                <c:pt idx="249">
                  <c:v>5.7815255667576393E-2</c:v>
                </c:pt>
                <c:pt idx="250">
                  <c:v>6.5185781262368625E-2</c:v>
                </c:pt>
                <c:pt idx="251">
                  <c:v>7.3549871013872448E-2</c:v>
                </c:pt>
                <c:pt idx="252">
                  <c:v>7.3545000620577117E-2</c:v>
                </c:pt>
                <c:pt idx="253">
                  <c:v>6.4788904686605475E-2</c:v>
                </c:pt>
                <c:pt idx="254">
                  <c:v>5.6879749604336505E-2</c:v>
                </c:pt>
                <c:pt idx="255">
                  <c:v>4.5399248009278859E-2</c:v>
                </c:pt>
                <c:pt idx="256">
                  <c:v>2.97461343925014E-2</c:v>
                </c:pt>
                <c:pt idx="257">
                  <c:v>1.0680322097630812E-2</c:v>
                </c:pt>
                <c:pt idx="258">
                  <c:v>5.4463925563787985E-3</c:v>
                </c:pt>
                <c:pt idx="259">
                  <c:v>1.4870281571272903E-2</c:v>
                </c:pt>
                <c:pt idx="260">
                  <c:v>3.4737064104533921E-2</c:v>
                </c:pt>
                <c:pt idx="261">
                  <c:v>5.8386038884107094E-2</c:v>
                </c:pt>
                <c:pt idx="262">
                  <c:v>7.7661532811216905E-2</c:v>
                </c:pt>
                <c:pt idx="263">
                  <c:v>7.9906454679078198E-2</c:v>
                </c:pt>
                <c:pt idx="264">
                  <c:v>7.2811333925457467E-2</c:v>
                </c:pt>
                <c:pt idx="265">
                  <c:v>6.1815172773086902E-2</c:v>
                </c:pt>
                <c:pt idx="266">
                  <c:v>7.0568641385005071E-2</c:v>
                </c:pt>
                <c:pt idx="267">
                  <c:v>7.7183409401232694E-2</c:v>
                </c:pt>
                <c:pt idx="268">
                  <c:v>9.6790262689688156E-2</c:v>
                </c:pt>
                <c:pt idx="269">
                  <c:v>0.1155015471092935</c:v>
                </c:pt>
                <c:pt idx="270">
                  <c:v>0.14749968844593409</c:v>
                </c:pt>
                <c:pt idx="271">
                  <c:v>0.17030172161440116</c:v>
                </c:pt>
                <c:pt idx="272">
                  <c:v>0.18249522579901489</c:v>
                </c:pt>
                <c:pt idx="273">
                  <c:v>0.1808376956582578</c:v>
                </c:pt>
                <c:pt idx="274">
                  <c:v>0.18642563683668389</c:v>
                </c:pt>
                <c:pt idx="275">
                  <c:v>0.19967361064451983</c:v>
                </c:pt>
                <c:pt idx="276">
                  <c:v>0.21486818398022289</c:v>
                </c:pt>
                <c:pt idx="277">
                  <c:v>0.2073805824247672</c:v>
                </c:pt>
                <c:pt idx="278">
                  <c:v>0.18725218615119821</c:v>
                </c:pt>
                <c:pt idx="279">
                  <c:v>0.17977315683212103</c:v>
                </c:pt>
                <c:pt idx="280">
                  <c:v>0.18637933013009689</c:v>
                </c:pt>
                <c:pt idx="281">
                  <c:v>0.18792333465069033</c:v>
                </c:pt>
                <c:pt idx="282">
                  <c:v>0.16727908925236945</c:v>
                </c:pt>
                <c:pt idx="283">
                  <c:v>0.12815510958479992</c:v>
                </c:pt>
                <c:pt idx="284">
                  <c:v>8.7009086553974546E-2</c:v>
                </c:pt>
                <c:pt idx="285">
                  <c:v>4.0338163750071043E-2</c:v>
                </c:pt>
                <c:pt idx="286">
                  <c:v>-2.1628411759135879E-3</c:v>
                </c:pt>
                <c:pt idx="287">
                  <c:v>-3.3588277308297609E-2</c:v>
                </c:pt>
                <c:pt idx="288">
                  <c:v>-5.0714958930393794E-2</c:v>
                </c:pt>
                <c:pt idx="289">
                  <c:v>-4.9103644608440411E-2</c:v>
                </c:pt>
                <c:pt idx="290">
                  <c:v>-6.2878281172450423E-2</c:v>
                </c:pt>
                <c:pt idx="291">
                  <c:v>-7.4701473583077216E-2</c:v>
                </c:pt>
                <c:pt idx="292">
                  <c:v>-9.7052365470690183E-2</c:v>
                </c:pt>
                <c:pt idx="293">
                  <c:v>-9.3093835095637956E-2</c:v>
                </c:pt>
                <c:pt idx="294">
                  <c:v>-9.9684964870147552E-2</c:v>
                </c:pt>
                <c:pt idx="295">
                  <c:v>-9.2873936822722603E-2</c:v>
                </c:pt>
                <c:pt idx="296">
                  <c:v>-0.10140662339706241</c:v>
                </c:pt>
                <c:pt idx="297">
                  <c:v>-9.134039341067457E-2</c:v>
                </c:pt>
                <c:pt idx="298">
                  <c:v>-9.7481828683313343E-2</c:v>
                </c:pt>
                <c:pt idx="299">
                  <c:v>-9.6220433863449251E-2</c:v>
                </c:pt>
                <c:pt idx="300">
                  <c:v>-0.1097634549743598</c:v>
                </c:pt>
                <c:pt idx="301">
                  <c:v>-0.11200276896430461</c:v>
                </c:pt>
                <c:pt idx="302">
                  <c:v>-0.10771723005298284</c:v>
                </c:pt>
                <c:pt idx="303">
                  <c:v>-0.10289848337836438</c:v>
                </c:pt>
                <c:pt idx="304">
                  <c:v>-8.6825493946625754E-2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E-44CF-9C3F-5030E3C90EF7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VW'!$L$42:$L$346</c:f>
              <c:numCache>
                <c:formatCode>[$-409]mmm\-yy;@</c:formatCode>
                <c:ptCount val="305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43769</c:v>
                </c:pt>
                <c:pt idx="250">
                  <c:v>43799</c:v>
                </c:pt>
                <c:pt idx="251">
                  <c:v>43830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  <c:pt idx="295">
                  <c:v>45169</c:v>
                </c:pt>
                <c:pt idx="296">
                  <c:v>45199</c:v>
                </c:pt>
                <c:pt idx="297">
                  <c:v>45230</c:v>
                </c:pt>
                <c:pt idx="298">
                  <c:v>45260</c:v>
                </c:pt>
                <c:pt idx="299">
                  <c:v>45291</c:v>
                </c:pt>
                <c:pt idx="300">
                  <c:v>45322</c:v>
                </c:pt>
                <c:pt idx="301">
                  <c:v>45351</c:v>
                </c:pt>
                <c:pt idx="302">
                  <c:v>45382</c:v>
                </c:pt>
                <c:pt idx="303">
                  <c:v>45412</c:v>
                </c:pt>
                <c:pt idx="304">
                  <c:v>45443</c:v>
                </c:pt>
              </c:numCache>
            </c:numRef>
          </c:xVal>
          <c:yVal>
            <c:numRef>
              <c:f>'U.S. EW &amp; VW'!$P$42:$P$346</c:f>
              <c:numCache>
                <c:formatCode>0.0%</c:formatCode>
                <c:ptCount val="305"/>
                <c:pt idx="0">
                  <c:v>7.3512961684322864E-2</c:v>
                </c:pt>
                <c:pt idx="1">
                  <c:v>7.2861718672882825E-2</c:v>
                </c:pt>
                <c:pt idx="2">
                  <c:v>7.7456022642493183E-2</c:v>
                </c:pt>
                <c:pt idx="3">
                  <c:v>8.0297272243783357E-2</c:v>
                </c:pt>
                <c:pt idx="4">
                  <c:v>8.6161068612454539E-2</c:v>
                </c:pt>
                <c:pt idx="5">
                  <c:v>8.6499655984127788E-2</c:v>
                </c:pt>
                <c:pt idx="6">
                  <c:v>9.738971113848427E-2</c:v>
                </c:pt>
                <c:pt idx="7">
                  <c:v>0.10872130319858009</c:v>
                </c:pt>
                <c:pt idx="8">
                  <c:v>0.1195619941018069</c:v>
                </c:pt>
                <c:pt idx="9">
                  <c:v>0.11251595923267477</c:v>
                </c:pt>
                <c:pt idx="10">
                  <c:v>0.10108945843011119</c:v>
                </c:pt>
                <c:pt idx="11">
                  <c:v>8.8813205368853287E-2</c:v>
                </c:pt>
                <c:pt idx="12">
                  <c:v>9.684599639605973E-2</c:v>
                </c:pt>
                <c:pt idx="13">
                  <c:v>0.10698416264540489</c:v>
                </c:pt>
                <c:pt idx="14">
                  <c:v>0.11246990734771445</c:v>
                </c:pt>
                <c:pt idx="15">
                  <c:v>0.1058105601134296</c:v>
                </c:pt>
                <c:pt idx="16">
                  <c:v>0.10498556751550292</c:v>
                </c:pt>
                <c:pt idx="17">
                  <c:v>0.1108631999083618</c:v>
                </c:pt>
                <c:pt idx="18">
                  <c:v>0.1081454549248706</c:v>
                </c:pt>
                <c:pt idx="19">
                  <c:v>0.10172101585768112</c:v>
                </c:pt>
                <c:pt idx="20">
                  <c:v>9.0249452089966375E-2</c:v>
                </c:pt>
                <c:pt idx="21">
                  <c:v>9.5518102946356098E-2</c:v>
                </c:pt>
                <c:pt idx="22">
                  <c:v>9.3831376754752283E-2</c:v>
                </c:pt>
                <c:pt idx="23">
                  <c:v>9.5487276329802917E-2</c:v>
                </c:pt>
                <c:pt idx="24">
                  <c:v>8.4827376959129897E-2</c:v>
                </c:pt>
                <c:pt idx="25">
                  <c:v>8.2298285520331582E-2</c:v>
                </c:pt>
                <c:pt idx="26">
                  <c:v>7.6127548716658833E-2</c:v>
                </c:pt>
                <c:pt idx="27">
                  <c:v>6.9301808549514288E-2</c:v>
                </c:pt>
                <c:pt idx="28">
                  <c:v>5.4246402779742908E-2</c:v>
                </c:pt>
                <c:pt idx="29">
                  <c:v>4.7256593988607376E-2</c:v>
                </c:pt>
                <c:pt idx="30">
                  <c:v>5.9718176757190378E-2</c:v>
                </c:pt>
                <c:pt idx="31">
                  <c:v>8.3581714301849797E-2</c:v>
                </c:pt>
                <c:pt idx="32">
                  <c:v>9.9552621896887405E-2</c:v>
                </c:pt>
                <c:pt idx="33">
                  <c:v>8.3246853476184768E-2</c:v>
                </c:pt>
                <c:pt idx="34">
                  <c:v>6.0591463245411425E-2</c:v>
                </c:pt>
                <c:pt idx="35">
                  <c:v>4.0212070049369997E-2</c:v>
                </c:pt>
                <c:pt idx="36">
                  <c:v>4.2707328399245403E-2</c:v>
                </c:pt>
                <c:pt idx="37">
                  <c:v>5.3554376117722846E-2</c:v>
                </c:pt>
                <c:pt idx="38">
                  <c:v>7.2099495326247265E-2</c:v>
                </c:pt>
                <c:pt idx="39">
                  <c:v>8.062656155607506E-2</c:v>
                </c:pt>
                <c:pt idx="40">
                  <c:v>8.2959821022711822E-2</c:v>
                </c:pt>
                <c:pt idx="41">
                  <c:v>7.2428777594677696E-2</c:v>
                </c:pt>
                <c:pt idx="42">
                  <c:v>6.3914302927030375E-2</c:v>
                </c:pt>
                <c:pt idx="43">
                  <c:v>5.5191946549085769E-2</c:v>
                </c:pt>
                <c:pt idx="44">
                  <c:v>5.9639969748410682E-2</c:v>
                </c:pt>
                <c:pt idx="45">
                  <c:v>8.0600993294196899E-2</c:v>
                </c:pt>
                <c:pt idx="46">
                  <c:v>0.10969182270003275</c:v>
                </c:pt>
                <c:pt idx="47">
                  <c:v>0.13288941024039391</c:v>
                </c:pt>
                <c:pt idx="48">
                  <c:v>0.1270585094015082</c:v>
                </c:pt>
                <c:pt idx="49">
                  <c:v>0.11124319236286206</c:v>
                </c:pt>
                <c:pt idx="50">
                  <c:v>9.9217750803881399E-2</c:v>
                </c:pt>
                <c:pt idx="51">
                  <c:v>0.10659694311309287</c:v>
                </c:pt>
                <c:pt idx="52">
                  <c:v>0.11536550356500475</c:v>
                </c:pt>
                <c:pt idx="53">
                  <c:v>0.11953350761592452</c:v>
                </c:pt>
                <c:pt idx="54">
                  <c:v>0.11797198715698376</c:v>
                </c:pt>
                <c:pt idx="55">
                  <c:v>0.11741153514879832</c:v>
                </c:pt>
                <c:pt idx="56">
                  <c:v>0.1168156487541232</c:v>
                </c:pt>
                <c:pt idx="57">
                  <c:v>0.10875139728604921</c:v>
                </c:pt>
                <c:pt idx="58">
                  <c:v>9.5450053589698491E-2</c:v>
                </c:pt>
                <c:pt idx="59">
                  <c:v>9.0489657278481905E-2</c:v>
                </c:pt>
                <c:pt idx="60">
                  <c:v>0.10182581842614358</c:v>
                </c:pt>
                <c:pt idx="61">
                  <c:v>0.12511569391780708</c:v>
                </c:pt>
                <c:pt idx="62">
                  <c:v>0.13817233271654117</c:v>
                </c:pt>
                <c:pt idx="63">
                  <c:v>0.14269301634168485</c:v>
                </c:pt>
                <c:pt idx="64">
                  <c:v>0.14000202600221523</c:v>
                </c:pt>
                <c:pt idx="65">
                  <c:v>0.14871606155269412</c:v>
                </c:pt>
                <c:pt idx="66">
                  <c:v>0.15536881578859396</c:v>
                </c:pt>
                <c:pt idx="67">
                  <c:v>0.16174417351248271</c:v>
                </c:pt>
                <c:pt idx="68">
                  <c:v>0.15361087627484582</c:v>
                </c:pt>
                <c:pt idx="69">
                  <c:v>0.14099462760065018</c:v>
                </c:pt>
                <c:pt idx="70">
                  <c:v>0.13484214808424566</c:v>
                </c:pt>
                <c:pt idx="71">
                  <c:v>0.14008949181865948</c:v>
                </c:pt>
                <c:pt idx="72">
                  <c:v>0.15515899839196368</c:v>
                </c:pt>
                <c:pt idx="73">
                  <c:v>0.16221689117898386</c:v>
                </c:pt>
                <c:pt idx="74">
                  <c:v>0.16493541709192172</c:v>
                </c:pt>
                <c:pt idx="75">
                  <c:v>0.15835741388453561</c:v>
                </c:pt>
                <c:pt idx="76">
                  <c:v>0.15803654324198679</c:v>
                </c:pt>
                <c:pt idx="77">
                  <c:v>0.15171625365177066</c:v>
                </c:pt>
                <c:pt idx="78">
                  <c:v>0.14886671511010174</c:v>
                </c:pt>
                <c:pt idx="79">
                  <c:v>0.14605466644430609</c:v>
                </c:pt>
                <c:pt idx="80">
                  <c:v>0.15110269363213802</c:v>
                </c:pt>
                <c:pt idx="81">
                  <c:v>0.16233641152553724</c:v>
                </c:pt>
                <c:pt idx="82">
                  <c:v>0.16487554266832949</c:v>
                </c:pt>
                <c:pt idx="83">
                  <c:v>0.16540365973255877</c:v>
                </c:pt>
                <c:pt idx="84">
                  <c:v>0.15127354353529521</c:v>
                </c:pt>
                <c:pt idx="85">
                  <c:v>0.14039689155471069</c:v>
                </c:pt>
                <c:pt idx="86">
                  <c:v>0.12054251312066477</c:v>
                </c:pt>
                <c:pt idx="87">
                  <c:v>0.11282277045320188</c:v>
                </c:pt>
                <c:pt idx="88">
                  <c:v>0.10395255509067813</c:v>
                </c:pt>
                <c:pt idx="89">
                  <c:v>0.10379229570244219</c:v>
                </c:pt>
                <c:pt idx="90">
                  <c:v>9.0422636762588438E-2</c:v>
                </c:pt>
                <c:pt idx="91">
                  <c:v>7.2313789436552645E-2</c:v>
                </c:pt>
                <c:pt idx="92">
                  <c:v>4.9810281465174411E-2</c:v>
                </c:pt>
                <c:pt idx="93">
                  <c:v>3.4703398311585421E-2</c:v>
                </c:pt>
                <c:pt idx="94">
                  <c:v>3.611739944306458E-2</c:v>
                </c:pt>
                <c:pt idx="95">
                  <c:v>3.6412584705470374E-2</c:v>
                </c:pt>
                <c:pt idx="96">
                  <c:v>4.230633221464597E-2</c:v>
                </c:pt>
                <c:pt idx="97">
                  <c:v>3.8782203570621343E-2</c:v>
                </c:pt>
                <c:pt idx="98">
                  <c:v>4.4619269595479016E-2</c:v>
                </c:pt>
                <c:pt idx="99">
                  <c:v>4.6549065714306392E-2</c:v>
                </c:pt>
                <c:pt idx="100">
                  <c:v>4.4677108062776361E-2</c:v>
                </c:pt>
                <c:pt idx="101">
                  <c:v>4.0440322102005322E-2</c:v>
                </c:pt>
                <c:pt idx="102">
                  <c:v>4.1120360895193775E-2</c:v>
                </c:pt>
                <c:pt idx="103">
                  <c:v>5.1015230765483865E-2</c:v>
                </c:pt>
                <c:pt idx="104">
                  <c:v>5.270700934332484E-2</c:v>
                </c:pt>
                <c:pt idx="105">
                  <c:v>4.2336395648623348E-2</c:v>
                </c:pt>
                <c:pt idx="106">
                  <c:v>2.2800838543327151E-2</c:v>
                </c:pt>
                <c:pt idx="107">
                  <c:v>9.7416553878533207E-3</c:v>
                </c:pt>
                <c:pt idx="108">
                  <c:v>3.3464945922099254E-3</c:v>
                </c:pt>
                <c:pt idx="109">
                  <c:v>-8.6502506074710439E-3</c:v>
                </c:pt>
                <c:pt idx="110">
                  <c:v>-2.7766463860181889E-2</c:v>
                </c:pt>
                <c:pt idx="111">
                  <c:v>-5.3027609369448614E-2</c:v>
                </c:pt>
                <c:pt idx="112">
                  <c:v>-6.2719902118976156E-2</c:v>
                </c:pt>
                <c:pt idx="113">
                  <c:v>-7.0910827371126417E-2</c:v>
                </c:pt>
                <c:pt idx="114">
                  <c:v>-7.1492660929907359E-2</c:v>
                </c:pt>
                <c:pt idx="115">
                  <c:v>-8.2365063278062589E-2</c:v>
                </c:pt>
                <c:pt idx="116">
                  <c:v>-9.2930186701678741E-2</c:v>
                </c:pt>
                <c:pt idx="117">
                  <c:v>-0.10034375047817312</c:v>
                </c:pt>
                <c:pt idx="118">
                  <c:v>-0.11743066660089019</c:v>
                </c:pt>
                <c:pt idx="119">
                  <c:v>-0.13007138954016628</c:v>
                </c:pt>
                <c:pt idx="120">
                  <c:v>-0.15876732099417223</c:v>
                </c:pt>
                <c:pt idx="121">
                  <c:v>-0.17338578847540831</c:v>
                </c:pt>
                <c:pt idx="122">
                  <c:v>-0.19195328708615667</c:v>
                </c:pt>
                <c:pt idx="123">
                  <c:v>-0.19566974453550401</c:v>
                </c:pt>
                <c:pt idx="124">
                  <c:v>-0.19916722193222158</c:v>
                </c:pt>
                <c:pt idx="125">
                  <c:v>-0.19373869652975106</c:v>
                </c:pt>
                <c:pt idx="126">
                  <c:v>-0.18984563120123565</c:v>
                </c:pt>
                <c:pt idx="127">
                  <c:v>-0.19106762313782799</c:v>
                </c:pt>
                <c:pt idx="128">
                  <c:v>-0.19712511876162686</c:v>
                </c:pt>
                <c:pt idx="129">
                  <c:v>-0.20524490202395018</c:v>
                </c:pt>
                <c:pt idx="130">
                  <c:v>-0.18817130672535753</c:v>
                </c:pt>
                <c:pt idx="131">
                  <c:v>-0.17003446371665276</c:v>
                </c:pt>
                <c:pt idx="132">
                  <c:v>-0.13485064242879718</c:v>
                </c:pt>
                <c:pt idx="133">
                  <c:v>-0.11155623135212267</c:v>
                </c:pt>
                <c:pt idx="134">
                  <c:v>-8.6542359510529354E-2</c:v>
                </c:pt>
                <c:pt idx="135">
                  <c:v>-8.3582992229270792E-2</c:v>
                </c:pt>
                <c:pt idx="136">
                  <c:v>-9.5246368323181785E-2</c:v>
                </c:pt>
                <c:pt idx="137">
                  <c:v>-0.11100255964636196</c:v>
                </c:pt>
                <c:pt idx="138">
                  <c:v>-0.11513543784139646</c:v>
                </c:pt>
                <c:pt idx="139">
                  <c:v>-0.10266248068022177</c:v>
                </c:pt>
                <c:pt idx="140">
                  <c:v>-8.0729334386766327E-2</c:v>
                </c:pt>
                <c:pt idx="141">
                  <c:v>-5.6068769706274502E-2</c:v>
                </c:pt>
                <c:pt idx="142">
                  <c:v>-4.6834464107941121E-2</c:v>
                </c:pt>
                <c:pt idx="143">
                  <c:v>-4.5847139912190582E-2</c:v>
                </c:pt>
                <c:pt idx="144">
                  <c:v>-6.72398684820672E-2</c:v>
                </c:pt>
                <c:pt idx="145">
                  <c:v>-8.7147173789540511E-2</c:v>
                </c:pt>
                <c:pt idx="146">
                  <c:v>-9.2262508146885303E-2</c:v>
                </c:pt>
                <c:pt idx="147">
                  <c:v>-7.0819109573757477E-2</c:v>
                </c:pt>
                <c:pt idx="148">
                  <c:v>-4.0155738913077554E-2</c:v>
                </c:pt>
                <c:pt idx="149">
                  <c:v>-2.7308076250280977E-2</c:v>
                </c:pt>
                <c:pt idx="150">
                  <c:v>-2.8552324938081464E-2</c:v>
                </c:pt>
                <c:pt idx="151">
                  <c:v>-2.779647778679184E-2</c:v>
                </c:pt>
                <c:pt idx="152">
                  <c:v>-1.0911542793479501E-2</c:v>
                </c:pt>
                <c:pt idx="153">
                  <c:v>7.7451727748447663E-3</c:v>
                </c:pt>
                <c:pt idx="154">
                  <c:v>1.3452521808133389E-2</c:v>
                </c:pt>
                <c:pt idx="155">
                  <c:v>4.042914074801951E-3</c:v>
                </c:pt>
                <c:pt idx="156">
                  <c:v>-2.6271881487860416E-3</c:v>
                </c:pt>
                <c:pt idx="157">
                  <c:v>-4.8136969104238814E-3</c:v>
                </c:pt>
                <c:pt idx="158">
                  <c:v>5.7784443875512626E-3</c:v>
                </c:pt>
                <c:pt idx="159">
                  <c:v>7.2253965132089704E-3</c:v>
                </c:pt>
                <c:pt idx="160">
                  <c:v>1.2861047830875494E-2</c:v>
                </c:pt>
                <c:pt idx="161">
                  <c:v>1.9016789047789029E-2</c:v>
                </c:pt>
                <c:pt idx="162">
                  <c:v>3.0488044167148676E-2</c:v>
                </c:pt>
                <c:pt idx="163">
                  <c:v>3.3964601914945547E-2</c:v>
                </c:pt>
                <c:pt idx="164">
                  <c:v>3.0684376415753611E-2</c:v>
                </c:pt>
                <c:pt idx="165">
                  <c:v>3.6183898342411647E-2</c:v>
                </c:pt>
                <c:pt idx="166">
                  <c:v>4.4096748075186154E-2</c:v>
                </c:pt>
                <c:pt idx="167">
                  <c:v>5.4879559604241512E-2</c:v>
                </c:pt>
                <c:pt idx="168">
                  <c:v>5.4413192418826029E-2</c:v>
                </c:pt>
                <c:pt idx="169">
                  <c:v>5.6369194130406974E-2</c:v>
                </c:pt>
                <c:pt idx="170">
                  <c:v>5.4403313143911003E-2</c:v>
                </c:pt>
                <c:pt idx="171">
                  <c:v>6.7883954174851935E-2</c:v>
                </c:pt>
                <c:pt idx="172">
                  <c:v>7.9358833801544737E-2</c:v>
                </c:pt>
                <c:pt idx="173">
                  <c:v>9.4507187902475032E-2</c:v>
                </c:pt>
                <c:pt idx="174">
                  <c:v>9.2806500222935684E-2</c:v>
                </c:pt>
                <c:pt idx="175">
                  <c:v>8.6594765277165253E-2</c:v>
                </c:pt>
                <c:pt idx="176">
                  <c:v>8.1026057175298982E-2</c:v>
                </c:pt>
                <c:pt idx="177">
                  <c:v>6.9728389458935558E-2</c:v>
                </c:pt>
                <c:pt idx="178">
                  <c:v>6.7836546751763205E-2</c:v>
                </c:pt>
                <c:pt idx="179">
                  <c:v>7.172153262398373E-2</c:v>
                </c:pt>
                <c:pt idx="180">
                  <c:v>0.10164946323348545</c:v>
                </c:pt>
                <c:pt idx="181">
                  <c:v>0.12288129483186561</c:v>
                </c:pt>
                <c:pt idx="182">
                  <c:v>0.1288589787061547</c:v>
                </c:pt>
                <c:pt idx="183">
                  <c:v>0.11048324675655907</c:v>
                </c:pt>
                <c:pt idx="184">
                  <c:v>0.10106571807188924</c:v>
                </c:pt>
                <c:pt idx="185">
                  <c:v>9.701229316382598E-2</c:v>
                </c:pt>
                <c:pt idx="186">
                  <c:v>0.10811004387560108</c:v>
                </c:pt>
                <c:pt idx="187">
                  <c:v>0.11358495690776471</c:v>
                </c:pt>
                <c:pt idx="188">
                  <c:v>0.11798348902504174</c:v>
                </c:pt>
                <c:pt idx="189">
                  <c:v>0.11750383390632435</c:v>
                </c:pt>
                <c:pt idx="190">
                  <c:v>0.11858395415823342</c:v>
                </c:pt>
                <c:pt idx="191">
                  <c:v>0.11466019366516056</c:v>
                </c:pt>
                <c:pt idx="192">
                  <c:v>0.10932150009497832</c:v>
                </c:pt>
                <c:pt idx="193">
                  <c:v>0.10560471766388124</c:v>
                </c:pt>
                <c:pt idx="194">
                  <c:v>0.10732587533364035</c:v>
                </c:pt>
                <c:pt idx="195">
                  <c:v>0.10925342698699603</c:v>
                </c:pt>
                <c:pt idx="196">
                  <c:v>0.10885678413204336</c:v>
                </c:pt>
                <c:pt idx="197">
                  <c:v>0.10754796326725202</c:v>
                </c:pt>
                <c:pt idx="198">
                  <c:v>0.10540600188846527</c:v>
                </c:pt>
                <c:pt idx="199">
                  <c:v>0.10355083213775385</c:v>
                </c:pt>
                <c:pt idx="200">
                  <c:v>9.4095256346059308E-2</c:v>
                </c:pt>
                <c:pt idx="201">
                  <c:v>8.0140584446556806E-2</c:v>
                </c:pt>
                <c:pt idx="202">
                  <c:v>7.1307419648689585E-2</c:v>
                </c:pt>
                <c:pt idx="203">
                  <c:v>7.4028480425829102E-2</c:v>
                </c:pt>
                <c:pt idx="204">
                  <c:v>8.5832499779318283E-2</c:v>
                </c:pt>
                <c:pt idx="205">
                  <c:v>9.2461650837456943E-2</c:v>
                </c:pt>
                <c:pt idx="206">
                  <c:v>8.7738012146988398E-2</c:v>
                </c:pt>
                <c:pt idx="207">
                  <c:v>7.4666412254305925E-2</c:v>
                </c:pt>
                <c:pt idx="208">
                  <c:v>6.854936594007599E-2</c:v>
                </c:pt>
                <c:pt idx="209">
                  <c:v>6.9127811052618116E-2</c:v>
                </c:pt>
                <c:pt idx="210">
                  <c:v>7.9756495978989372E-2</c:v>
                </c:pt>
                <c:pt idx="211">
                  <c:v>8.670962875203525E-2</c:v>
                </c:pt>
                <c:pt idx="212">
                  <c:v>9.5680794655372381E-2</c:v>
                </c:pt>
                <c:pt idx="213">
                  <c:v>9.8014608617717158E-2</c:v>
                </c:pt>
                <c:pt idx="214">
                  <c:v>9.6351290354495855E-2</c:v>
                </c:pt>
                <c:pt idx="215">
                  <c:v>9.2897706838387828E-2</c:v>
                </c:pt>
                <c:pt idx="216">
                  <c:v>9.1452173911635404E-2</c:v>
                </c:pt>
                <c:pt idx="217">
                  <c:v>0.108151461454848</c:v>
                </c:pt>
                <c:pt idx="218">
                  <c:v>0.12451885817993813</c:v>
                </c:pt>
                <c:pt idx="219">
                  <c:v>0.1444880060725664</c:v>
                </c:pt>
                <c:pt idx="220">
                  <c:v>0.14858277106914164</c:v>
                </c:pt>
                <c:pt idx="221">
                  <c:v>0.15681249792266749</c:v>
                </c:pt>
                <c:pt idx="222">
                  <c:v>0.14195881652842046</c:v>
                </c:pt>
                <c:pt idx="223">
                  <c:v>0.12730353616175694</c:v>
                </c:pt>
                <c:pt idx="224">
                  <c:v>0.10727684647200308</c:v>
                </c:pt>
                <c:pt idx="225">
                  <c:v>0.11116782854449569</c:v>
                </c:pt>
                <c:pt idx="226">
                  <c:v>0.12266754035838101</c:v>
                </c:pt>
                <c:pt idx="227">
                  <c:v>0.13260364950801384</c:v>
                </c:pt>
                <c:pt idx="228">
                  <c:v>0.12427746490141089</c:v>
                </c:pt>
                <c:pt idx="229">
                  <c:v>9.4342715924164544E-2</c:v>
                </c:pt>
                <c:pt idx="230">
                  <c:v>6.6417856401751463E-2</c:v>
                </c:pt>
                <c:pt idx="231">
                  <c:v>5.2618310622805087E-2</c:v>
                </c:pt>
                <c:pt idx="232">
                  <c:v>5.0088221200000671E-2</c:v>
                </c:pt>
                <c:pt idx="233">
                  <c:v>5.1169838564606218E-2</c:v>
                </c:pt>
                <c:pt idx="234">
                  <c:v>5.0463554829285551E-2</c:v>
                </c:pt>
                <c:pt idx="235">
                  <c:v>5.539870236621236E-2</c:v>
                </c:pt>
                <c:pt idx="236">
                  <c:v>5.8404863128243001E-2</c:v>
                </c:pt>
                <c:pt idx="237">
                  <c:v>6.3712873327357311E-2</c:v>
                </c:pt>
                <c:pt idx="238">
                  <c:v>6.0086344882116949E-2</c:v>
                </c:pt>
                <c:pt idx="239">
                  <c:v>5.4555947128900772E-2</c:v>
                </c:pt>
                <c:pt idx="240">
                  <c:v>4.8991864203730806E-2</c:v>
                </c:pt>
                <c:pt idx="241">
                  <c:v>5.3282041220949816E-2</c:v>
                </c:pt>
                <c:pt idx="242">
                  <c:v>6.7603136369542183E-2</c:v>
                </c:pt>
                <c:pt idx="243">
                  <c:v>7.3281012487236508E-2</c:v>
                </c:pt>
                <c:pt idx="244">
                  <c:v>7.054403422578126E-2</c:v>
                </c:pt>
                <c:pt idx="245">
                  <c:v>5.3537561703825176E-2</c:v>
                </c:pt>
                <c:pt idx="246">
                  <c:v>5.036103459050012E-2</c:v>
                </c:pt>
                <c:pt idx="247">
                  <c:v>5.2425556636714887E-2</c:v>
                </c:pt>
                <c:pt idx="248">
                  <c:v>6.3277088246777247E-2</c:v>
                </c:pt>
                <c:pt idx="249">
                  <c:v>5.757378576694494E-2</c:v>
                </c:pt>
                <c:pt idx="250">
                  <c:v>4.7526118295121877E-2</c:v>
                </c:pt>
                <c:pt idx="251">
                  <c:v>4.3668137024230003E-2</c:v>
                </c:pt>
                <c:pt idx="252">
                  <c:v>4.8735349742174527E-2</c:v>
                </c:pt>
                <c:pt idx="253">
                  <c:v>6.6517333390077038E-2</c:v>
                </c:pt>
                <c:pt idx="254">
                  <c:v>7.1555417094996354E-2</c:v>
                </c:pt>
                <c:pt idx="255">
                  <c:v>6.6885566118755069E-2</c:v>
                </c:pt>
                <c:pt idx="256">
                  <c:v>4.657104624764874E-2</c:v>
                </c:pt>
                <c:pt idx="257">
                  <c:v>3.5606811151360551E-2</c:v>
                </c:pt>
                <c:pt idx="258">
                  <c:v>2.5517353416802058E-2</c:v>
                </c:pt>
                <c:pt idx="259">
                  <c:v>2.7261281647231739E-2</c:v>
                </c:pt>
                <c:pt idx="260">
                  <c:v>4.1499162482631968E-2</c:v>
                </c:pt>
                <c:pt idx="261">
                  <c:v>7.0248002913606999E-2</c:v>
                </c:pt>
                <c:pt idx="262">
                  <c:v>9.2126257845105641E-2</c:v>
                </c:pt>
                <c:pt idx="263">
                  <c:v>9.4832943750312815E-2</c:v>
                </c:pt>
                <c:pt idx="264">
                  <c:v>7.7612090397280564E-2</c:v>
                </c:pt>
                <c:pt idx="265">
                  <c:v>5.6329952221729318E-2</c:v>
                </c:pt>
                <c:pt idx="266">
                  <c:v>5.9288657362973174E-2</c:v>
                </c:pt>
                <c:pt idx="267">
                  <c:v>7.9410901078084573E-2</c:v>
                </c:pt>
                <c:pt idx="268">
                  <c:v>0.11001746646668753</c:v>
                </c:pt>
                <c:pt idx="269">
                  <c:v>0.13038023041615654</c:v>
                </c:pt>
                <c:pt idx="270">
                  <c:v>0.14764228572289295</c:v>
                </c:pt>
                <c:pt idx="271">
                  <c:v>0.15462382135295938</c:v>
                </c:pt>
                <c:pt idx="272">
                  <c:v>0.1514904354576847</c:v>
                </c:pt>
                <c:pt idx="273">
                  <c:v>0.14675300499136146</c:v>
                </c:pt>
                <c:pt idx="274">
                  <c:v>0.14858187765379038</c:v>
                </c:pt>
                <c:pt idx="275">
                  <c:v>0.15485877920499713</c:v>
                </c:pt>
                <c:pt idx="276">
                  <c:v>0.15482317922466127</c:v>
                </c:pt>
                <c:pt idx="277">
                  <c:v>0.15385101827958581</c:v>
                </c:pt>
                <c:pt idx="278">
                  <c:v>0.15844557896207445</c:v>
                </c:pt>
                <c:pt idx="279">
                  <c:v>0.17391181722633742</c:v>
                </c:pt>
                <c:pt idx="280">
                  <c:v>0.1830532342397293</c:v>
                </c:pt>
                <c:pt idx="281">
                  <c:v>0.17932994305025751</c:v>
                </c:pt>
                <c:pt idx="282">
                  <c:v>0.15693894215488502</c:v>
                </c:pt>
                <c:pt idx="283">
                  <c:v>0.13991295480585686</c:v>
                </c:pt>
                <c:pt idx="284">
                  <c:v>0.12440604377123332</c:v>
                </c:pt>
                <c:pt idx="285">
                  <c:v>0.10820120621532481</c:v>
                </c:pt>
                <c:pt idx="286">
                  <c:v>8.0643418646307641E-2</c:v>
                </c:pt>
                <c:pt idx="287">
                  <c:v>5.917521040688789E-2</c:v>
                </c:pt>
                <c:pt idx="288">
                  <c:v>5.4075973105724984E-2</c:v>
                </c:pt>
                <c:pt idx="289">
                  <c:v>6.1391986763905892E-2</c:v>
                </c:pt>
                <c:pt idx="290">
                  <c:v>5.9765125196307389E-2</c:v>
                </c:pt>
                <c:pt idx="291">
                  <c:v>3.2130816225206527E-2</c:v>
                </c:pt>
                <c:pt idx="292">
                  <c:v>1.6543771527836038E-2</c:v>
                </c:pt>
                <c:pt idx="293">
                  <c:v>6.7252743809058657E-3</c:v>
                </c:pt>
                <c:pt idx="294">
                  <c:v>2.4511476365204787E-2</c:v>
                </c:pt>
                <c:pt idx="295">
                  <c:v>2.3092833945864477E-2</c:v>
                </c:pt>
                <c:pt idx="296">
                  <c:v>2.8629071991844279E-2</c:v>
                </c:pt>
                <c:pt idx="297">
                  <c:v>1.1007509357567669E-2</c:v>
                </c:pt>
                <c:pt idx="298">
                  <c:v>2.0464011816752503E-2</c:v>
                </c:pt>
                <c:pt idx="299">
                  <c:v>1.6857439046083389E-2</c:v>
                </c:pt>
                <c:pt idx="300">
                  <c:v>3.7529703423734295E-2</c:v>
                </c:pt>
                <c:pt idx="301">
                  <c:v>2.6934520095504677E-2</c:v>
                </c:pt>
                <c:pt idx="302">
                  <c:v>2.5126208600322331E-2</c:v>
                </c:pt>
                <c:pt idx="303">
                  <c:v>2.2088882067349935E-2</c:v>
                </c:pt>
                <c:pt idx="304">
                  <c:v>1.588010006766849E-2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E-44CF-9C3F-5030E3C90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443"/>
          <c:min val="3617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TransactionActivity!$N$2:$N$294</c:f>
              <c:numCache>
                <c:formatCode>m/d/yyyy</c:formatCode>
                <c:ptCount val="29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</c:numCache>
            </c:numRef>
          </c:cat>
          <c:val>
            <c:numRef>
              <c:f>TransactionActivity!$P$2:$P$294</c:f>
              <c:numCache>
                <c:formatCode>#,##0</c:formatCode>
                <c:ptCount val="293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28</c:v>
                </c:pt>
                <c:pt idx="4">
                  <c:v>35</c:v>
                </c:pt>
                <c:pt idx="5">
                  <c:v>42</c:v>
                </c:pt>
                <c:pt idx="6">
                  <c:v>29</c:v>
                </c:pt>
                <c:pt idx="7">
                  <c:v>41</c:v>
                </c:pt>
                <c:pt idx="8">
                  <c:v>46</c:v>
                </c:pt>
                <c:pt idx="9">
                  <c:v>42</c:v>
                </c:pt>
                <c:pt idx="10">
                  <c:v>50</c:v>
                </c:pt>
                <c:pt idx="11">
                  <c:v>95</c:v>
                </c:pt>
                <c:pt idx="12">
                  <c:v>43</c:v>
                </c:pt>
                <c:pt idx="13">
                  <c:v>32</c:v>
                </c:pt>
                <c:pt idx="14">
                  <c:v>45</c:v>
                </c:pt>
                <c:pt idx="15">
                  <c:v>39</c:v>
                </c:pt>
                <c:pt idx="16">
                  <c:v>61</c:v>
                </c:pt>
                <c:pt idx="17">
                  <c:v>57</c:v>
                </c:pt>
                <c:pt idx="18">
                  <c:v>42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41</c:v>
                </c:pt>
                <c:pt idx="23">
                  <c:v>60</c:v>
                </c:pt>
                <c:pt idx="24">
                  <c:v>41</c:v>
                </c:pt>
                <c:pt idx="25">
                  <c:v>29</c:v>
                </c:pt>
                <c:pt idx="26">
                  <c:v>58</c:v>
                </c:pt>
                <c:pt idx="27">
                  <c:v>36</c:v>
                </c:pt>
                <c:pt idx="28">
                  <c:v>60</c:v>
                </c:pt>
                <c:pt idx="29">
                  <c:v>69</c:v>
                </c:pt>
                <c:pt idx="30">
                  <c:v>49</c:v>
                </c:pt>
                <c:pt idx="31">
                  <c:v>66</c:v>
                </c:pt>
                <c:pt idx="32">
                  <c:v>68</c:v>
                </c:pt>
                <c:pt idx="33">
                  <c:v>66</c:v>
                </c:pt>
                <c:pt idx="34">
                  <c:v>68</c:v>
                </c:pt>
                <c:pt idx="35">
                  <c:v>109</c:v>
                </c:pt>
                <c:pt idx="36">
                  <c:v>67</c:v>
                </c:pt>
                <c:pt idx="37">
                  <c:v>69</c:v>
                </c:pt>
                <c:pt idx="38">
                  <c:v>73</c:v>
                </c:pt>
                <c:pt idx="39">
                  <c:v>79</c:v>
                </c:pt>
                <c:pt idx="40">
                  <c:v>82</c:v>
                </c:pt>
                <c:pt idx="41">
                  <c:v>75</c:v>
                </c:pt>
                <c:pt idx="42">
                  <c:v>101</c:v>
                </c:pt>
                <c:pt idx="43">
                  <c:v>90</c:v>
                </c:pt>
                <c:pt idx="44">
                  <c:v>103</c:v>
                </c:pt>
                <c:pt idx="45">
                  <c:v>106</c:v>
                </c:pt>
                <c:pt idx="46">
                  <c:v>73</c:v>
                </c:pt>
                <c:pt idx="47">
                  <c:v>171</c:v>
                </c:pt>
                <c:pt idx="48">
                  <c:v>101</c:v>
                </c:pt>
                <c:pt idx="49">
                  <c:v>84</c:v>
                </c:pt>
                <c:pt idx="50">
                  <c:v>137</c:v>
                </c:pt>
                <c:pt idx="51">
                  <c:v>102</c:v>
                </c:pt>
                <c:pt idx="52">
                  <c:v>120</c:v>
                </c:pt>
                <c:pt idx="53">
                  <c:v>133</c:v>
                </c:pt>
                <c:pt idx="54">
                  <c:v>144</c:v>
                </c:pt>
                <c:pt idx="55">
                  <c:v>124</c:v>
                </c:pt>
                <c:pt idx="56">
                  <c:v>128</c:v>
                </c:pt>
                <c:pt idx="57">
                  <c:v>158</c:v>
                </c:pt>
                <c:pt idx="58">
                  <c:v>140</c:v>
                </c:pt>
                <c:pt idx="59">
                  <c:v>212</c:v>
                </c:pt>
                <c:pt idx="60">
                  <c:v>124</c:v>
                </c:pt>
                <c:pt idx="61">
                  <c:v>128</c:v>
                </c:pt>
                <c:pt idx="62">
                  <c:v>142</c:v>
                </c:pt>
                <c:pt idx="63">
                  <c:v>158</c:v>
                </c:pt>
                <c:pt idx="64">
                  <c:v>173</c:v>
                </c:pt>
                <c:pt idx="65">
                  <c:v>207</c:v>
                </c:pt>
                <c:pt idx="66">
                  <c:v>187</c:v>
                </c:pt>
                <c:pt idx="67">
                  <c:v>202</c:v>
                </c:pt>
                <c:pt idx="68">
                  <c:v>241</c:v>
                </c:pt>
                <c:pt idx="69">
                  <c:v>168</c:v>
                </c:pt>
                <c:pt idx="70">
                  <c:v>180</c:v>
                </c:pt>
                <c:pt idx="71">
                  <c:v>240</c:v>
                </c:pt>
                <c:pt idx="72">
                  <c:v>177</c:v>
                </c:pt>
                <c:pt idx="73">
                  <c:v>133</c:v>
                </c:pt>
                <c:pt idx="74">
                  <c:v>196</c:v>
                </c:pt>
                <c:pt idx="75">
                  <c:v>148</c:v>
                </c:pt>
                <c:pt idx="76">
                  <c:v>157</c:v>
                </c:pt>
                <c:pt idx="77">
                  <c:v>195</c:v>
                </c:pt>
                <c:pt idx="78">
                  <c:v>167</c:v>
                </c:pt>
                <c:pt idx="79">
                  <c:v>178</c:v>
                </c:pt>
                <c:pt idx="80">
                  <c:v>170</c:v>
                </c:pt>
                <c:pt idx="81">
                  <c:v>147</c:v>
                </c:pt>
                <c:pt idx="82">
                  <c:v>154</c:v>
                </c:pt>
                <c:pt idx="83">
                  <c:v>230</c:v>
                </c:pt>
                <c:pt idx="84">
                  <c:v>165</c:v>
                </c:pt>
                <c:pt idx="85">
                  <c:v>145</c:v>
                </c:pt>
                <c:pt idx="86">
                  <c:v>174</c:v>
                </c:pt>
                <c:pt idx="87">
                  <c:v>167</c:v>
                </c:pt>
                <c:pt idx="88">
                  <c:v>193</c:v>
                </c:pt>
                <c:pt idx="89">
                  <c:v>211</c:v>
                </c:pt>
                <c:pt idx="90">
                  <c:v>181</c:v>
                </c:pt>
                <c:pt idx="91">
                  <c:v>197</c:v>
                </c:pt>
                <c:pt idx="92">
                  <c:v>151</c:v>
                </c:pt>
                <c:pt idx="93">
                  <c:v>128</c:v>
                </c:pt>
                <c:pt idx="94">
                  <c:v>128</c:v>
                </c:pt>
                <c:pt idx="95">
                  <c:v>154</c:v>
                </c:pt>
                <c:pt idx="96">
                  <c:v>109</c:v>
                </c:pt>
                <c:pt idx="97">
                  <c:v>89</c:v>
                </c:pt>
                <c:pt idx="98">
                  <c:v>77</c:v>
                </c:pt>
                <c:pt idx="99">
                  <c:v>97</c:v>
                </c:pt>
                <c:pt idx="100">
                  <c:v>92</c:v>
                </c:pt>
                <c:pt idx="101">
                  <c:v>98</c:v>
                </c:pt>
                <c:pt idx="102">
                  <c:v>101</c:v>
                </c:pt>
                <c:pt idx="103">
                  <c:v>81</c:v>
                </c:pt>
                <c:pt idx="104">
                  <c:v>81</c:v>
                </c:pt>
                <c:pt idx="105">
                  <c:v>69</c:v>
                </c:pt>
                <c:pt idx="106">
                  <c:v>43</c:v>
                </c:pt>
                <c:pt idx="107">
                  <c:v>88</c:v>
                </c:pt>
                <c:pt idx="108">
                  <c:v>45</c:v>
                </c:pt>
                <c:pt idx="109">
                  <c:v>33</c:v>
                </c:pt>
                <c:pt idx="110">
                  <c:v>50</c:v>
                </c:pt>
                <c:pt idx="111">
                  <c:v>48</c:v>
                </c:pt>
                <c:pt idx="112">
                  <c:v>34</c:v>
                </c:pt>
                <c:pt idx="113">
                  <c:v>62</c:v>
                </c:pt>
                <c:pt idx="114">
                  <c:v>49</c:v>
                </c:pt>
                <c:pt idx="115">
                  <c:v>55</c:v>
                </c:pt>
                <c:pt idx="116">
                  <c:v>71</c:v>
                </c:pt>
                <c:pt idx="117">
                  <c:v>77</c:v>
                </c:pt>
                <c:pt idx="118">
                  <c:v>70</c:v>
                </c:pt>
                <c:pt idx="119">
                  <c:v>139</c:v>
                </c:pt>
                <c:pt idx="120">
                  <c:v>56</c:v>
                </c:pt>
                <c:pt idx="121">
                  <c:v>51</c:v>
                </c:pt>
                <c:pt idx="122">
                  <c:v>75</c:v>
                </c:pt>
                <c:pt idx="123">
                  <c:v>81</c:v>
                </c:pt>
                <c:pt idx="124">
                  <c:v>94</c:v>
                </c:pt>
                <c:pt idx="125">
                  <c:v>127</c:v>
                </c:pt>
                <c:pt idx="126">
                  <c:v>100</c:v>
                </c:pt>
                <c:pt idx="127">
                  <c:v>99</c:v>
                </c:pt>
                <c:pt idx="128">
                  <c:v>138</c:v>
                </c:pt>
                <c:pt idx="129">
                  <c:v>101</c:v>
                </c:pt>
                <c:pt idx="130">
                  <c:v>133</c:v>
                </c:pt>
                <c:pt idx="131">
                  <c:v>224</c:v>
                </c:pt>
                <c:pt idx="132">
                  <c:v>109</c:v>
                </c:pt>
                <c:pt idx="133">
                  <c:v>104</c:v>
                </c:pt>
                <c:pt idx="134">
                  <c:v>131</c:v>
                </c:pt>
                <c:pt idx="135">
                  <c:v>144</c:v>
                </c:pt>
                <c:pt idx="136">
                  <c:v>163</c:v>
                </c:pt>
                <c:pt idx="137">
                  <c:v>201</c:v>
                </c:pt>
                <c:pt idx="138">
                  <c:v>161</c:v>
                </c:pt>
                <c:pt idx="139">
                  <c:v>152</c:v>
                </c:pt>
                <c:pt idx="140">
                  <c:v>163</c:v>
                </c:pt>
                <c:pt idx="141">
                  <c:v>159</c:v>
                </c:pt>
                <c:pt idx="142">
                  <c:v>127</c:v>
                </c:pt>
                <c:pt idx="143">
                  <c:v>234</c:v>
                </c:pt>
                <c:pt idx="144">
                  <c:v>120</c:v>
                </c:pt>
                <c:pt idx="145">
                  <c:v>140</c:v>
                </c:pt>
                <c:pt idx="146">
                  <c:v>178</c:v>
                </c:pt>
                <c:pt idx="147">
                  <c:v>144</c:v>
                </c:pt>
                <c:pt idx="148">
                  <c:v>173</c:v>
                </c:pt>
                <c:pt idx="149">
                  <c:v>192</c:v>
                </c:pt>
                <c:pt idx="150">
                  <c:v>171</c:v>
                </c:pt>
                <c:pt idx="151">
                  <c:v>188</c:v>
                </c:pt>
                <c:pt idx="152">
                  <c:v>153</c:v>
                </c:pt>
                <c:pt idx="153">
                  <c:v>166</c:v>
                </c:pt>
                <c:pt idx="154">
                  <c:v>218</c:v>
                </c:pt>
                <c:pt idx="155">
                  <c:v>367</c:v>
                </c:pt>
                <c:pt idx="156">
                  <c:v>129</c:v>
                </c:pt>
                <c:pt idx="157">
                  <c:v>117</c:v>
                </c:pt>
                <c:pt idx="158">
                  <c:v>176</c:v>
                </c:pt>
                <c:pt idx="159">
                  <c:v>186</c:v>
                </c:pt>
                <c:pt idx="160">
                  <c:v>196</c:v>
                </c:pt>
                <c:pt idx="161">
                  <c:v>254</c:v>
                </c:pt>
                <c:pt idx="162">
                  <c:v>197</c:v>
                </c:pt>
                <c:pt idx="163">
                  <c:v>243</c:v>
                </c:pt>
                <c:pt idx="164">
                  <c:v>197</c:v>
                </c:pt>
                <c:pt idx="165">
                  <c:v>223</c:v>
                </c:pt>
                <c:pt idx="166">
                  <c:v>196</c:v>
                </c:pt>
                <c:pt idx="167">
                  <c:v>366</c:v>
                </c:pt>
                <c:pt idx="168">
                  <c:v>185</c:v>
                </c:pt>
                <c:pt idx="169">
                  <c:v>160</c:v>
                </c:pt>
                <c:pt idx="170">
                  <c:v>221</c:v>
                </c:pt>
                <c:pt idx="171">
                  <c:v>198</c:v>
                </c:pt>
                <c:pt idx="172">
                  <c:v>234</c:v>
                </c:pt>
                <c:pt idx="173">
                  <c:v>271</c:v>
                </c:pt>
                <c:pt idx="174">
                  <c:v>275</c:v>
                </c:pt>
                <c:pt idx="175">
                  <c:v>236</c:v>
                </c:pt>
                <c:pt idx="176">
                  <c:v>264</c:v>
                </c:pt>
                <c:pt idx="177">
                  <c:v>295</c:v>
                </c:pt>
                <c:pt idx="178">
                  <c:v>240</c:v>
                </c:pt>
                <c:pt idx="179">
                  <c:v>393</c:v>
                </c:pt>
                <c:pt idx="180">
                  <c:v>234</c:v>
                </c:pt>
                <c:pt idx="181">
                  <c:v>200</c:v>
                </c:pt>
                <c:pt idx="182">
                  <c:v>240</c:v>
                </c:pt>
                <c:pt idx="183">
                  <c:v>227</c:v>
                </c:pt>
                <c:pt idx="184">
                  <c:v>250</c:v>
                </c:pt>
                <c:pt idx="185">
                  <c:v>300</c:v>
                </c:pt>
                <c:pt idx="186">
                  <c:v>297</c:v>
                </c:pt>
                <c:pt idx="187">
                  <c:v>262</c:v>
                </c:pt>
                <c:pt idx="188">
                  <c:v>291</c:v>
                </c:pt>
                <c:pt idx="189">
                  <c:v>312</c:v>
                </c:pt>
                <c:pt idx="190">
                  <c:v>246</c:v>
                </c:pt>
                <c:pt idx="191">
                  <c:v>422</c:v>
                </c:pt>
                <c:pt idx="192">
                  <c:v>235</c:v>
                </c:pt>
                <c:pt idx="193">
                  <c:v>230</c:v>
                </c:pt>
                <c:pt idx="194">
                  <c:v>290</c:v>
                </c:pt>
                <c:pt idx="195">
                  <c:v>215</c:v>
                </c:pt>
                <c:pt idx="196">
                  <c:v>269</c:v>
                </c:pt>
                <c:pt idx="197">
                  <c:v>365</c:v>
                </c:pt>
                <c:pt idx="198">
                  <c:v>274</c:v>
                </c:pt>
                <c:pt idx="199">
                  <c:v>293</c:v>
                </c:pt>
                <c:pt idx="200">
                  <c:v>326</c:v>
                </c:pt>
                <c:pt idx="201">
                  <c:v>279</c:v>
                </c:pt>
                <c:pt idx="202">
                  <c:v>312</c:v>
                </c:pt>
                <c:pt idx="203">
                  <c:v>382</c:v>
                </c:pt>
                <c:pt idx="204">
                  <c:v>284</c:v>
                </c:pt>
                <c:pt idx="205">
                  <c:v>209</c:v>
                </c:pt>
                <c:pt idx="206">
                  <c:v>271</c:v>
                </c:pt>
                <c:pt idx="207">
                  <c:v>239</c:v>
                </c:pt>
                <c:pt idx="208">
                  <c:v>278</c:v>
                </c:pt>
                <c:pt idx="209">
                  <c:v>363</c:v>
                </c:pt>
                <c:pt idx="210">
                  <c:v>267</c:v>
                </c:pt>
                <c:pt idx="211">
                  <c:v>298</c:v>
                </c:pt>
                <c:pt idx="212">
                  <c:v>289</c:v>
                </c:pt>
                <c:pt idx="213">
                  <c:v>308</c:v>
                </c:pt>
                <c:pt idx="214">
                  <c:v>276</c:v>
                </c:pt>
                <c:pt idx="215">
                  <c:v>346</c:v>
                </c:pt>
                <c:pt idx="216">
                  <c:v>274</c:v>
                </c:pt>
                <c:pt idx="217">
                  <c:v>238</c:v>
                </c:pt>
                <c:pt idx="218">
                  <c:v>275</c:v>
                </c:pt>
                <c:pt idx="219">
                  <c:v>249</c:v>
                </c:pt>
                <c:pt idx="220">
                  <c:v>275</c:v>
                </c:pt>
                <c:pt idx="221">
                  <c:v>311</c:v>
                </c:pt>
                <c:pt idx="222">
                  <c:v>306</c:v>
                </c:pt>
                <c:pt idx="223">
                  <c:v>345</c:v>
                </c:pt>
                <c:pt idx="224">
                  <c:v>245</c:v>
                </c:pt>
                <c:pt idx="225">
                  <c:v>323</c:v>
                </c:pt>
                <c:pt idx="226">
                  <c:v>324</c:v>
                </c:pt>
                <c:pt idx="227">
                  <c:v>394</c:v>
                </c:pt>
                <c:pt idx="228">
                  <c:v>241</c:v>
                </c:pt>
                <c:pt idx="229">
                  <c:v>228</c:v>
                </c:pt>
                <c:pt idx="230">
                  <c:v>257</c:v>
                </c:pt>
                <c:pt idx="231">
                  <c:v>246</c:v>
                </c:pt>
                <c:pt idx="232">
                  <c:v>318</c:v>
                </c:pt>
                <c:pt idx="233">
                  <c:v>337</c:v>
                </c:pt>
                <c:pt idx="234">
                  <c:v>314</c:v>
                </c:pt>
                <c:pt idx="235">
                  <c:v>344</c:v>
                </c:pt>
                <c:pt idx="236">
                  <c:v>347</c:v>
                </c:pt>
                <c:pt idx="237">
                  <c:v>313</c:v>
                </c:pt>
                <c:pt idx="238">
                  <c:v>291</c:v>
                </c:pt>
                <c:pt idx="239">
                  <c:v>430</c:v>
                </c:pt>
                <c:pt idx="240">
                  <c:v>272</c:v>
                </c:pt>
                <c:pt idx="241">
                  <c:v>240</c:v>
                </c:pt>
                <c:pt idx="242">
                  <c:v>216</c:v>
                </c:pt>
                <c:pt idx="243">
                  <c:v>126</c:v>
                </c:pt>
                <c:pt idx="244">
                  <c:v>107</c:v>
                </c:pt>
                <c:pt idx="245">
                  <c:v>143</c:v>
                </c:pt>
                <c:pt idx="246">
                  <c:v>160</c:v>
                </c:pt>
                <c:pt idx="247">
                  <c:v>153</c:v>
                </c:pt>
                <c:pt idx="248">
                  <c:v>226</c:v>
                </c:pt>
                <c:pt idx="249">
                  <c:v>259</c:v>
                </c:pt>
                <c:pt idx="250">
                  <c:v>224</c:v>
                </c:pt>
                <c:pt idx="251">
                  <c:v>480</c:v>
                </c:pt>
                <c:pt idx="252">
                  <c:v>235</c:v>
                </c:pt>
                <c:pt idx="253">
                  <c:v>194</c:v>
                </c:pt>
                <c:pt idx="254">
                  <c:v>264</c:v>
                </c:pt>
                <c:pt idx="255">
                  <c:v>333</c:v>
                </c:pt>
                <c:pt idx="256">
                  <c:v>311</c:v>
                </c:pt>
                <c:pt idx="257">
                  <c:v>383</c:v>
                </c:pt>
                <c:pt idx="258">
                  <c:v>361</c:v>
                </c:pt>
                <c:pt idx="259">
                  <c:v>404</c:v>
                </c:pt>
                <c:pt idx="260">
                  <c:v>418</c:v>
                </c:pt>
                <c:pt idx="261">
                  <c:v>414</c:v>
                </c:pt>
                <c:pt idx="262">
                  <c:v>409</c:v>
                </c:pt>
                <c:pt idx="263">
                  <c:v>795</c:v>
                </c:pt>
                <c:pt idx="264">
                  <c:v>274</c:v>
                </c:pt>
                <c:pt idx="265">
                  <c:v>287</c:v>
                </c:pt>
                <c:pt idx="266">
                  <c:v>376</c:v>
                </c:pt>
                <c:pt idx="267">
                  <c:v>349</c:v>
                </c:pt>
                <c:pt idx="268">
                  <c:v>351</c:v>
                </c:pt>
                <c:pt idx="269">
                  <c:v>429</c:v>
                </c:pt>
                <c:pt idx="270">
                  <c:v>335</c:v>
                </c:pt>
                <c:pt idx="271">
                  <c:v>314</c:v>
                </c:pt>
                <c:pt idx="272">
                  <c:v>300</c:v>
                </c:pt>
                <c:pt idx="273">
                  <c:v>261</c:v>
                </c:pt>
                <c:pt idx="274">
                  <c:v>248</c:v>
                </c:pt>
                <c:pt idx="275">
                  <c:v>283</c:v>
                </c:pt>
                <c:pt idx="276">
                  <c:v>146</c:v>
                </c:pt>
                <c:pt idx="277">
                  <c:v>140</c:v>
                </c:pt>
                <c:pt idx="278">
                  <c:v>179</c:v>
                </c:pt>
                <c:pt idx="279">
                  <c:v>129</c:v>
                </c:pt>
                <c:pt idx="280">
                  <c:v>156</c:v>
                </c:pt>
                <c:pt idx="281">
                  <c:v>210</c:v>
                </c:pt>
                <c:pt idx="282">
                  <c:v>151</c:v>
                </c:pt>
                <c:pt idx="283">
                  <c:v>195</c:v>
                </c:pt>
                <c:pt idx="284">
                  <c:v>197</c:v>
                </c:pt>
                <c:pt idx="285">
                  <c:v>192</c:v>
                </c:pt>
                <c:pt idx="286">
                  <c:v>154</c:v>
                </c:pt>
                <c:pt idx="287">
                  <c:v>244</c:v>
                </c:pt>
                <c:pt idx="288">
                  <c:v>143</c:v>
                </c:pt>
                <c:pt idx="289">
                  <c:v>142</c:v>
                </c:pt>
                <c:pt idx="290">
                  <c:v>152</c:v>
                </c:pt>
                <c:pt idx="291">
                  <c:v>168</c:v>
                </c:pt>
                <c:pt idx="292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D-4A8D-A55C-362E6322B176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TransactionActivity!$N$2:$N$294</c:f>
              <c:numCache>
                <c:formatCode>m/d/yyyy</c:formatCode>
                <c:ptCount val="29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</c:numCache>
            </c:numRef>
          </c:cat>
          <c:val>
            <c:numRef>
              <c:f>TransactionActivity!$Q$2:$Q$294</c:f>
              <c:numCache>
                <c:formatCode>#,##0</c:formatCode>
                <c:ptCount val="293"/>
                <c:pt idx="0">
                  <c:v>174</c:v>
                </c:pt>
                <c:pt idx="1">
                  <c:v>128</c:v>
                </c:pt>
                <c:pt idx="2">
                  <c:v>195</c:v>
                </c:pt>
                <c:pt idx="3">
                  <c:v>157</c:v>
                </c:pt>
                <c:pt idx="4">
                  <c:v>177</c:v>
                </c:pt>
                <c:pt idx="5">
                  <c:v>201</c:v>
                </c:pt>
                <c:pt idx="6">
                  <c:v>176</c:v>
                </c:pt>
                <c:pt idx="7">
                  <c:v>197</c:v>
                </c:pt>
                <c:pt idx="8">
                  <c:v>182</c:v>
                </c:pt>
                <c:pt idx="9">
                  <c:v>173</c:v>
                </c:pt>
                <c:pt idx="10">
                  <c:v>154</c:v>
                </c:pt>
                <c:pt idx="11">
                  <c:v>238</c:v>
                </c:pt>
                <c:pt idx="12">
                  <c:v>206</c:v>
                </c:pt>
                <c:pt idx="13">
                  <c:v>188</c:v>
                </c:pt>
                <c:pt idx="14">
                  <c:v>236</c:v>
                </c:pt>
                <c:pt idx="15">
                  <c:v>214</c:v>
                </c:pt>
                <c:pt idx="16">
                  <c:v>262</c:v>
                </c:pt>
                <c:pt idx="17">
                  <c:v>309</c:v>
                </c:pt>
                <c:pt idx="18">
                  <c:v>261</c:v>
                </c:pt>
                <c:pt idx="19">
                  <c:v>342</c:v>
                </c:pt>
                <c:pt idx="20">
                  <c:v>250</c:v>
                </c:pt>
                <c:pt idx="21">
                  <c:v>283</c:v>
                </c:pt>
                <c:pt idx="22">
                  <c:v>268</c:v>
                </c:pt>
                <c:pt idx="23">
                  <c:v>313</c:v>
                </c:pt>
                <c:pt idx="24">
                  <c:v>291</c:v>
                </c:pt>
                <c:pt idx="25">
                  <c:v>253</c:v>
                </c:pt>
                <c:pt idx="26">
                  <c:v>306</c:v>
                </c:pt>
                <c:pt idx="27">
                  <c:v>330</c:v>
                </c:pt>
                <c:pt idx="28">
                  <c:v>410</c:v>
                </c:pt>
                <c:pt idx="29">
                  <c:v>360</c:v>
                </c:pt>
                <c:pt idx="30">
                  <c:v>385</c:v>
                </c:pt>
                <c:pt idx="31">
                  <c:v>427</c:v>
                </c:pt>
                <c:pt idx="32">
                  <c:v>366</c:v>
                </c:pt>
                <c:pt idx="33">
                  <c:v>393</c:v>
                </c:pt>
                <c:pt idx="34">
                  <c:v>330</c:v>
                </c:pt>
                <c:pt idx="35">
                  <c:v>478</c:v>
                </c:pt>
                <c:pt idx="36">
                  <c:v>381</c:v>
                </c:pt>
                <c:pt idx="37">
                  <c:v>358</c:v>
                </c:pt>
                <c:pt idx="38">
                  <c:v>398</c:v>
                </c:pt>
                <c:pt idx="39">
                  <c:v>462</c:v>
                </c:pt>
                <c:pt idx="40">
                  <c:v>455</c:v>
                </c:pt>
                <c:pt idx="41">
                  <c:v>483</c:v>
                </c:pt>
                <c:pt idx="42">
                  <c:v>484</c:v>
                </c:pt>
                <c:pt idx="43">
                  <c:v>511</c:v>
                </c:pt>
                <c:pt idx="44">
                  <c:v>483</c:v>
                </c:pt>
                <c:pt idx="45">
                  <c:v>550</c:v>
                </c:pt>
                <c:pt idx="46">
                  <c:v>445</c:v>
                </c:pt>
                <c:pt idx="47">
                  <c:v>636</c:v>
                </c:pt>
                <c:pt idx="48">
                  <c:v>527</c:v>
                </c:pt>
                <c:pt idx="49">
                  <c:v>438</c:v>
                </c:pt>
                <c:pt idx="50">
                  <c:v>634</c:v>
                </c:pt>
                <c:pt idx="51">
                  <c:v>601</c:v>
                </c:pt>
                <c:pt idx="52">
                  <c:v>570</c:v>
                </c:pt>
                <c:pt idx="53">
                  <c:v>677</c:v>
                </c:pt>
                <c:pt idx="54">
                  <c:v>680</c:v>
                </c:pt>
                <c:pt idx="55">
                  <c:v>630</c:v>
                </c:pt>
                <c:pt idx="56">
                  <c:v>609</c:v>
                </c:pt>
                <c:pt idx="57">
                  <c:v>589</c:v>
                </c:pt>
                <c:pt idx="58">
                  <c:v>624</c:v>
                </c:pt>
                <c:pt idx="59">
                  <c:v>710</c:v>
                </c:pt>
                <c:pt idx="60">
                  <c:v>617</c:v>
                </c:pt>
                <c:pt idx="61">
                  <c:v>527</c:v>
                </c:pt>
                <c:pt idx="62">
                  <c:v>690</c:v>
                </c:pt>
                <c:pt idx="63">
                  <c:v>610</c:v>
                </c:pt>
                <c:pt idx="64">
                  <c:v>603</c:v>
                </c:pt>
                <c:pt idx="65">
                  <c:v>813</c:v>
                </c:pt>
                <c:pt idx="66">
                  <c:v>574</c:v>
                </c:pt>
                <c:pt idx="67">
                  <c:v>616</c:v>
                </c:pt>
                <c:pt idx="68">
                  <c:v>713</c:v>
                </c:pt>
                <c:pt idx="69">
                  <c:v>592</c:v>
                </c:pt>
                <c:pt idx="70">
                  <c:v>595</c:v>
                </c:pt>
                <c:pt idx="71">
                  <c:v>647</c:v>
                </c:pt>
                <c:pt idx="72">
                  <c:v>604</c:v>
                </c:pt>
                <c:pt idx="73">
                  <c:v>526</c:v>
                </c:pt>
                <c:pt idx="74">
                  <c:v>682</c:v>
                </c:pt>
                <c:pt idx="75">
                  <c:v>559</c:v>
                </c:pt>
                <c:pt idx="76">
                  <c:v>675</c:v>
                </c:pt>
                <c:pt idx="77">
                  <c:v>747</c:v>
                </c:pt>
                <c:pt idx="78">
                  <c:v>602</c:v>
                </c:pt>
                <c:pt idx="79">
                  <c:v>601</c:v>
                </c:pt>
                <c:pt idx="80">
                  <c:v>577</c:v>
                </c:pt>
                <c:pt idx="81">
                  <c:v>607</c:v>
                </c:pt>
                <c:pt idx="82">
                  <c:v>589</c:v>
                </c:pt>
                <c:pt idx="83">
                  <c:v>736</c:v>
                </c:pt>
                <c:pt idx="84">
                  <c:v>658</c:v>
                </c:pt>
                <c:pt idx="85">
                  <c:v>586</c:v>
                </c:pt>
                <c:pt idx="86">
                  <c:v>734</c:v>
                </c:pt>
                <c:pt idx="87">
                  <c:v>709</c:v>
                </c:pt>
                <c:pt idx="88">
                  <c:v>808</c:v>
                </c:pt>
                <c:pt idx="89">
                  <c:v>767</c:v>
                </c:pt>
                <c:pt idx="90">
                  <c:v>735</c:v>
                </c:pt>
                <c:pt idx="91">
                  <c:v>796</c:v>
                </c:pt>
                <c:pt idx="92">
                  <c:v>640</c:v>
                </c:pt>
                <c:pt idx="93">
                  <c:v>666</c:v>
                </c:pt>
                <c:pt idx="94">
                  <c:v>619</c:v>
                </c:pt>
                <c:pt idx="95">
                  <c:v>692</c:v>
                </c:pt>
                <c:pt idx="96">
                  <c:v>603</c:v>
                </c:pt>
                <c:pt idx="97">
                  <c:v>535</c:v>
                </c:pt>
                <c:pt idx="98">
                  <c:v>586</c:v>
                </c:pt>
                <c:pt idx="99">
                  <c:v>534</c:v>
                </c:pt>
                <c:pt idx="100">
                  <c:v>601</c:v>
                </c:pt>
                <c:pt idx="101">
                  <c:v>655</c:v>
                </c:pt>
                <c:pt idx="102">
                  <c:v>597</c:v>
                </c:pt>
                <c:pt idx="103">
                  <c:v>550</c:v>
                </c:pt>
                <c:pt idx="104">
                  <c:v>527</c:v>
                </c:pt>
                <c:pt idx="105">
                  <c:v>497</c:v>
                </c:pt>
                <c:pt idx="106">
                  <c:v>380</c:v>
                </c:pt>
                <c:pt idx="107">
                  <c:v>574</c:v>
                </c:pt>
                <c:pt idx="108">
                  <c:v>316</c:v>
                </c:pt>
                <c:pt idx="109">
                  <c:v>331</c:v>
                </c:pt>
                <c:pt idx="110">
                  <c:v>375</c:v>
                </c:pt>
                <c:pt idx="111">
                  <c:v>369</c:v>
                </c:pt>
                <c:pt idx="112">
                  <c:v>405</c:v>
                </c:pt>
                <c:pt idx="113">
                  <c:v>488</c:v>
                </c:pt>
                <c:pt idx="114">
                  <c:v>446</c:v>
                </c:pt>
                <c:pt idx="115">
                  <c:v>405</c:v>
                </c:pt>
                <c:pt idx="116">
                  <c:v>450</c:v>
                </c:pt>
                <c:pt idx="117">
                  <c:v>427</c:v>
                </c:pt>
                <c:pt idx="118">
                  <c:v>396</c:v>
                </c:pt>
                <c:pt idx="119">
                  <c:v>673</c:v>
                </c:pt>
                <c:pt idx="120">
                  <c:v>433</c:v>
                </c:pt>
                <c:pt idx="121">
                  <c:v>432</c:v>
                </c:pt>
                <c:pt idx="122">
                  <c:v>587</c:v>
                </c:pt>
                <c:pt idx="123">
                  <c:v>588</c:v>
                </c:pt>
                <c:pt idx="124">
                  <c:v>485</c:v>
                </c:pt>
                <c:pt idx="125">
                  <c:v>648</c:v>
                </c:pt>
                <c:pt idx="126">
                  <c:v>577</c:v>
                </c:pt>
                <c:pt idx="127">
                  <c:v>590</c:v>
                </c:pt>
                <c:pt idx="128">
                  <c:v>616</c:v>
                </c:pt>
                <c:pt idx="129">
                  <c:v>558</c:v>
                </c:pt>
                <c:pt idx="130">
                  <c:v>596</c:v>
                </c:pt>
                <c:pt idx="131">
                  <c:v>986</c:v>
                </c:pt>
                <c:pt idx="132">
                  <c:v>525</c:v>
                </c:pt>
                <c:pt idx="133">
                  <c:v>512</c:v>
                </c:pt>
                <c:pt idx="134">
                  <c:v>804</c:v>
                </c:pt>
                <c:pt idx="135">
                  <c:v>740</c:v>
                </c:pt>
                <c:pt idx="136">
                  <c:v>787</c:v>
                </c:pt>
                <c:pt idx="137">
                  <c:v>874</c:v>
                </c:pt>
                <c:pt idx="138">
                  <c:v>712</c:v>
                </c:pt>
                <c:pt idx="139">
                  <c:v>775</c:v>
                </c:pt>
                <c:pt idx="140">
                  <c:v>753</c:v>
                </c:pt>
                <c:pt idx="141">
                  <c:v>667</c:v>
                </c:pt>
                <c:pt idx="142">
                  <c:v>708</c:v>
                </c:pt>
                <c:pt idx="143">
                  <c:v>1087</c:v>
                </c:pt>
                <c:pt idx="144">
                  <c:v>604</c:v>
                </c:pt>
                <c:pt idx="145">
                  <c:v>705</c:v>
                </c:pt>
                <c:pt idx="146">
                  <c:v>905</c:v>
                </c:pt>
                <c:pt idx="147">
                  <c:v>794</c:v>
                </c:pt>
                <c:pt idx="148">
                  <c:v>942</c:v>
                </c:pt>
                <c:pt idx="149">
                  <c:v>992</c:v>
                </c:pt>
                <c:pt idx="150">
                  <c:v>830</c:v>
                </c:pt>
                <c:pt idx="151">
                  <c:v>996</c:v>
                </c:pt>
                <c:pt idx="152">
                  <c:v>872</c:v>
                </c:pt>
                <c:pt idx="153">
                  <c:v>964</c:v>
                </c:pt>
                <c:pt idx="154">
                  <c:v>968</c:v>
                </c:pt>
                <c:pt idx="155">
                  <c:v>1652</c:v>
                </c:pt>
                <c:pt idx="156">
                  <c:v>734</c:v>
                </c:pt>
                <c:pt idx="157">
                  <c:v>719</c:v>
                </c:pt>
                <c:pt idx="158">
                  <c:v>1033</c:v>
                </c:pt>
                <c:pt idx="159">
                  <c:v>1029</c:v>
                </c:pt>
                <c:pt idx="160">
                  <c:v>1214</c:v>
                </c:pt>
                <c:pt idx="161">
                  <c:v>1189</c:v>
                </c:pt>
                <c:pt idx="162">
                  <c:v>1154</c:v>
                </c:pt>
                <c:pt idx="163">
                  <c:v>1175</c:v>
                </c:pt>
                <c:pt idx="164">
                  <c:v>1104</c:v>
                </c:pt>
                <c:pt idx="165">
                  <c:v>1188</c:v>
                </c:pt>
                <c:pt idx="166">
                  <c:v>939</c:v>
                </c:pt>
                <c:pt idx="167">
                  <c:v>1491</c:v>
                </c:pt>
                <c:pt idx="168">
                  <c:v>1035</c:v>
                </c:pt>
                <c:pt idx="169">
                  <c:v>965</c:v>
                </c:pt>
                <c:pt idx="170">
                  <c:v>1057</c:v>
                </c:pt>
                <c:pt idx="171">
                  <c:v>1089</c:v>
                </c:pt>
                <c:pt idx="172">
                  <c:v>1195</c:v>
                </c:pt>
                <c:pt idx="173">
                  <c:v>1351</c:v>
                </c:pt>
                <c:pt idx="174">
                  <c:v>1225</c:v>
                </c:pt>
                <c:pt idx="175">
                  <c:v>1202</c:v>
                </c:pt>
                <c:pt idx="176">
                  <c:v>1174</c:v>
                </c:pt>
                <c:pt idx="177">
                  <c:v>1281</c:v>
                </c:pt>
                <c:pt idx="178">
                  <c:v>1060</c:v>
                </c:pt>
                <c:pt idx="179">
                  <c:v>1567</c:v>
                </c:pt>
                <c:pt idx="180">
                  <c:v>1037</c:v>
                </c:pt>
                <c:pt idx="181">
                  <c:v>1048</c:v>
                </c:pt>
                <c:pt idx="182">
                  <c:v>1253</c:v>
                </c:pt>
                <c:pt idx="183">
                  <c:v>1223</c:v>
                </c:pt>
                <c:pt idx="184">
                  <c:v>1179</c:v>
                </c:pt>
                <c:pt idx="185">
                  <c:v>1447</c:v>
                </c:pt>
                <c:pt idx="186">
                  <c:v>1396</c:v>
                </c:pt>
                <c:pt idx="187">
                  <c:v>1207</c:v>
                </c:pt>
                <c:pt idx="188">
                  <c:v>1255</c:v>
                </c:pt>
                <c:pt idx="189">
                  <c:v>1328</c:v>
                </c:pt>
                <c:pt idx="190">
                  <c:v>1235</c:v>
                </c:pt>
                <c:pt idx="191">
                  <c:v>1702</c:v>
                </c:pt>
                <c:pt idx="192">
                  <c:v>1129</c:v>
                </c:pt>
                <c:pt idx="193">
                  <c:v>1107</c:v>
                </c:pt>
                <c:pt idx="194">
                  <c:v>1491</c:v>
                </c:pt>
                <c:pt idx="195">
                  <c:v>1360</c:v>
                </c:pt>
                <c:pt idx="196">
                  <c:v>1398</c:v>
                </c:pt>
                <c:pt idx="197">
                  <c:v>1534</c:v>
                </c:pt>
                <c:pt idx="198">
                  <c:v>1256</c:v>
                </c:pt>
                <c:pt idx="199">
                  <c:v>1336</c:v>
                </c:pt>
                <c:pt idx="200">
                  <c:v>1325</c:v>
                </c:pt>
                <c:pt idx="201">
                  <c:v>1215</c:v>
                </c:pt>
                <c:pt idx="202">
                  <c:v>1190</c:v>
                </c:pt>
                <c:pt idx="203">
                  <c:v>1411</c:v>
                </c:pt>
                <c:pt idx="204">
                  <c:v>1137</c:v>
                </c:pt>
                <c:pt idx="205">
                  <c:v>859</c:v>
                </c:pt>
                <c:pt idx="206">
                  <c:v>1114</c:v>
                </c:pt>
                <c:pt idx="207">
                  <c:v>720</c:v>
                </c:pt>
                <c:pt idx="208">
                  <c:v>852</c:v>
                </c:pt>
                <c:pt idx="209">
                  <c:v>1035</c:v>
                </c:pt>
                <c:pt idx="210">
                  <c:v>847</c:v>
                </c:pt>
                <c:pt idx="211">
                  <c:v>963</c:v>
                </c:pt>
                <c:pt idx="212">
                  <c:v>869</c:v>
                </c:pt>
                <c:pt idx="213">
                  <c:v>979</c:v>
                </c:pt>
                <c:pt idx="214">
                  <c:v>923</c:v>
                </c:pt>
                <c:pt idx="215">
                  <c:v>989</c:v>
                </c:pt>
                <c:pt idx="216">
                  <c:v>920</c:v>
                </c:pt>
                <c:pt idx="217">
                  <c:v>747</c:v>
                </c:pt>
                <c:pt idx="218">
                  <c:v>1084</c:v>
                </c:pt>
                <c:pt idx="219">
                  <c:v>1213</c:v>
                </c:pt>
                <c:pt idx="220">
                  <c:v>1282</c:v>
                </c:pt>
                <c:pt idx="221">
                  <c:v>1239</c:v>
                </c:pt>
                <c:pt idx="222">
                  <c:v>1105</c:v>
                </c:pt>
                <c:pt idx="223">
                  <c:v>1168</c:v>
                </c:pt>
                <c:pt idx="224">
                  <c:v>982</c:v>
                </c:pt>
                <c:pt idx="225">
                  <c:v>1153</c:v>
                </c:pt>
                <c:pt idx="226">
                  <c:v>1024</c:v>
                </c:pt>
                <c:pt idx="227">
                  <c:v>1247</c:v>
                </c:pt>
                <c:pt idx="228">
                  <c:v>1014</c:v>
                </c:pt>
                <c:pt idx="229">
                  <c:v>860</c:v>
                </c:pt>
                <c:pt idx="230">
                  <c:v>1040</c:v>
                </c:pt>
                <c:pt idx="231">
                  <c:v>1075</c:v>
                </c:pt>
                <c:pt idx="232">
                  <c:v>1201</c:v>
                </c:pt>
                <c:pt idx="233">
                  <c:v>1123</c:v>
                </c:pt>
                <c:pt idx="234">
                  <c:v>1147</c:v>
                </c:pt>
                <c:pt idx="235">
                  <c:v>1196</c:v>
                </c:pt>
                <c:pt idx="236">
                  <c:v>1252</c:v>
                </c:pt>
                <c:pt idx="237">
                  <c:v>1352</c:v>
                </c:pt>
                <c:pt idx="238">
                  <c:v>1119</c:v>
                </c:pt>
                <c:pt idx="239">
                  <c:v>1519</c:v>
                </c:pt>
                <c:pt idx="240">
                  <c:v>1258</c:v>
                </c:pt>
                <c:pt idx="241">
                  <c:v>1038</c:v>
                </c:pt>
                <c:pt idx="242">
                  <c:v>970</c:v>
                </c:pt>
                <c:pt idx="243">
                  <c:v>639</c:v>
                </c:pt>
                <c:pt idx="244">
                  <c:v>596</c:v>
                </c:pt>
                <c:pt idx="245">
                  <c:v>748</c:v>
                </c:pt>
                <c:pt idx="246">
                  <c:v>910</c:v>
                </c:pt>
                <c:pt idx="247">
                  <c:v>925</c:v>
                </c:pt>
                <c:pt idx="248">
                  <c:v>1097</c:v>
                </c:pt>
                <c:pt idx="249">
                  <c:v>1141</c:v>
                </c:pt>
                <c:pt idx="250">
                  <c:v>1106</c:v>
                </c:pt>
                <c:pt idx="251">
                  <c:v>1942</c:v>
                </c:pt>
                <c:pt idx="252">
                  <c:v>1098</c:v>
                </c:pt>
                <c:pt idx="253">
                  <c:v>1124</c:v>
                </c:pt>
                <c:pt idx="254">
                  <c:v>1569</c:v>
                </c:pt>
                <c:pt idx="255">
                  <c:v>1568</c:v>
                </c:pt>
                <c:pt idx="256">
                  <c:v>1629</c:v>
                </c:pt>
                <c:pt idx="257">
                  <c:v>1924</c:v>
                </c:pt>
                <c:pt idx="258">
                  <c:v>1760</c:v>
                </c:pt>
                <c:pt idx="259">
                  <c:v>1840</c:v>
                </c:pt>
                <c:pt idx="260">
                  <c:v>1861</c:v>
                </c:pt>
                <c:pt idx="261">
                  <c:v>1880</c:v>
                </c:pt>
                <c:pt idx="262">
                  <c:v>1897</c:v>
                </c:pt>
                <c:pt idx="263">
                  <c:v>3028</c:v>
                </c:pt>
                <c:pt idx="264">
                  <c:v>1468</c:v>
                </c:pt>
                <c:pt idx="265">
                  <c:v>1467</c:v>
                </c:pt>
                <c:pt idx="266">
                  <c:v>1940</c:v>
                </c:pt>
                <c:pt idx="267">
                  <c:v>1876</c:v>
                </c:pt>
                <c:pt idx="268">
                  <c:v>1802</c:v>
                </c:pt>
                <c:pt idx="269">
                  <c:v>2005</c:v>
                </c:pt>
                <c:pt idx="270">
                  <c:v>1569</c:v>
                </c:pt>
                <c:pt idx="271">
                  <c:v>1596</c:v>
                </c:pt>
                <c:pt idx="272">
                  <c:v>1493</c:v>
                </c:pt>
                <c:pt idx="273">
                  <c:v>1339</c:v>
                </c:pt>
                <c:pt idx="274">
                  <c:v>1214</c:v>
                </c:pt>
                <c:pt idx="275">
                  <c:v>1445</c:v>
                </c:pt>
                <c:pt idx="276">
                  <c:v>1040</c:v>
                </c:pt>
                <c:pt idx="277">
                  <c:v>896</c:v>
                </c:pt>
                <c:pt idx="278">
                  <c:v>1175</c:v>
                </c:pt>
                <c:pt idx="279">
                  <c:v>962</c:v>
                </c:pt>
                <c:pt idx="280">
                  <c:v>1199</c:v>
                </c:pt>
                <c:pt idx="281">
                  <c:v>1225</c:v>
                </c:pt>
                <c:pt idx="282">
                  <c:v>984</c:v>
                </c:pt>
                <c:pt idx="283">
                  <c:v>1117</c:v>
                </c:pt>
                <c:pt idx="284">
                  <c:v>1101</c:v>
                </c:pt>
                <c:pt idx="285">
                  <c:v>1176</c:v>
                </c:pt>
                <c:pt idx="286">
                  <c:v>1069</c:v>
                </c:pt>
                <c:pt idx="287">
                  <c:v>1200</c:v>
                </c:pt>
                <c:pt idx="288">
                  <c:v>972</c:v>
                </c:pt>
                <c:pt idx="289">
                  <c:v>805</c:v>
                </c:pt>
                <c:pt idx="290">
                  <c:v>919</c:v>
                </c:pt>
                <c:pt idx="291">
                  <c:v>1062</c:v>
                </c:pt>
                <c:pt idx="292">
                  <c:v>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2D-4A8D-A55C-362E6322B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443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TransactionActivity!$N$98:$N$294</c:f>
              <c:numCache>
                <c:formatCode>m/d/yyyy</c:formatCode>
                <c:ptCount val="19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</c:numCache>
            </c:numRef>
          </c:cat>
          <c:val>
            <c:numRef>
              <c:f>TransactionActivity!$W$98:$W$294</c:f>
              <c:numCache>
                <c:formatCode>0.00%</c:formatCode>
                <c:ptCount val="197"/>
                <c:pt idx="0">
                  <c:v>1.4044943820224719E-2</c:v>
                </c:pt>
                <c:pt idx="1">
                  <c:v>2.403846153846154E-2</c:v>
                </c:pt>
                <c:pt idx="2">
                  <c:v>3.0165912518853696E-2</c:v>
                </c:pt>
                <c:pt idx="3">
                  <c:v>2.2187004754358162E-2</c:v>
                </c:pt>
                <c:pt idx="4">
                  <c:v>1.875901875901876E-2</c:v>
                </c:pt>
                <c:pt idx="5">
                  <c:v>3.1872509960159362E-2</c:v>
                </c:pt>
                <c:pt idx="6">
                  <c:v>2.4355300859598854E-2</c:v>
                </c:pt>
                <c:pt idx="7">
                  <c:v>4.5958795562599047E-2</c:v>
                </c:pt>
                <c:pt idx="8">
                  <c:v>6.5789473684210523E-2</c:v>
                </c:pt>
                <c:pt idx="9">
                  <c:v>6.8904593639575976E-2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0.13573407202216067</c:v>
                </c:pt>
                <c:pt idx="13">
                  <c:v>0.12362637362637363</c:v>
                </c:pt>
                <c:pt idx="14">
                  <c:v>0.2023529411764706</c:v>
                </c:pt>
                <c:pt idx="15">
                  <c:v>0.2038369304556355</c:v>
                </c:pt>
                <c:pt idx="16">
                  <c:v>0.17539863325740318</c:v>
                </c:pt>
                <c:pt idx="17">
                  <c:v>0.17454545454545456</c:v>
                </c:pt>
                <c:pt idx="18">
                  <c:v>0.18787878787878787</c:v>
                </c:pt>
                <c:pt idx="19">
                  <c:v>0.22173913043478261</c:v>
                </c:pt>
                <c:pt idx="20">
                  <c:v>0.20729366602687141</c:v>
                </c:pt>
                <c:pt idx="21">
                  <c:v>0.21031746031746032</c:v>
                </c:pt>
                <c:pt idx="22">
                  <c:v>0.2296137339055794</c:v>
                </c:pt>
                <c:pt idx="23">
                  <c:v>0.20566502463054187</c:v>
                </c:pt>
                <c:pt idx="24">
                  <c:v>0.24948875255623723</c:v>
                </c:pt>
                <c:pt idx="25">
                  <c:v>0.2360248447204969</c:v>
                </c:pt>
                <c:pt idx="26">
                  <c:v>0.2809667673716012</c:v>
                </c:pt>
                <c:pt idx="27">
                  <c:v>0.28550074738415543</c:v>
                </c:pt>
                <c:pt idx="28">
                  <c:v>0.25906735751295334</c:v>
                </c:pt>
                <c:pt idx="29">
                  <c:v>0.25806451612903225</c:v>
                </c:pt>
                <c:pt idx="30">
                  <c:v>0.2570162481536189</c:v>
                </c:pt>
                <c:pt idx="31">
                  <c:v>0.27866473149492016</c:v>
                </c:pt>
                <c:pt idx="32">
                  <c:v>0.27188328912466841</c:v>
                </c:pt>
                <c:pt idx="33">
                  <c:v>0.28376327769347498</c:v>
                </c:pt>
                <c:pt idx="34">
                  <c:v>0.25925925925925924</c:v>
                </c:pt>
                <c:pt idx="35">
                  <c:v>0.23636363636363636</c:v>
                </c:pt>
                <c:pt idx="36">
                  <c:v>0.24447949526813881</c:v>
                </c:pt>
                <c:pt idx="37">
                  <c:v>0.25324675324675322</c:v>
                </c:pt>
                <c:pt idx="38">
                  <c:v>0.29411764705882354</c:v>
                </c:pt>
                <c:pt idx="39">
                  <c:v>0.25452488687782804</c:v>
                </c:pt>
                <c:pt idx="40">
                  <c:v>0.2431578947368421</c:v>
                </c:pt>
                <c:pt idx="41">
                  <c:v>0.2102325581395349</c:v>
                </c:pt>
                <c:pt idx="42">
                  <c:v>0.22680412371134021</c:v>
                </c:pt>
                <c:pt idx="43">
                  <c:v>0.22977346278317151</c:v>
                </c:pt>
                <c:pt idx="44">
                  <c:v>0.2183406113537118</c:v>
                </c:pt>
                <c:pt idx="45">
                  <c:v>0.19854721549636803</c:v>
                </c:pt>
                <c:pt idx="46">
                  <c:v>0.23952095808383234</c:v>
                </c:pt>
                <c:pt idx="47">
                  <c:v>0.22255866767600302</c:v>
                </c:pt>
                <c:pt idx="48">
                  <c:v>0.20027624309392264</c:v>
                </c:pt>
                <c:pt idx="49">
                  <c:v>0.22603550295857988</c:v>
                </c:pt>
                <c:pt idx="50">
                  <c:v>0.21514312096029548</c:v>
                </c:pt>
                <c:pt idx="51">
                  <c:v>0.22601279317697229</c:v>
                </c:pt>
                <c:pt idx="52">
                  <c:v>0.20089686098654708</c:v>
                </c:pt>
                <c:pt idx="53">
                  <c:v>0.19594594594594594</c:v>
                </c:pt>
                <c:pt idx="54">
                  <c:v>0.2007992007992008</c:v>
                </c:pt>
                <c:pt idx="55">
                  <c:v>0.17567567567567569</c:v>
                </c:pt>
                <c:pt idx="56">
                  <c:v>0.20390243902439023</c:v>
                </c:pt>
                <c:pt idx="57">
                  <c:v>0.15221238938053097</c:v>
                </c:pt>
                <c:pt idx="58">
                  <c:v>0.14839797639123103</c:v>
                </c:pt>
                <c:pt idx="59">
                  <c:v>0.13174839029222388</c:v>
                </c:pt>
                <c:pt idx="60">
                  <c:v>0.1633835457705678</c:v>
                </c:pt>
                <c:pt idx="61">
                  <c:v>0.1638755980861244</c:v>
                </c:pt>
                <c:pt idx="62">
                  <c:v>0.17121588089330025</c:v>
                </c:pt>
                <c:pt idx="63">
                  <c:v>0.14074074074074075</c:v>
                </c:pt>
                <c:pt idx="64">
                  <c:v>0.14468085106382977</c:v>
                </c:pt>
                <c:pt idx="65">
                  <c:v>0.14345114345114346</c:v>
                </c:pt>
                <c:pt idx="66">
                  <c:v>0.11102886750555144</c:v>
                </c:pt>
                <c:pt idx="67">
                  <c:v>0.14174894217207334</c:v>
                </c:pt>
                <c:pt idx="68">
                  <c:v>0.11683320522674866</c:v>
                </c:pt>
                <c:pt idx="69">
                  <c:v>0.1105598866052445</c:v>
                </c:pt>
                <c:pt idx="70">
                  <c:v>0.14361233480176211</c:v>
                </c:pt>
                <c:pt idx="71">
                  <c:v>0.10662358642972536</c:v>
                </c:pt>
                <c:pt idx="72">
                  <c:v>9.8360655737704916E-2</c:v>
                </c:pt>
                <c:pt idx="73">
                  <c:v>8.2666666666666666E-2</c:v>
                </c:pt>
                <c:pt idx="74">
                  <c:v>0.10406885758998435</c:v>
                </c:pt>
                <c:pt idx="75">
                  <c:v>0.11965811965811966</c:v>
                </c:pt>
                <c:pt idx="76">
                  <c:v>9.0972708187543744E-2</c:v>
                </c:pt>
                <c:pt idx="77">
                  <c:v>9.0012330456226877E-2</c:v>
                </c:pt>
                <c:pt idx="78">
                  <c:v>8.0666666666666664E-2</c:v>
                </c:pt>
                <c:pt idx="79">
                  <c:v>7.37134909596662E-2</c:v>
                </c:pt>
                <c:pt idx="80">
                  <c:v>7.6495132127955487E-2</c:v>
                </c:pt>
                <c:pt idx="81">
                  <c:v>6.3451776649746189E-2</c:v>
                </c:pt>
                <c:pt idx="82">
                  <c:v>7.4615384615384611E-2</c:v>
                </c:pt>
                <c:pt idx="83">
                  <c:v>6.4795918367346939E-2</c:v>
                </c:pt>
                <c:pt idx="84">
                  <c:v>5.7435090479937057E-2</c:v>
                </c:pt>
                <c:pt idx="85">
                  <c:v>5.689102564102564E-2</c:v>
                </c:pt>
                <c:pt idx="86">
                  <c:v>6.4300066979236431E-2</c:v>
                </c:pt>
                <c:pt idx="87">
                  <c:v>6.137931034482759E-2</c:v>
                </c:pt>
                <c:pt idx="88">
                  <c:v>6.3680895731280621E-2</c:v>
                </c:pt>
                <c:pt idx="89">
                  <c:v>5.8958214081282198E-2</c:v>
                </c:pt>
                <c:pt idx="90">
                  <c:v>5.5522740696987594E-2</c:v>
                </c:pt>
                <c:pt idx="91">
                  <c:v>5.3097345132743362E-2</c:v>
                </c:pt>
                <c:pt idx="92">
                  <c:v>4.9805950840879687E-2</c:v>
                </c:pt>
                <c:pt idx="93">
                  <c:v>4.3902439024390241E-2</c:v>
                </c:pt>
                <c:pt idx="94">
                  <c:v>4.4564483457123563E-2</c:v>
                </c:pt>
                <c:pt idx="95">
                  <c:v>5.5084745762711863E-2</c:v>
                </c:pt>
                <c:pt idx="96">
                  <c:v>4.6920821114369501E-2</c:v>
                </c:pt>
                <c:pt idx="97">
                  <c:v>4.2632759910246822E-2</c:v>
                </c:pt>
                <c:pt idx="98">
                  <c:v>4.6603032004491861E-2</c:v>
                </c:pt>
                <c:pt idx="99">
                  <c:v>5.015873015873016E-2</c:v>
                </c:pt>
                <c:pt idx="100">
                  <c:v>4.3791241751649668E-2</c:v>
                </c:pt>
                <c:pt idx="101">
                  <c:v>3.8441284886782515E-2</c:v>
                </c:pt>
                <c:pt idx="102">
                  <c:v>2.6143790849673203E-2</c:v>
                </c:pt>
                <c:pt idx="103">
                  <c:v>3.6218538980969918E-2</c:v>
                </c:pt>
                <c:pt idx="104">
                  <c:v>2.7861901877649909E-2</c:v>
                </c:pt>
                <c:pt idx="105">
                  <c:v>2.2757697456492636E-2</c:v>
                </c:pt>
                <c:pt idx="106">
                  <c:v>3.0625832223701729E-2</c:v>
                </c:pt>
                <c:pt idx="107">
                  <c:v>3.3463469046291133E-2</c:v>
                </c:pt>
                <c:pt idx="108">
                  <c:v>2.0408163265306121E-2</c:v>
                </c:pt>
                <c:pt idx="109">
                  <c:v>1.8726591760299626E-2</c:v>
                </c:pt>
                <c:pt idx="110">
                  <c:v>2.6714801444043323E-2</c:v>
                </c:pt>
                <c:pt idx="111">
                  <c:v>1.5641293013555789E-2</c:v>
                </c:pt>
                <c:pt idx="112">
                  <c:v>1.5044247787610619E-2</c:v>
                </c:pt>
                <c:pt idx="113">
                  <c:v>9.2989985693848354E-3</c:v>
                </c:pt>
                <c:pt idx="114">
                  <c:v>1.3464991023339317E-2</c:v>
                </c:pt>
                <c:pt idx="115">
                  <c:v>1.1895321173671689E-2</c:v>
                </c:pt>
                <c:pt idx="116">
                  <c:v>1.3816925734024179E-2</c:v>
                </c:pt>
                <c:pt idx="117">
                  <c:v>1.6317016317016316E-2</c:v>
                </c:pt>
                <c:pt idx="118">
                  <c:v>1.9182652210175146E-2</c:v>
                </c:pt>
                <c:pt idx="119">
                  <c:v>1.7977528089887642E-2</c:v>
                </c:pt>
                <c:pt idx="120">
                  <c:v>1.5912897822445562E-2</c:v>
                </c:pt>
                <c:pt idx="121">
                  <c:v>1.1167512690355329E-2</c:v>
                </c:pt>
                <c:pt idx="122">
                  <c:v>1.6188373804267846E-2</c:v>
                </c:pt>
                <c:pt idx="123">
                  <c:v>1.7099863201094391E-2</c:v>
                </c:pt>
                <c:pt idx="124">
                  <c:v>1.2202954399486191E-2</c:v>
                </c:pt>
                <c:pt idx="125">
                  <c:v>1.6129032258064516E-2</c:v>
                </c:pt>
                <c:pt idx="126">
                  <c:v>1.3465627214741318E-2</c:v>
                </c:pt>
                <c:pt idx="127">
                  <c:v>1.0575016523463317E-2</c:v>
                </c:pt>
                <c:pt idx="128">
                  <c:v>1.3039934800325998E-2</c:v>
                </c:pt>
                <c:pt idx="129">
                  <c:v>9.485094850948509E-3</c:v>
                </c:pt>
                <c:pt idx="130">
                  <c:v>1.112759643916914E-2</c:v>
                </c:pt>
                <c:pt idx="131">
                  <c:v>1.0968921389396709E-2</c:v>
                </c:pt>
                <c:pt idx="132">
                  <c:v>1.4342629482071713E-2</c:v>
                </c:pt>
                <c:pt idx="133">
                  <c:v>1.2867647058823529E-2</c:v>
                </c:pt>
                <c:pt idx="134">
                  <c:v>1.4649190439475714E-2</c:v>
                </c:pt>
                <c:pt idx="135">
                  <c:v>1.3626040878122634E-2</c:v>
                </c:pt>
                <c:pt idx="136">
                  <c:v>1.4483212639894667E-2</c:v>
                </c:pt>
                <c:pt idx="137">
                  <c:v>1.1643835616438357E-2</c:v>
                </c:pt>
                <c:pt idx="138">
                  <c:v>1.5742642026009581E-2</c:v>
                </c:pt>
                <c:pt idx="139">
                  <c:v>9.74025974025974E-3</c:v>
                </c:pt>
                <c:pt idx="140">
                  <c:v>1.1882426516572859E-2</c:v>
                </c:pt>
                <c:pt idx="141">
                  <c:v>9.0090090090090089E-3</c:v>
                </c:pt>
                <c:pt idx="142">
                  <c:v>1.4184397163120567E-2</c:v>
                </c:pt>
                <c:pt idx="143">
                  <c:v>1.3340174448435094E-2</c:v>
                </c:pt>
                <c:pt idx="144">
                  <c:v>1.1764705882352941E-2</c:v>
                </c:pt>
                <c:pt idx="145">
                  <c:v>1.0954616588419406E-2</c:v>
                </c:pt>
                <c:pt idx="146">
                  <c:v>1.6020236087689713E-2</c:v>
                </c:pt>
                <c:pt idx="147">
                  <c:v>9.1503267973856214E-3</c:v>
                </c:pt>
                <c:pt idx="148">
                  <c:v>1.1379800853485065E-2</c:v>
                </c:pt>
                <c:pt idx="149">
                  <c:v>1.5712682379349047E-2</c:v>
                </c:pt>
                <c:pt idx="150">
                  <c:v>1.5887850467289719E-2</c:v>
                </c:pt>
                <c:pt idx="151">
                  <c:v>1.2987012987012988E-2</c:v>
                </c:pt>
                <c:pt idx="152">
                  <c:v>1.2849584278155708E-2</c:v>
                </c:pt>
                <c:pt idx="153">
                  <c:v>1.1428571428571429E-2</c:v>
                </c:pt>
                <c:pt idx="154">
                  <c:v>2.3308270676691729E-2</c:v>
                </c:pt>
                <c:pt idx="155">
                  <c:v>1.52766308835673E-2</c:v>
                </c:pt>
                <c:pt idx="156">
                  <c:v>2.0255063765941484E-2</c:v>
                </c:pt>
                <c:pt idx="157">
                  <c:v>1.4415781487101669E-2</c:v>
                </c:pt>
                <c:pt idx="158">
                  <c:v>1.3093289689034371E-2</c:v>
                </c:pt>
                <c:pt idx="159">
                  <c:v>1.0520778537611783E-2</c:v>
                </c:pt>
                <c:pt idx="160">
                  <c:v>1.3402061855670102E-2</c:v>
                </c:pt>
                <c:pt idx="161">
                  <c:v>1.8205461638491547E-2</c:v>
                </c:pt>
                <c:pt idx="162">
                  <c:v>1.4144271570014143E-2</c:v>
                </c:pt>
                <c:pt idx="163">
                  <c:v>1.3368983957219251E-2</c:v>
                </c:pt>
                <c:pt idx="164">
                  <c:v>1.2724879333040808E-2</c:v>
                </c:pt>
                <c:pt idx="165">
                  <c:v>1.2205754141238012E-2</c:v>
                </c:pt>
                <c:pt idx="166">
                  <c:v>1.0407632263660017E-2</c:v>
                </c:pt>
                <c:pt idx="167">
                  <c:v>7.8472403871305257E-3</c:v>
                </c:pt>
                <c:pt idx="168">
                  <c:v>1.0332950631458095E-2</c:v>
                </c:pt>
                <c:pt idx="169">
                  <c:v>1.0832383124287344E-2</c:v>
                </c:pt>
                <c:pt idx="170">
                  <c:v>1.2089810017271158E-2</c:v>
                </c:pt>
                <c:pt idx="171">
                  <c:v>1.2134831460674157E-2</c:v>
                </c:pt>
                <c:pt idx="172">
                  <c:v>1.2540640966093822E-2</c:v>
                </c:pt>
                <c:pt idx="173">
                  <c:v>9.4494658997534928E-3</c:v>
                </c:pt>
                <c:pt idx="174">
                  <c:v>1.4180672268907563E-2</c:v>
                </c:pt>
                <c:pt idx="175">
                  <c:v>1.2041884816753926E-2</c:v>
                </c:pt>
                <c:pt idx="176">
                  <c:v>1.7289459007250419E-2</c:v>
                </c:pt>
                <c:pt idx="177">
                  <c:v>1.4999999999999999E-2</c:v>
                </c:pt>
                <c:pt idx="178">
                  <c:v>1.1627906976744186E-2</c:v>
                </c:pt>
                <c:pt idx="179">
                  <c:v>1.3888888888888888E-2</c:v>
                </c:pt>
                <c:pt idx="180">
                  <c:v>1.433389544688027E-2</c:v>
                </c:pt>
                <c:pt idx="181">
                  <c:v>1.4478764478764479E-2</c:v>
                </c:pt>
                <c:pt idx="182">
                  <c:v>1.7725258493353029E-2</c:v>
                </c:pt>
                <c:pt idx="183">
                  <c:v>2.1081576535288724E-2</c:v>
                </c:pt>
                <c:pt idx="184">
                  <c:v>1.4760147601476014E-2</c:v>
                </c:pt>
                <c:pt idx="185">
                  <c:v>1.2543554006968641E-2</c:v>
                </c:pt>
                <c:pt idx="186">
                  <c:v>2.0264317180616741E-2</c:v>
                </c:pt>
                <c:pt idx="187">
                  <c:v>1.753048780487805E-2</c:v>
                </c:pt>
                <c:pt idx="188">
                  <c:v>1.2326656394453005E-2</c:v>
                </c:pt>
                <c:pt idx="189">
                  <c:v>1.6081871345029239E-2</c:v>
                </c:pt>
                <c:pt idx="190">
                  <c:v>2.616516762060507E-2</c:v>
                </c:pt>
                <c:pt idx="191">
                  <c:v>2.3545706371191136E-2</c:v>
                </c:pt>
                <c:pt idx="192">
                  <c:v>2.062780269058296E-2</c:v>
                </c:pt>
                <c:pt idx="193">
                  <c:v>1.5839493136219639E-2</c:v>
                </c:pt>
                <c:pt idx="194">
                  <c:v>1.9607843137254902E-2</c:v>
                </c:pt>
                <c:pt idx="195">
                  <c:v>2.5203252032520326E-2</c:v>
                </c:pt>
                <c:pt idx="196">
                  <c:v>1.2427506213753107E-2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B-47CB-95AB-45C4F1E4B7DB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TransactionActivity!$N$98:$N$294</c:f>
              <c:numCache>
                <c:formatCode>m/d/yyyy</c:formatCode>
                <c:ptCount val="19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</c:numCache>
            </c:numRef>
          </c:cat>
          <c:val>
            <c:numRef>
              <c:f>TransactionActivity!$X$98:$X$294</c:f>
              <c:numCache>
                <c:formatCode>0.00%</c:formatCode>
                <c:ptCount val="197"/>
                <c:pt idx="0">
                  <c:v>2.8089887640449437E-3</c:v>
                </c:pt>
                <c:pt idx="1">
                  <c:v>4.807692307692308E-3</c:v>
                </c:pt>
                <c:pt idx="2">
                  <c:v>4.5248868778280547E-3</c:v>
                </c:pt>
                <c:pt idx="3">
                  <c:v>6.3391442155309036E-3</c:v>
                </c:pt>
                <c:pt idx="4">
                  <c:v>8.658008658008658E-3</c:v>
                </c:pt>
                <c:pt idx="5">
                  <c:v>2.6560424966799467E-3</c:v>
                </c:pt>
                <c:pt idx="6">
                  <c:v>5.7306590257879654E-3</c:v>
                </c:pt>
                <c:pt idx="7">
                  <c:v>9.5087163232963554E-3</c:v>
                </c:pt>
                <c:pt idx="8">
                  <c:v>6.5789473684210523E-3</c:v>
                </c:pt>
                <c:pt idx="9">
                  <c:v>1.0600706713780919E-2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2.4930747922437674E-2</c:v>
                </c:pt>
                <c:pt idx="13">
                  <c:v>1.098901098901099E-2</c:v>
                </c:pt>
                <c:pt idx="14">
                  <c:v>4.2352941176470586E-2</c:v>
                </c:pt>
                <c:pt idx="15">
                  <c:v>2.6378896882494004E-2</c:v>
                </c:pt>
                <c:pt idx="16">
                  <c:v>2.5056947608200455E-2</c:v>
                </c:pt>
                <c:pt idx="17">
                  <c:v>2.7272727272727271E-2</c:v>
                </c:pt>
                <c:pt idx="18">
                  <c:v>2.8282828282828285E-2</c:v>
                </c:pt>
                <c:pt idx="19">
                  <c:v>3.6956521739130437E-2</c:v>
                </c:pt>
                <c:pt idx="20">
                  <c:v>6.1420345489443376E-2</c:v>
                </c:pt>
                <c:pt idx="21">
                  <c:v>6.9444444444444448E-2</c:v>
                </c:pt>
                <c:pt idx="22">
                  <c:v>6.2231759656652362E-2</c:v>
                </c:pt>
                <c:pt idx="23">
                  <c:v>5.7881773399014777E-2</c:v>
                </c:pt>
                <c:pt idx="24">
                  <c:v>3.8854805725971372E-2</c:v>
                </c:pt>
                <c:pt idx="25">
                  <c:v>4.1407867494824016E-2</c:v>
                </c:pt>
                <c:pt idx="26">
                  <c:v>5.1359516616314202E-2</c:v>
                </c:pt>
                <c:pt idx="27">
                  <c:v>5.0822122571001493E-2</c:v>
                </c:pt>
                <c:pt idx="28">
                  <c:v>4.8359240069084632E-2</c:v>
                </c:pt>
                <c:pt idx="29">
                  <c:v>5.4193548387096772E-2</c:v>
                </c:pt>
                <c:pt idx="30">
                  <c:v>5.9084194977843424E-2</c:v>
                </c:pt>
                <c:pt idx="31">
                  <c:v>4.7895500725689405E-2</c:v>
                </c:pt>
                <c:pt idx="32">
                  <c:v>5.1724137931034482E-2</c:v>
                </c:pt>
                <c:pt idx="33">
                  <c:v>6.525037936267071E-2</c:v>
                </c:pt>
                <c:pt idx="34">
                  <c:v>6.9958847736625515E-2</c:v>
                </c:pt>
                <c:pt idx="35">
                  <c:v>5.5371900826446281E-2</c:v>
                </c:pt>
                <c:pt idx="36">
                  <c:v>6.1514195583596214E-2</c:v>
                </c:pt>
                <c:pt idx="37">
                  <c:v>6.3311688311688305E-2</c:v>
                </c:pt>
                <c:pt idx="38">
                  <c:v>7.4866310160427801E-2</c:v>
                </c:pt>
                <c:pt idx="39">
                  <c:v>7.1266968325791852E-2</c:v>
                </c:pt>
                <c:pt idx="40">
                  <c:v>6.3157894736842107E-2</c:v>
                </c:pt>
                <c:pt idx="41">
                  <c:v>6.790697674418604E-2</c:v>
                </c:pt>
                <c:pt idx="42">
                  <c:v>5.9564719358533788E-2</c:v>
                </c:pt>
                <c:pt idx="43">
                  <c:v>5.7173678532901832E-2</c:v>
                </c:pt>
                <c:pt idx="44">
                  <c:v>5.8951965065502182E-2</c:v>
                </c:pt>
                <c:pt idx="45">
                  <c:v>6.2953995157384993E-2</c:v>
                </c:pt>
                <c:pt idx="46">
                  <c:v>3.9520958083832339E-2</c:v>
                </c:pt>
                <c:pt idx="47">
                  <c:v>4.7691143073429219E-2</c:v>
                </c:pt>
                <c:pt idx="48">
                  <c:v>3.591160220994475E-2</c:v>
                </c:pt>
                <c:pt idx="49">
                  <c:v>5.3254437869822487E-2</c:v>
                </c:pt>
                <c:pt idx="50">
                  <c:v>4.339796860572484E-2</c:v>
                </c:pt>
                <c:pt idx="51">
                  <c:v>5.3304904051172705E-2</c:v>
                </c:pt>
                <c:pt idx="52">
                  <c:v>4.9327354260089683E-2</c:v>
                </c:pt>
                <c:pt idx="53">
                  <c:v>4.5608108108108107E-2</c:v>
                </c:pt>
                <c:pt idx="54">
                  <c:v>5.7942057942057944E-2</c:v>
                </c:pt>
                <c:pt idx="55">
                  <c:v>3.4628378378378379E-2</c:v>
                </c:pt>
                <c:pt idx="56">
                  <c:v>3.9024390243902439E-2</c:v>
                </c:pt>
                <c:pt idx="57">
                  <c:v>3.7168141592920353E-2</c:v>
                </c:pt>
                <c:pt idx="58">
                  <c:v>4.8903878583473864E-2</c:v>
                </c:pt>
                <c:pt idx="59">
                  <c:v>3.4670629024269442E-2</c:v>
                </c:pt>
                <c:pt idx="60">
                  <c:v>4.7508690614136734E-2</c:v>
                </c:pt>
                <c:pt idx="61">
                  <c:v>3.5885167464114832E-2</c:v>
                </c:pt>
                <c:pt idx="62">
                  <c:v>2.8949545078577336E-2</c:v>
                </c:pt>
                <c:pt idx="63">
                  <c:v>3.1275720164609055E-2</c:v>
                </c:pt>
                <c:pt idx="64">
                  <c:v>3.4751773049645392E-2</c:v>
                </c:pt>
                <c:pt idx="65">
                  <c:v>3.3264033264033266E-2</c:v>
                </c:pt>
                <c:pt idx="66">
                  <c:v>3.4789045151739452E-2</c:v>
                </c:pt>
                <c:pt idx="67">
                  <c:v>2.9619181946403384E-2</c:v>
                </c:pt>
                <c:pt idx="68">
                  <c:v>2.536510376633359E-2</c:v>
                </c:pt>
                <c:pt idx="69">
                  <c:v>2.4096385542168676E-2</c:v>
                </c:pt>
                <c:pt idx="70">
                  <c:v>3.8766519823788544E-2</c:v>
                </c:pt>
                <c:pt idx="71">
                  <c:v>4.0387722132471729E-2</c:v>
                </c:pt>
                <c:pt idx="72">
                  <c:v>2.7868852459016394E-2</c:v>
                </c:pt>
                <c:pt idx="73">
                  <c:v>2.2222222222222223E-2</c:v>
                </c:pt>
                <c:pt idx="74">
                  <c:v>2.5821596244131457E-2</c:v>
                </c:pt>
                <c:pt idx="75">
                  <c:v>1.9425019425019424E-2</c:v>
                </c:pt>
                <c:pt idx="76">
                  <c:v>3.4289713086074175E-2</c:v>
                </c:pt>
                <c:pt idx="77">
                  <c:v>2.0345252774352653E-2</c:v>
                </c:pt>
                <c:pt idx="78">
                  <c:v>2.0666666666666667E-2</c:v>
                </c:pt>
                <c:pt idx="79">
                  <c:v>1.1821974965229486E-2</c:v>
                </c:pt>
                <c:pt idx="80">
                  <c:v>1.6689847009735744E-2</c:v>
                </c:pt>
                <c:pt idx="81">
                  <c:v>1.7131979695431471E-2</c:v>
                </c:pt>
                <c:pt idx="82">
                  <c:v>1.3076923076923076E-2</c:v>
                </c:pt>
                <c:pt idx="83">
                  <c:v>1.9387755102040816E-2</c:v>
                </c:pt>
                <c:pt idx="84">
                  <c:v>1.5735641227380016E-2</c:v>
                </c:pt>
                <c:pt idx="85">
                  <c:v>1.0416666666666666E-2</c:v>
                </c:pt>
                <c:pt idx="86">
                  <c:v>1.4735432016075016E-2</c:v>
                </c:pt>
                <c:pt idx="87">
                  <c:v>1.4482758620689656E-2</c:v>
                </c:pt>
                <c:pt idx="88">
                  <c:v>1.3995801259622114E-2</c:v>
                </c:pt>
                <c:pt idx="89">
                  <c:v>1.316542644533486E-2</c:v>
                </c:pt>
                <c:pt idx="90">
                  <c:v>1.3585351447135264E-2</c:v>
                </c:pt>
                <c:pt idx="91">
                  <c:v>1.4295439074200136E-2</c:v>
                </c:pt>
                <c:pt idx="92">
                  <c:v>1.2289780077619664E-2</c:v>
                </c:pt>
                <c:pt idx="93">
                  <c:v>1.2195121951219513E-2</c:v>
                </c:pt>
                <c:pt idx="94">
                  <c:v>1.5530047265361242E-2</c:v>
                </c:pt>
                <c:pt idx="95">
                  <c:v>1.4124293785310734E-2</c:v>
                </c:pt>
                <c:pt idx="96">
                  <c:v>9.5307917888563052E-3</c:v>
                </c:pt>
                <c:pt idx="97">
                  <c:v>8.2273747195213166E-3</c:v>
                </c:pt>
                <c:pt idx="98">
                  <c:v>1.1229646266142616E-2</c:v>
                </c:pt>
                <c:pt idx="99">
                  <c:v>6.9841269841269841E-3</c:v>
                </c:pt>
                <c:pt idx="100">
                  <c:v>1.3797240551889621E-2</c:v>
                </c:pt>
                <c:pt idx="101">
                  <c:v>1.2111637704054766E-2</c:v>
                </c:pt>
                <c:pt idx="102">
                  <c:v>1.1764705882352941E-2</c:v>
                </c:pt>
                <c:pt idx="103">
                  <c:v>8.5942295887047274E-3</c:v>
                </c:pt>
                <c:pt idx="104">
                  <c:v>1.4536644457904301E-2</c:v>
                </c:pt>
                <c:pt idx="105">
                  <c:v>1.2717536813922356E-2</c:v>
                </c:pt>
                <c:pt idx="106">
                  <c:v>1.0652463382157125E-2</c:v>
                </c:pt>
                <c:pt idx="107">
                  <c:v>1.0596765197992191E-2</c:v>
                </c:pt>
                <c:pt idx="108">
                  <c:v>1.1259676284306826E-2</c:v>
                </c:pt>
                <c:pt idx="109">
                  <c:v>8.4269662921348312E-3</c:v>
                </c:pt>
                <c:pt idx="110">
                  <c:v>9.3862815884476532E-3</c:v>
                </c:pt>
                <c:pt idx="111">
                  <c:v>9.384775808133473E-3</c:v>
                </c:pt>
                <c:pt idx="112">
                  <c:v>1.3274336283185841E-2</c:v>
                </c:pt>
                <c:pt idx="113">
                  <c:v>1.7882689556509301E-2</c:v>
                </c:pt>
                <c:pt idx="114">
                  <c:v>9.8743267504488325E-3</c:v>
                </c:pt>
                <c:pt idx="115">
                  <c:v>1.4274385408406027E-2</c:v>
                </c:pt>
                <c:pt idx="116">
                  <c:v>1.1226252158894647E-2</c:v>
                </c:pt>
                <c:pt idx="117">
                  <c:v>1.0878010878010878E-2</c:v>
                </c:pt>
                <c:pt idx="118">
                  <c:v>1.6680567139282735E-2</c:v>
                </c:pt>
                <c:pt idx="119">
                  <c:v>1.1985018726591761E-2</c:v>
                </c:pt>
                <c:pt idx="120">
                  <c:v>1.0887772194304857E-2</c:v>
                </c:pt>
                <c:pt idx="121">
                  <c:v>1.015228426395939E-2</c:v>
                </c:pt>
                <c:pt idx="122">
                  <c:v>8.8300220750551876E-3</c:v>
                </c:pt>
                <c:pt idx="123">
                  <c:v>8.8919288645690833E-3</c:v>
                </c:pt>
                <c:pt idx="124">
                  <c:v>1.0276172125883108E-2</c:v>
                </c:pt>
                <c:pt idx="125">
                  <c:v>1.3548387096774193E-2</c:v>
                </c:pt>
                <c:pt idx="126">
                  <c:v>9.2133238837703753E-3</c:v>
                </c:pt>
                <c:pt idx="127">
                  <c:v>1.255783212161269E-2</c:v>
                </c:pt>
                <c:pt idx="128">
                  <c:v>8.9649551752241236E-3</c:v>
                </c:pt>
                <c:pt idx="129">
                  <c:v>8.8075880758807581E-3</c:v>
                </c:pt>
                <c:pt idx="130">
                  <c:v>1.2611275964391691E-2</c:v>
                </c:pt>
                <c:pt idx="131">
                  <c:v>7.9219987812309562E-3</c:v>
                </c:pt>
                <c:pt idx="132">
                  <c:v>9.5617529880478083E-3</c:v>
                </c:pt>
                <c:pt idx="133">
                  <c:v>9.1911764705882356E-3</c:v>
                </c:pt>
                <c:pt idx="134">
                  <c:v>6.9390902081727058E-3</c:v>
                </c:pt>
                <c:pt idx="135">
                  <c:v>7.5700227100681302E-3</c:v>
                </c:pt>
                <c:pt idx="136">
                  <c:v>1.053324555628703E-2</c:v>
                </c:pt>
                <c:pt idx="137">
                  <c:v>4.7945205479452057E-3</c:v>
                </c:pt>
                <c:pt idx="138">
                  <c:v>6.8446269678302529E-3</c:v>
                </c:pt>
                <c:pt idx="139">
                  <c:v>5.8441558441558444E-3</c:v>
                </c:pt>
                <c:pt idx="140">
                  <c:v>6.2539086929330832E-3</c:v>
                </c:pt>
                <c:pt idx="141">
                  <c:v>4.2042042042042043E-3</c:v>
                </c:pt>
                <c:pt idx="142">
                  <c:v>4.2553191489361703E-3</c:v>
                </c:pt>
                <c:pt idx="143">
                  <c:v>6.1570035915854285E-3</c:v>
                </c:pt>
                <c:pt idx="144">
                  <c:v>3.2679738562091504E-3</c:v>
                </c:pt>
                <c:pt idx="145">
                  <c:v>6.2597809076682318E-3</c:v>
                </c:pt>
                <c:pt idx="146">
                  <c:v>4.2158516020236085E-3</c:v>
                </c:pt>
                <c:pt idx="147">
                  <c:v>3.9215686274509803E-3</c:v>
                </c:pt>
                <c:pt idx="148">
                  <c:v>8.5348506401137988E-3</c:v>
                </c:pt>
                <c:pt idx="149">
                  <c:v>8.9786756453423128E-3</c:v>
                </c:pt>
                <c:pt idx="150">
                  <c:v>7.4766355140186919E-3</c:v>
                </c:pt>
                <c:pt idx="151">
                  <c:v>3.7105751391465678E-3</c:v>
                </c:pt>
                <c:pt idx="152">
                  <c:v>5.2910052910052907E-3</c:v>
                </c:pt>
                <c:pt idx="153">
                  <c:v>7.8571428571428577E-3</c:v>
                </c:pt>
                <c:pt idx="154">
                  <c:v>3.7593984962406013E-3</c:v>
                </c:pt>
                <c:pt idx="155">
                  <c:v>6.6061106523534266E-3</c:v>
                </c:pt>
                <c:pt idx="156">
                  <c:v>5.2513128282070517E-3</c:v>
                </c:pt>
                <c:pt idx="157">
                  <c:v>1.5174506828528073E-3</c:v>
                </c:pt>
                <c:pt idx="158">
                  <c:v>6.5466448445171853E-3</c:v>
                </c:pt>
                <c:pt idx="159">
                  <c:v>5.2603892688058915E-3</c:v>
                </c:pt>
                <c:pt idx="160">
                  <c:v>3.6082474226804126E-3</c:v>
                </c:pt>
                <c:pt idx="161">
                  <c:v>3.0342436064152581E-3</c:v>
                </c:pt>
                <c:pt idx="162">
                  <c:v>5.6577086280056579E-3</c:v>
                </c:pt>
                <c:pt idx="163">
                  <c:v>4.4563279857397506E-3</c:v>
                </c:pt>
                <c:pt idx="164">
                  <c:v>3.5103115401491883E-3</c:v>
                </c:pt>
                <c:pt idx="165">
                  <c:v>3.9232781168265039E-3</c:v>
                </c:pt>
                <c:pt idx="166">
                  <c:v>2.6019080659150044E-3</c:v>
                </c:pt>
                <c:pt idx="167">
                  <c:v>5.2314935914203504E-3</c:v>
                </c:pt>
                <c:pt idx="168">
                  <c:v>4.5924225028702642E-3</c:v>
                </c:pt>
                <c:pt idx="169">
                  <c:v>5.1311288483466364E-3</c:v>
                </c:pt>
                <c:pt idx="170">
                  <c:v>6.044905008635579E-3</c:v>
                </c:pt>
                <c:pt idx="171">
                  <c:v>4.4943820224719105E-3</c:v>
                </c:pt>
                <c:pt idx="172">
                  <c:v>4.1802136553646075E-3</c:v>
                </c:pt>
                <c:pt idx="173">
                  <c:v>4.5193097781429745E-3</c:v>
                </c:pt>
                <c:pt idx="174">
                  <c:v>4.2016806722689074E-3</c:v>
                </c:pt>
                <c:pt idx="175">
                  <c:v>4.1884816753926706E-3</c:v>
                </c:pt>
                <c:pt idx="176">
                  <c:v>7.8081427774679309E-3</c:v>
                </c:pt>
                <c:pt idx="177">
                  <c:v>7.4999999999999997E-3</c:v>
                </c:pt>
                <c:pt idx="178">
                  <c:v>9.575923392612859E-3</c:v>
                </c:pt>
                <c:pt idx="179">
                  <c:v>8.6805555555555559E-3</c:v>
                </c:pt>
                <c:pt idx="180">
                  <c:v>7.5885328836424954E-3</c:v>
                </c:pt>
                <c:pt idx="181">
                  <c:v>6.7567567567567571E-3</c:v>
                </c:pt>
                <c:pt idx="182">
                  <c:v>7.385524372230428E-3</c:v>
                </c:pt>
                <c:pt idx="183">
                  <c:v>4.5829514207149404E-3</c:v>
                </c:pt>
                <c:pt idx="184">
                  <c:v>2.9520295202952029E-3</c:v>
                </c:pt>
                <c:pt idx="185">
                  <c:v>1.1149825783972125E-2</c:v>
                </c:pt>
                <c:pt idx="186">
                  <c:v>7.9295154185022032E-3</c:v>
                </c:pt>
                <c:pt idx="187">
                  <c:v>5.335365853658537E-3</c:v>
                </c:pt>
                <c:pt idx="188">
                  <c:v>1.0015408320493066E-2</c:v>
                </c:pt>
                <c:pt idx="189">
                  <c:v>1.1695906432748537E-2</c:v>
                </c:pt>
                <c:pt idx="190">
                  <c:v>8.9942763695829934E-3</c:v>
                </c:pt>
                <c:pt idx="191">
                  <c:v>1.662049861495845E-2</c:v>
                </c:pt>
                <c:pt idx="192">
                  <c:v>1.1659192825112108E-2</c:v>
                </c:pt>
                <c:pt idx="193">
                  <c:v>8.4477296726504746E-3</c:v>
                </c:pt>
                <c:pt idx="194">
                  <c:v>1.3071895424836602E-2</c:v>
                </c:pt>
                <c:pt idx="195">
                  <c:v>1.1382113821138212E-2</c:v>
                </c:pt>
                <c:pt idx="196">
                  <c:v>9.9420049710024858E-3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B-47CB-95AB-45C4F1E4B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443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6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40332458442694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TransactionActivity!$N$2:$N$294</c:f>
              <c:numCache>
                <c:formatCode>m/d/yyyy</c:formatCode>
                <c:ptCount val="29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</c:numCache>
            </c:numRef>
          </c:cat>
          <c:val>
            <c:numRef>
              <c:f>TransactionActivity!$S$2:$S$294</c:f>
              <c:numCache>
                <c:formatCode>"$"#,##0</c:formatCode>
                <c:ptCount val="293"/>
                <c:pt idx="0">
                  <c:v>239138456</c:v>
                </c:pt>
                <c:pt idx="1">
                  <c:v>382350256</c:v>
                </c:pt>
                <c:pt idx="2">
                  <c:v>392187934</c:v>
                </c:pt>
                <c:pt idx="3">
                  <c:v>259313500</c:v>
                </c:pt>
                <c:pt idx="4">
                  <c:v>792720240</c:v>
                </c:pt>
                <c:pt idx="5">
                  <c:v>492988017</c:v>
                </c:pt>
                <c:pt idx="6">
                  <c:v>461127450</c:v>
                </c:pt>
                <c:pt idx="7">
                  <c:v>724463506</c:v>
                </c:pt>
                <c:pt idx="8">
                  <c:v>978812614</c:v>
                </c:pt>
                <c:pt idx="9">
                  <c:v>502113420</c:v>
                </c:pt>
                <c:pt idx="10">
                  <c:v>1310788612</c:v>
                </c:pt>
                <c:pt idx="11">
                  <c:v>1704592856</c:v>
                </c:pt>
                <c:pt idx="12">
                  <c:v>842111805</c:v>
                </c:pt>
                <c:pt idx="13">
                  <c:v>500252265</c:v>
                </c:pt>
                <c:pt idx="14">
                  <c:v>514269040</c:v>
                </c:pt>
                <c:pt idx="15">
                  <c:v>808624604</c:v>
                </c:pt>
                <c:pt idx="16">
                  <c:v>659406265</c:v>
                </c:pt>
                <c:pt idx="17">
                  <c:v>758339395</c:v>
                </c:pt>
                <c:pt idx="18">
                  <c:v>513297992</c:v>
                </c:pt>
                <c:pt idx="19">
                  <c:v>616812241</c:v>
                </c:pt>
                <c:pt idx="20">
                  <c:v>512522617</c:v>
                </c:pt>
                <c:pt idx="21">
                  <c:v>421257500</c:v>
                </c:pt>
                <c:pt idx="22">
                  <c:v>467538930</c:v>
                </c:pt>
                <c:pt idx="23">
                  <c:v>1116602874</c:v>
                </c:pt>
                <c:pt idx="24">
                  <c:v>457259698</c:v>
                </c:pt>
                <c:pt idx="25">
                  <c:v>360107020</c:v>
                </c:pt>
                <c:pt idx="26">
                  <c:v>662942256</c:v>
                </c:pt>
                <c:pt idx="27">
                  <c:v>379324125</c:v>
                </c:pt>
                <c:pt idx="28">
                  <c:v>835738933</c:v>
                </c:pt>
                <c:pt idx="29">
                  <c:v>1048136117</c:v>
                </c:pt>
                <c:pt idx="30">
                  <c:v>586986455</c:v>
                </c:pt>
                <c:pt idx="31">
                  <c:v>934610993</c:v>
                </c:pt>
                <c:pt idx="32">
                  <c:v>1016624907</c:v>
                </c:pt>
                <c:pt idx="33">
                  <c:v>884290033</c:v>
                </c:pt>
                <c:pt idx="34">
                  <c:v>885371948</c:v>
                </c:pt>
                <c:pt idx="35">
                  <c:v>1796471576</c:v>
                </c:pt>
                <c:pt idx="36">
                  <c:v>901439945</c:v>
                </c:pt>
                <c:pt idx="37">
                  <c:v>1329357500</c:v>
                </c:pt>
                <c:pt idx="38">
                  <c:v>930226277</c:v>
                </c:pt>
                <c:pt idx="39">
                  <c:v>1237123374</c:v>
                </c:pt>
                <c:pt idx="40">
                  <c:v>1497143933</c:v>
                </c:pt>
                <c:pt idx="41">
                  <c:v>1230108520</c:v>
                </c:pt>
                <c:pt idx="42">
                  <c:v>1552780380</c:v>
                </c:pt>
                <c:pt idx="43">
                  <c:v>1633482643</c:v>
                </c:pt>
                <c:pt idx="44">
                  <c:v>1523860028</c:v>
                </c:pt>
                <c:pt idx="45">
                  <c:v>1481356941</c:v>
                </c:pt>
                <c:pt idx="46">
                  <c:v>999206043</c:v>
                </c:pt>
                <c:pt idx="47">
                  <c:v>4139362897</c:v>
                </c:pt>
                <c:pt idx="48">
                  <c:v>1196809658</c:v>
                </c:pt>
                <c:pt idx="49">
                  <c:v>1600887596</c:v>
                </c:pt>
                <c:pt idx="50">
                  <c:v>1793880414</c:v>
                </c:pt>
                <c:pt idx="51">
                  <c:v>2749473185</c:v>
                </c:pt>
                <c:pt idx="52">
                  <c:v>1681048977</c:v>
                </c:pt>
                <c:pt idx="53">
                  <c:v>2281627197</c:v>
                </c:pt>
                <c:pt idx="54">
                  <c:v>2349780392</c:v>
                </c:pt>
                <c:pt idx="55">
                  <c:v>3389045540</c:v>
                </c:pt>
                <c:pt idx="56">
                  <c:v>3049758248</c:v>
                </c:pt>
                <c:pt idx="57">
                  <c:v>2812461928</c:v>
                </c:pt>
                <c:pt idx="58">
                  <c:v>2533825911</c:v>
                </c:pt>
                <c:pt idx="59">
                  <c:v>4648921767</c:v>
                </c:pt>
                <c:pt idx="60">
                  <c:v>2627095902</c:v>
                </c:pt>
                <c:pt idx="61">
                  <c:v>2221277353</c:v>
                </c:pt>
                <c:pt idx="62">
                  <c:v>3047068046</c:v>
                </c:pt>
                <c:pt idx="63">
                  <c:v>3639157823</c:v>
                </c:pt>
                <c:pt idx="64">
                  <c:v>3817692545</c:v>
                </c:pt>
                <c:pt idx="65">
                  <c:v>3811053598</c:v>
                </c:pt>
                <c:pt idx="66">
                  <c:v>4320538235</c:v>
                </c:pt>
                <c:pt idx="67">
                  <c:v>4112106191</c:v>
                </c:pt>
                <c:pt idx="68">
                  <c:v>6517154594</c:v>
                </c:pt>
                <c:pt idx="69">
                  <c:v>3934637451</c:v>
                </c:pt>
                <c:pt idx="70">
                  <c:v>5212849716</c:v>
                </c:pt>
                <c:pt idx="71">
                  <c:v>5994297007</c:v>
                </c:pt>
                <c:pt idx="72">
                  <c:v>3965494726</c:v>
                </c:pt>
                <c:pt idx="73">
                  <c:v>3555720078</c:v>
                </c:pt>
                <c:pt idx="74">
                  <c:v>4700786328</c:v>
                </c:pt>
                <c:pt idx="75">
                  <c:v>4651967824</c:v>
                </c:pt>
                <c:pt idx="76">
                  <c:v>3561207567</c:v>
                </c:pt>
                <c:pt idx="77">
                  <c:v>5287968525</c:v>
                </c:pt>
                <c:pt idx="78">
                  <c:v>3692254718</c:v>
                </c:pt>
                <c:pt idx="79">
                  <c:v>5306313114</c:v>
                </c:pt>
                <c:pt idx="80">
                  <c:v>6110151079</c:v>
                </c:pt>
                <c:pt idx="81">
                  <c:v>3082316999</c:v>
                </c:pt>
                <c:pt idx="82">
                  <c:v>3787229317</c:v>
                </c:pt>
                <c:pt idx="83">
                  <c:v>7506516733</c:v>
                </c:pt>
                <c:pt idx="84">
                  <c:v>6128147271</c:v>
                </c:pt>
                <c:pt idx="85">
                  <c:v>3613977717</c:v>
                </c:pt>
                <c:pt idx="86">
                  <c:v>5019434754</c:v>
                </c:pt>
                <c:pt idx="87">
                  <c:v>4457465065</c:v>
                </c:pt>
                <c:pt idx="88">
                  <c:v>5416716967</c:v>
                </c:pt>
                <c:pt idx="89">
                  <c:v>6275163252</c:v>
                </c:pt>
                <c:pt idx="90">
                  <c:v>5605457103</c:v>
                </c:pt>
                <c:pt idx="91">
                  <c:v>5470247880</c:v>
                </c:pt>
                <c:pt idx="92">
                  <c:v>3846415947</c:v>
                </c:pt>
                <c:pt idx="93">
                  <c:v>3196220775</c:v>
                </c:pt>
                <c:pt idx="94">
                  <c:v>3134630980</c:v>
                </c:pt>
                <c:pt idx="95">
                  <c:v>5689990061</c:v>
                </c:pt>
                <c:pt idx="96">
                  <c:v>2032698538</c:v>
                </c:pt>
                <c:pt idx="97">
                  <c:v>2086190923</c:v>
                </c:pt>
                <c:pt idx="98">
                  <c:v>1829861821</c:v>
                </c:pt>
                <c:pt idx="99">
                  <c:v>1977749448</c:v>
                </c:pt>
                <c:pt idx="100">
                  <c:v>1917353187</c:v>
                </c:pt>
                <c:pt idx="101">
                  <c:v>5214312363</c:v>
                </c:pt>
                <c:pt idx="102">
                  <c:v>1855209667</c:v>
                </c:pt>
                <c:pt idx="103">
                  <c:v>1731968915</c:v>
                </c:pt>
                <c:pt idx="104">
                  <c:v>2086795797</c:v>
                </c:pt>
                <c:pt idx="105">
                  <c:v>1638693283</c:v>
                </c:pt>
                <c:pt idx="106">
                  <c:v>455469996</c:v>
                </c:pt>
                <c:pt idx="107">
                  <c:v>1465712243</c:v>
                </c:pt>
                <c:pt idx="108">
                  <c:v>644715110</c:v>
                </c:pt>
                <c:pt idx="109">
                  <c:v>680942371</c:v>
                </c:pt>
                <c:pt idx="110">
                  <c:v>803548045</c:v>
                </c:pt>
                <c:pt idx="111">
                  <c:v>631732251</c:v>
                </c:pt>
                <c:pt idx="112">
                  <c:v>446191042</c:v>
                </c:pt>
                <c:pt idx="113">
                  <c:v>1129119577</c:v>
                </c:pt>
                <c:pt idx="114">
                  <c:v>1127062868</c:v>
                </c:pt>
                <c:pt idx="115">
                  <c:v>459195776</c:v>
                </c:pt>
                <c:pt idx="116">
                  <c:v>826768849</c:v>
                </c:pt>
                <c:pt idx="117">
                  <c:v>999477217</c:v>
                </c:pt>
                <c:pt idx="118">
                  <c:v>775883677</c:v>
                </c:pt>
                <c:pt idx="119">
                  <c:v>1903677810</c:v>
                </c:pt>
                <c:pt idx="120">
                  <c:v>885442254</c:v>
                </c:pt>
                <c:pt idx="121">
                  <c:v>1191082649</c:v>
                </c:pt>
                <c:pt idx="122">
                  <c:v>1287768764</c:v>
                </c:pt>
                <c:pt idx="123">
                  <c:v>880466503</c:v>
                </c:pt>
                <c:pt idx="124">
                  <c:v>1540771833</c:v>
                </c:pt>
                <c:pt idx="125">
                  <c:v>2365587023</c:v>
                </c:pt>
                <c:pt idx="126">
                  <c:v>1360537137</c:v>
                </c:pt>
                <c:pt idx="127">
                  <c:v>1848619651</c:v>
                </c:pt>
                <c:pt idx="128">
                  <c:v>3201978535</c:v>
                </c:pt>
                <c:pt idx="129">
                  <c:v>2364289275</c:v>
                </c:pt>
                <c:pt idx="130">
                  <c:v>2448819267</c:v>
                </c:pt>
                <c:pt idx="131">
                  <c:v>4193767521</c:v>
                </c:pt>
                <c:pt idx="132">
                  <c:v>1719103837</c:v>
                </c:pt>
                <c:pt idx="133">
                  <c:v>2793299079</c:v>
                </c:pt>
                <c:pt idx="134">
                  <c:v>2031801715</c:v>
                </c:pt>
                <c:pt idx="135">
                  <c:v>2392940585</c:v>
                </c:pt>
                <c:pt idx="136">
                  <c:v>3954346368</c:v>
                </c:pt>
                <c:pt idx="137">
                  <c:v>4147338074</c:v>
                </c:pt>
                <c:pt idx="138">
                  <c:v>3017616781</c:v>
                </c:pt>
                <c:pt idx="139">
                  <c:v>3463333249</c:v>
                </c:pt>
                <c:pt idx="140">
                  <c:v>3537351161</c:v>
                </c:pt>
                <c:pt idx="141">
                  <c:v>3629298919</c:v>
                </c:pt>
                <c:pt idx="142">
                  <c:v>2716884837</c:v>
                </c:pt>
                <c:pt idx="143">
                  <c:v>5499538393</c:v>
                </c:pt>
                <c:pt idx="144">
                  <c:v>2616274237</c:v>
                </c:pt>
                <c:pt idx="145">
                  <c:v>2633773178</c:v>
                </c:pt>
                <c:pt idx="146">
                  <c:v>3663780260</c:v>
                </c:pt>
                <c:pt idx="147">
                  <c:v>2728459331</c:v>
                </c:pt>
                <c:pt idx="148">
                  <c:v>3085608443</c:v>
                </c:pt>
                <c:pt idx="149">
                  <c:v>4106169202</c:v>
                </c:pt>
                <c:pt idx="150">
                  <c:v>3884452916</c:v>
                </c:pt>
                <c:pt idx="151">
                  <c:v>4221788288</c:v>
                </c:pt>
                <c:pt idx="152">
                  <c:v>3450112723</c:v>
                </c:pt>
                <c:pt idx="153">
                  <c:v>3257484568</c:v>
                </c:pt>
                <c:pt idx="154">
                  <c:v>4219763677</c:v>
                </c:pt>
                <c:pt idx="155">
                  <c:v>7619985192</c:v>
                </c:pt>
                <c:pt idx="156">
                  <c:v>2461785628</c:v>
                </c:pt>
                <c:pt idx="157">
                  <c:v>1997601470</c:v>
                </c:pt>
                <c:pt idx="158">
                  <c:v>3847185165</c:v>
                </c:pt>
                <c:pt idx="159">
                  <c:v>4256290763</c:v>
                </c:pt>
                <c:pt idx="160">
                  <c:v>4344707375</c:v>
                </c:pt>
                <c:pt idx="161">
                  <c:v>6632963046</c:v>
                </c:pt>
                <c:pt idx="162">
                  <c:v>3962875958</c:v>
                </c:pt>
                <c:pt idx="163">
                  <c:v>4969190656</c:v>
                </c:pt>
                <c:pt idx="164">
                  <c:v>4881118303</c:v>
                </c:pt>
                <c:pt idx="165">
                  <c:v>6764582929</c:v>
                </c:pt>
                <c:pt idx="166">
                  <c:v>4375133265</c:v>
                </c:pt>
                <c:pt idx="167">
                  <c:v>8325764505</c:v>
                </c:pt>
                <c:pt idx="168">
                  <c:v>2815449647</c:v>
                </c:pt>
                <c:pt idx="169">
                  <c:v>3192574356</c:v>
                </c:pt>
                <c:pt idx="170">
                  <c:v>4639508638</c:v>
                </c:pt>
                <c:pt idx="171">
                  <c:v>4183934502</c:v>
                </c:pt>
                <c:pt idx="172">
                  <c:v>5610962394</c:v>
                </c:pt>
                <c:pt idx="173">
                  <c:v>10213831468</c:v>
                </c:pt>
                <c:pt idx="174">
                  <c:v>7247833082</c:v>
                </c:pt>
                <c:pt idx="175">
                  <c:v>6067053069</c:v>
                </c:pt>
                <c:pt idx="176">
                  <c:v>6251698492</c:v>
                </c:pt>
                <c:pt idx="177">
                  <c:v>8279336991</c:v>
                </c:pt>
                <c:pt idx="178">
                  <c:v>6177798892</c:v>
                </c:pt>
                <c:pt idx="179">
                  <c:v>10529561185</c:v>
                </c:pt>
                <c:pt idx="180">
                  <c:v>7017390943</c:v>
                </c:pt>
                <c:pt idx="181">
                  <c:v>5428675569</c:v>
                </c:pt>
                <c:pt idx="182">
                  <c:v>6069985866</c:v>
                </c:pt>
                <c:pt idx="183">
                  <c:v>4910710353</c:v>
                </c:pt>
                <c:pt idx="184">
                  <c:v>8798054008</c:v>
                </c:pt>
                <c:pt idx="185">
                  <c:v>8781705048</c:v>
                </c:pt>
                <c:pt idx="186">
                  <c:v>6425012621</c:v>
                </c:pt>
                <c:pt idx="187">
                  <c:v>8124500783</c:v>
                </c:pt>
                <c:pt idx="188">
                  <c:v>7163504299</c:v>
                </c:pt>
                <c:pt idx="189">
                  <c:v>7865747513</c:v>
                </c:pt>
                <c:pt idx="190">
                  <c:v>5899514167</c:v>
                </c:pt>
                <c:pt idx="191">
                  <c:v>16202743175</c:v>
                </c:pt>
                <c:pt idx="192">
                  <c:v>5822127751</c:v>
                </c:pt>
                <c:pt idx="193">
                  <c:v>5495698082</c:v>
                </c:pt>
                <c:pt idx="194">
                  <c:v>6361075451</c:v>
                </c:pt>
                <c:pt idx="195">
                  <c:v>4324820130</c:v>
                </c:pt>
                <c:pt idx="196">
                  <c:v>5850230263</c:v>
                </c:pt>
                <c:pt idx="197">
                  <c:v>12832444832</c:v>
                </c:pt>
                <c:pt idx="198">
                  <c:v>7957447440</c:v>
                </c:pt>
                <c:pt idx="199">
                  <c:v>8231337950</c:v>
                </c:pt>
                <c:pt idx="200">
                  <c:v>9145383555</c:v>
                </c:pt>
                <c:pt idx="201">
                  <c:v>8381248886</c:v>
                </c:pt>
                <c:pt idx="202">
                  <c:v>9412581931</c:v>
                </c:pt>
                <c:pt idx="203">
                  <c:v>11498076287</c:v>
                </c:pt>
                <c:pt idx="204">
                  <c:v>8014614336</c:v>
                </c:pt>
                <c:pt idx="205">
                  <c:v>5844369618</c:v>
                </c:pt>
                <c:pt idx="206">
                  <c:v>7311327234</c:v>
                </c:pt>
                <c:pt idx="207">
                  <c:v>7104533008</c:v>
                </c:pt>
                <c:pt idx="208">
                  <c:v>6077314750</c:v>
                </c:pt>
                <c:pt idx="209">
                  <c:v>9452872119</c:v>
                </c:pt>
                <c:pt idx="210">
                  <c:v>7340436999</c:v>
                </c:pt>
                <c:pt idx="211">
                  <c:v>7543511601</c:v>
                </c:pt>
                <c:pt idx="212">
                  <c:v>8266817007</c:v>
                </c:pt>
                <c:pt idx="213">
                  <c:v>9218871558</c:v>
                </c:pt>
                <c:pt idx="214">
                  <c:v>8327766421</c:v>
                </c:pt>
                <c:pt idx="215">
                  <c:v>10446519451</c:v>
                </c:pt>
                <c:pt idx="216">
                  <c:v>8201569545</c:v>
                </c:pt>
                <c:pt idx="217">
                  <c:v>6571018925</c:v>
                </c:pt>
                <c:pt idx="218">
                  <c:v>9664933876</c:v>
                </c:pt>
                <c:pt idx="219">
                  <c:v>6333894093</c:v>
                </c:pt>
                <c:pt idx="220">
                  <c:v>7749002567</c:v>
                </c:pt>
                <c:pt idx="221">
                  <c:v>9857113314</c:v>
                </c:pt>
                <c:pt idx="222">
                  <c:v>8057571779</c:v>
                </c:pt>
                <c:pt idx="223">
                  <c:v>10066142480</c:v>
                </c:pt>
                <c:pt idx="224">
                  <c:v>8490295374</c:v>
                </c:pt>
                <c:pt idx="225">
                  <c:v>10600968488</c:v>
                </c:pt>
                <c:pt idx="226">
                  <c:v>10138152816</c:v>
                </c:pt>
                <c:pt idx="227">
                  <c:v>13308273677</c:v>
                </c:pt>
                <c:pt idx="228">
                  <c:v>6295768875</c:v>
                </c:pt>
                <c:pt idx="229">
                  <c:v>6694493251</c:v>
                </c:pt>
                <c:pt idx="230">
                  <c:v>6875938539</c:v>
                </c:pt>
                <c:pt idx="231">
                  <c:v>5527592133</c:v>
                </c:pt>
                <c:pt idx="232">
                  <c:v>9598971869</c:v>
                </c:pt>
                <c:pt idx="233">
                  <c:v>12002048256</c:v>
                </c:pt>
                <c:pt idx="234">
                  <c:v>10118000047</c:v>
                </c:pt>
                <c:pt idx="235">
                  <c:v>9848168306</c:v>
                </c:pt>
                <c:pt idx="236">
                  <c:v>11242520364</c:v>
                </c:pt>
                <c:pt idx="237">
                  <c:v>9571748813</c:v>
                </c:pt>
                <c:pt idx="238">
                  <c:v>9396201517</c:v>
                </c:pt>
                <c:pt idx="239">
                  <c:v>15864585779</c:v>
                </c:pt>
                <c:pt idx="240">
                  <c:v>7921923964</c:v>
                </c:pt>
                <c:pt idx="241">
                  <c:v>7387252569</c:v>
                </c:pt>
                <c:pt idx="242">
                  <c:v>6329338301</c:v>
                </c:pt>
                <c:pt idx="243">
                  <c:v>3680707834</c:v>
                </c:pt>
                <c:pt idx="244">
                  <c:v>2293981738</c:v>
                </c:pt>
                <c:pt idx="245">
                  <c:v>2797316233</c:v>
                </c:pt>
                <c:pt idx="246">
                  <c:v>3221186649</c:v>
                </c:pt>
                <c:pt idx="247">
                  <c:v>2974457161</c:v>
                </c:pt>
                <c:pt idx="248">
                  <c:v>7131847577</c:v>
                </c:pt>
                <c:pt idx="249">
                  <c:v>7604220805</c:v>
                </c:pt>
                <c:pt idx="250">
                  <c:v>6458247196</c:v>
                </c:pt>
                <c:pt idx="251">
                  <c:v>14481366485</c:v>
                </c:pt>
                <c:pt idx="252">
                  <c:v>6556364082</c:v>
                </c:pt>
                <c:pt idx="253">
                  <c:v>4475357545</c:v>
                </c:pt>
                <c:pt idx="254">
                  <c:v>6756264965</c:v>
                </c:pt>
                <c:pt idx="255">
                  <c:v>9002379792</c:v>
                </c:pt>
                <c:pt idx="256">
                  <c:v>7914689452</c:v>
                </c:pt>
                <c:pt idx="257">
                  <c:v>11012456557</c:v>
                </c:pt>
                <c:pt idx="258">
                  <c:v>12069704269</c:v>
                </c:pt>
                <c:pt idx="259">
                  <c:v>13923485703</c:v>
                </c:pt>
                <c:pt idx="260">
                  <c:v>13976217999</c:v>
                </c:pt>
                <c:pt idx="261">
                  <c:v>14343704989</c:v>
                </c:pt>
                <c:pt idx="262">
                  <c:v>13849560495</c:v>
                </c:pt>
                <c:pt idx="263">
                  <c:v>26996910298</c:v>
                </c:pt>
                <c:pt idx="264">
                  <c:v>8909783594</c:v>
                </c:pt>
                <c:pt idx="265">
                  <c:v>8929828065</c:v>
                </c:pt>
                <c:pt idx="266">
                  <c:v>13214516871</c:v>
                </c:pt>
                <c:pt idx="267">
                  <c:v>12225671164</c:v>
                </c:pt>
                <c:pt idx="268">
                  <c:v>12098434810</c:v>
                </c:pt>
                <c:pt idx="269">
                  <c:v>16244526868</c:v>
                </c:pt>
                <c:pt idx="270">
                  <c:v>11121439883</c:v>
                </c:pt>
                <c:pt idx="271">
                  <c:v>9987628860</c:v>
                </c:pt>
                <c:pt idx="272">
                  <c:v>10827889269</c:v>
                </c:pt>
                <c:pt idx="273">
                  <c:v>8162552291</c:v>
                </c:pt>
                <c:pt idx="274">
                  <c:v>7916025691</c:v>
                </c:pt>
                <c:pt idx="275">
                  <c:v>7580696752</c:v>
                </c:pt>
                <c:pt idx="276">
                  <c:v>3422230730</c:v>
                </c:pt>
                <c:pt idx="277">
                  <c:v>2985754314</c:v>
                </c:pt>
                <c:pt idx="278">
                  <c:v>5493571596</c:v>
                </c:pt>
                <c:pt idx="279">
                  <c:v>2989525657</c:v>
                </c:pt>
                <c:pt idx="280">
                  <c:v>3869425584</c:v>
                </c:pt>
                <c:pt idx="281">
                  <c:v>5452331139</c:v>
                </c:pt>
                <c:pt idx="282">
                  <c:v>4801545769</c:v>
                </c:pt>
                <c:pt idx="283">
                  <c:v>5980041398</c:v>
                </c:pt>
                <c:pt idx="284">
                  <c:v>5484387491</c:v>
                </c:pt>
                <c:pt idx="285">
                  <c:v>5495854413</c:v>
                </c:pt>
                <c:pt idx="286">
                  <c:v>3175743315</c:v>
                </c:pt>
                <c:pt idx="287">
                  <c:v>5838372999</c:v>
                </c:pt>
                <c:pt idx="288">
                  <c:v>3212527986</c:v>
                </c:pt>
                <c:pt idx="289">
                  <c:v>3322238812</c:v>
                </c:pt>
                <c:pt idx="290">
                  <c:v>3752385669</c:v>
                </c:pt>
                <c:pt idx="291">
                  <c:v>4898293158</c:v>
                </c:pt>
                <c:pt idx="292">
                  <c:v>4794538748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A-470E-B942-F396F7A79FD0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TransactionActivity!$N$2:$N$294</c:f>
              <c:numCache>
                <c:formatCode>m/d/yyyy</c:formatCode>
                <c:ptCount val="29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</c:numCache>
            </c:numRef>
          </c:cat>
          <c:val>
            <c:numRef>
              <c:f>TransactionActivity!$T$2:$T$294</c:f>
              <c:numCache>
                <c:formatCode>"$"#,##0</c:formatCode>
                <c:ptCount val="293"/>
                <c:pt idx="0">
                  <c:v>249247787</c:v>
                </c:pt>
                <c:pt idx="1">
                  <c:v>180246342</c:v>
                </c:pt>
                <c:pt idx="2">
                  <c:v>268405000</c:v>
                </c:pt>
                <c:pt idx="3">
                  <c:v>237504742</c:v>
                </c:pt>
                <c:pt idx="4">
                  <c:v>262669389</c:v>
                </c:pt>
                <c:pt idx="5">
                  <c:v>319121924</c:v>
                </c:pt>
                <c:pt idx="6">
                  <c:v>270286509</c:v>
                </c:pt>
                <c:pt idx="7">
                  <c:v>319959032</c:v>
                </c:pt>
                <c:pt idx="8">
                  <c:v>270754009</c:v>
                </c:pt>
                <c:pt idx="9">
                  <c:v>261035231</c:v>
                </c:pt>
                <c:pt idx="10">
                  <c:v>223466971</c:v>
                </c:pt>
                <c:pt idx="11">
                  <c:v>370961442</c:v>
                </c:pt>
                <c:pt idx="12">
                  <c:v>374368650</c:v>
                </c:pt>
                <c:pt idx="13">
                  <c:v>281120791</c:v>
                </c:pt>
                <c:pt idx="14">
                  <c:v>390828423</c:v>
                </c:pt>
                <c:pt idx="15">
                  <c:v>323533257</c:v>
                </c:pt>
                <c:pt idx="16">
                  <c:v>448450463</c:v>
                </c:pt>
                <c:pt idx="17">
                  <c:v>461239572</c:v>
                </c:pt>
                <c:pt idx="18">
                  <c:v>393768453</c:v>
                </c:pt>
                <c:pt idx="19">
                  <c:v>507303591</c:v>
                </c:pt>
                <c:pt idx="20">
                  <c:v>398932842</c:v>
                </c:pt>
                <c:pt idx="21">
                  <c:v>406808143</c:v>
                </c:pt>
                <c:pt idx="22">
                  <c:v>405903547</c:v>
                </c:pt>
                <c:pt idx="23">
                  <c:v>461218106</c:v>
                </c:pt>
                <c:pt idx="24">
                  <c:v>387473901</c:v>
                </c:pt>
                <c:pt idx="25">
                  <c:v>367597539</c:v>
                </c:pt>
                <c:pt idx="26">
                  <c:v>479987484</c:v>
                </c:pt>
                <c:pt idx="27">
                  <c:v>507376667</c:v>
                </c:pt>
                <c:pt idx="28">
                  <c:v>591470413</c:v>
                </c:pt>
                <c:pt idx="29">
                  <c:v>611101495</c:v>
                </c:pt>
                <c:pt idx="30">
                  <c:v>616466117</c:v>
                </c:pt>
                <c:pt idx="31">
                  <c:v>684869160</c:v>
                </c:pt>
                <c:pt idx="32">
                  <c:v>586116537</c:v>
                </c:pt>
                <c:pt idx="33">
                  <c:v>581419958</c:v>
                </c:pt>
                <c:pt idx="34">
                  <c:v>545117203</c:v>
                </c:pt>
                <c:pt idx="35">
                  <c:v>825194662</c:v>
                </c:pt>
                <c:pt idx="36">
                  <c:v>670370755</c:v>
                </c:pt>
                <c:pt idx="37">
                  <c:v>601869016</c:v>
                </c:pt>
                <c:pt idx="38">
                  <c:v>704338773</c:v>
                </c:pt>
                <c:pt idx="39">
                  <c:v>777223461</c:v>
                </c:pt>
                <c:pt idx="40">
                  <c:v>728709829</c:v>
                </c:pt>
                <c:pt idx="41">
                  <c:v>880131788</c:v>
                </c:pt>
                <c:pt idx="42">
                  <c:v>865345520</c:v>
                </c:pt>
                <c:pt idx="43">
                  <c:v>848059862</c:v>
                </c:pt>
                <c:pt idx="44">
                  <c:v>835355627</c:v>
                </c:pt>
                <c:pt idx="45">
                  <c:v>931392341</c:v>
                </c:pt>
                <c:pt idx="46">
                  <c:v>791424608</c:v>
                </c:pt>
                <c:pt idx="47">
                  <c:v>1099540450</c:v>
                </c:pt>
                <c:pt idx="48">
                  <c:v>1091684687</c:v>
                </c:pt>
                <c:pt idx="49">
                  <c:v>837485272</c:v>
                </c:pt>
                <c:pt idx="50">
                  <c:v>1196453325</c:v>
                </c:pt>
                <c:pt idx="51">
                  <c:v>1071971156</c:v>
                </c:pt>
                <c:pt idx="52">
                  <c:v>1023958559</c:v>
                </c:pt>
                <c:pt idx="53">
                  <c:v>1304791226</c:v>
                </c:pt>
                <c:pt idx="54">
                  <c:v>1350127412</c:v>
                </c:pt>
                <c:pt idx="55">
                  <c:v>1299768865</c:v>
                </c:pt>
                <c:pt idx="56">
                  <c:v>1143452256</c:v>
                </c:pt>
                <c:pt idx="57">
                  <c:v>1174306671</c:v>
                </c:pt>
                <c:pt idx="58">
                  <c:v>1422228931</c:v>
                </c:pt>
                <c:pt idx="59">
                  <c:v>1357988121</c:v>
                </c:pt>
                <c:pt idx="60">
                  <c:v>1362775616</c:v>
                </c:pt>
                <c:pt idx="61">
                  <c:v>1193121185</c:v>
                </c:pt>
                <c:pt idx="62">
                  <c:v>1680839966</c:v>
                </c:pt>
                <c:pt idx="63">
                  <c:v>1350023584</c:v>
                </c:pt>
                <c:pt idx="64">
                  <c:v>1410444847</c:v>
                </c:pt>
                <c:pt idx="65">
                  <c:v>2083855657</c:v>
                </c:pt>
                <c:pt idx="66">
                  <c:v>1458035679</c:v>
                </c:pt>
                <c:pt idx="67">
                  <c:v>1536218979</c:v>
                </c:pt>
                <c:pt idx="68">
                  <c:v>1841639318</c:v>
                </c:pt>
                <c:pt idx="69">
                  <c:v>1420305499</c:v>
                </c:pt>
                <c:pt idx="70">
                  <c:v>1777693235</c:v>
                </c:pt>
                <c:pt idx="71">
                  <c:v>1642682496</c:v>
                </c:pt>
                <c:pt idx="72">
                  <c:v>1577618881</c:v>
                </c:pt>
                <c:pt idx="73">
                  <c:v>1335014156</c:v>
                </c:pt>
                <c:pt idx="74">
                  <c:v>1926761459</c:v>
                </c:pt>
                <c:pt idx="75">
                  <c:v>1417407054</c:v>
                </c:pt>
                <c:pt idx="76">
                  <c:v>2016419870</c:v>
                </c:pt>
                <c:pt idx="77">
                  <c:v>2061981413</c:v>
                </c:pt>
                <c:pt idx="78">
                  <c:v>1508199632</c:v>
                </c:pt>
                <c:pt idx="79">
                  <c:v>1648610385</c:v>
                </c:pt>
                <c:pt idx="80">
                  <c:v>1385186439</c:v>
                </c:pt>
                <c:pt idx="81">
                  <c:v>1669584636</c:v>
                </c:pt>
                <c:pt idx="82">
                  <c:v>1468849945</c:v>
                </c:pt>
                <c:pt idx="83">
                  <c:v>1838637740</c:v>
                </c:pt>
                <c:pt idx="84">
                  <c:v>1605746344</c:v>
                </c:pt>
                <c:pt idx="85">
                  <c:v>1660978605</c:v>
                </c:pt>
                <c:pt idx="86">
                  <c:v>1825535610</c:v>
                </c:pt>
                <c:pt idx="87">
                  <c:v>1809625287</c:v>
                </c:pt>
                <c:pt idx="88">
                  <c:v>2243670869</c:v>
                </c:pt>
                <c:pt idx="89">
                  <c:v>1975817242</c:v>
                </c:pt>
                <c:pt idx="90">
                  <c:v>1932096782</c:v>
                </c:pt>
                <c:pt idx="91">
                  <c:v>2136713402</c:v>
                </c:pt>
                <c:pt idx="92">
                  <c:v>1543259372</c:v>
                </c:pt>
                <c:pt idx="93">
                  <c:v>1720825169</c:v>
                </c:pt>
                <c:pt idx="94">
                  <c:v>1590161037</c:v>
                </c:pt>
                <c:pt idx="95">
                  <c:v>1583249863</c:v>
                </c:pt>
                <c:pt idx="96">
                  <c:v>1592174456</c:v>
                </c:pt>
                <c:pt idx="97">
                  <c:v>1335234962</c:v>
                </c:pt>
                <c:pt idx="98">
                  <c:v>1352138172</c:v>
                </c:pt>
                <c:pt idx="99">
                  <c:v>1333444459</c:v>
                </c:pt>
                <c:pt idx="100">
                  <c:v>1302325472</c:v>
                </c:pt>
                <c:pt idx="101">
                  <c:v>1413707691</c:v>
                </c:pt>
                <c:pt idx="102">
                  <c:v>1254990957</c:v>
                </c:pt>
                <c:pt idx="103">
                  <c:v>1143202691</c:v>
                </c:pt>
                <c:pt idx="104">
                  <c:v>1287385196</c:v>
                </c:pt>
                <c:pt idx="105">
                  <c:v>1068365739</c:v>
                </c:pt>
                <c:pt idx="106">
                  <c:v>815238633</c:v>
                </c:pt>
                <c:pt idx="107">
                  <c:v>1184219446</c:v>
                </c:pt>
                <c:pt idx="108">
                  <c:v>550425995</c:v>
                </c:pt>
                <c:pt idx="109">
                  <c:v>602751148</c:v>
                </c:pt>
                <c:pt idx="110">
                  <c:v>1040009340</c:v>
                </c:pt>
                <c:pt idx="111">
                  <c:v>539808936</c:v>
                </c:pt>
                <c:pt idx="112">
                  <c:v>613808847</c:v>
                </c:pt>
                <c:pt idx="113">
                  <c:v>779002002</c:v>
                </c:pt>
                <c:pt idx="114">
                  <c:v>765991869</c:v>
                </c:pt>
                <c:pt idx="115">
                  <c:v>742105523</c:v>
                </c:pt>
                <c:pt idx="116">
                  <c:v>720493588</c:v>
                </c:pt>
                <c:pt idx="117">
                  <c:v>695495265</c:v>
                </c:pt>
                <c:pt idx="118">
                  <c:v>673304012</c:v>
                </c:pt>
                <c:pt idx="119">
                  <c:v>1371491929</c:v>
                </c:pt>
                <c:pt idx="120">
                  <c:v>734779530</c:v>
                </c:pt>
                <c:pt idx="121">
                  <c:v>777680534</c:v>
                </c:pt>
                <c:pt idx="122">
                  <c:v>983371679</c:v>
                </c:pt>
                <c:pt idx="123">
                  <c:v>932304303</c:v>
                </c:pt>
                <c:pt idx="124">
                  <c:v>683414178</c:v>
                </c:pt>
                <c:pt idx="125">
                  <c:v>984404861</c:v>
                </c:pt>
                <c:pt idx="126">
                  <c:v>1068509791</c:v>
                </c:pt>
                <c:pt idx="127">
                  <c:v>930404786</c:v>
                </c:pt>
                <c:pt idx="128">
                  <c:v>977745270</c:v>
                </c:pt>
                <c:pt idx="129">
                  <c:v>957836217</c:v>
                </c:pt>
                <c:pt idx="130">
                  <c:v>1285986770</c:v>
                </c:pt>
                <c:pt idx="131">
                  <c:v>1938522262</c:v>
                </c:pt>
                <c:pt idx="132">
                  <c:v>853533347</c:v>
                </c:pt>
                <c:pt idx="133">
                  <c:v>739365604</c:v>
                </c:pt>
                <c:pt idx="134">
                  <c:v>1275819651</c:v>
                </c:pt>
                <c:pt idx="135">
                  <c:v>1179719566</c:v>
                </c:pt>
                <c:pt idx="136">
                  <c:v>1249565812</c:v>
                </c:pt>
                <c:pt idx="137">
                  <c:v>1516250833</c:v>
                </c:pt>
                <c:pt idx="138">
                  <c:v>1192530815</c:v>
                </c:pt>
                <c:pt idx="139">
                  <c:v>1365983058</c:v>
                </c:pt>
                <c:pt idx="140">
                  <c:v>1300778373</c:v>
                </c:pt>
                <c:pt idx="141">
                  <c:v>1194694254</c:v>
                </c:pt>
                <c:pt idx="142">
                  <c:v>1260482739</c:v>
                </c:pt>
                <c:pt idx="143">
                  <c:v>1870266811</c:v>
                </c:pt>
                <c:pt idx="144">
                  <c:v>1022218618</c:v>
                </c:pt>
                <c:pt idx="145">
                  <c:v>1207920423</c:v>
                </c:pt>
                <c:pt idx="146">
                  <c:v>1600034646</c:v>
                </c:pt>
                <c:pt idx="147">
                  <c:v>1262114889</c:v>
                </c:pt>
                <c:pt idx="148">
                  <c:v>1876047595</c:v>
                </c:pt>
                <c:pt idx="149">
                  <c:v>1732934528</c:v>
                </c:pt>
                <c:pt idx="150">
                  <c:v>1592399996</c:v>
                </c:pt>
                <c:pt idx="151">
                  <c:v>1746896003</c:v>
                </c:pt>
                <c:pt idx="152">
                  <c:v>1467409866</c:v>
                </c:pt>
                <c:pt idx="153">
                  <c:v>1807889758</c:v>
                </c:pt>
                <c:pt idx="154">
                  <c:v>1875186479</c:v>
                </c:pt>
                <c:pt idx="155">
                  <c:v>3686446232</c:v>
                </c:pt>
                <c:pt idx="156">
                  <c:v>1094007959</c:v>
                </c:pt>
                <c:pt idx="157">
                  <c:v>1231168711</c:v>
                </c:pt>
                <c:pt idx="158">
                  <c:v>1764547892</c:v>
                </c:pt>
                <c:pt idx="159">
                  <c:v>1797939833</c:v>
                </c:pt>
                <c:pt idx="160">
                  <c:v>2162050204</c:v>
                </c:pt>
                <c:pt idx="161">
                  <c:v>2543547707</c:v>
                </c:pt>
                <c:pt idx="162">
                  <c:v>2065910234</c:v>
                </c:pt>
                <c:pt idx="163">
                  <c:v>2413765590</c:v>
                </c:pt>
                <c:pt idx="164">
                  <c:v>2157607542</c:v>
                </c:pt>
                <c:pt idx="165">
                  <c:v>2282166227</c:v>
                </c:pt>
                <c:pt idx="166">
                  <c:v>1877367248</c:v>
                </c:pt>
                <c:pt idx="167">
                  <c:v>3165631320</c:v>
                </c:pt>
                <c:pt idx="168">
                  <c:v>2325578620</c:v>
                </c:pt>
                <c:pt idx="169">
                  <c:v>1756742673</c:v>
                </c:pt>
                <c:pt idx="170">
                  <c:v>2161819083</c:v>
                </c:pt>
                <c:pt idx="171">
                  <c:v>2252771423</c:v>
                </c:pt>
                <c:pt idx="172">
                  <c:v>2352793627</c:v>
                </c:pt>
                <c:pt idx="173">
                  <c:v>2941059045</c:v>
                </c:pt>
                <c:pt idx="174">
                  <c:v>2888887083</c:v>
                </c:pt>
                <c:pt idx="175">
                  <c:v>2608139180</c:v>
                </c:pt>
                <c:pt idx="176">
                  <c:v>2666507670</c:v>
                </c:pt>
                <c:pt idx="177">
                  <c:v>2923292601</c:v>
                </c:pt>
                <c:pt idx="178">
                  <c:v>2261631725</c:v>
                </c:pt>
                <c:pt idx="179">
                  <c:v>3558949479</c:v>
                </c:pt>
                <c:pt idx="180">
                  <c:v>4578381292</c:v>
                </c:pt>
                <c:pt idx="181">
                  <c:v>2593502085</c:v>
                </c:pt>
                <c:pt idx="182">
                  <c:v>2919562494</c:v>
                </c:pt>
                <c:pt idx="183">
                  <c:v>2741961729</c:v>
                </c:pt>
                <c:pt idx="184">
                  <c:v>3064907649</c:v>
                </c:pt>
                <c:pt idx="185">
                  <c:v>3753209483</c:v>
                </c:pt>
                <c:pt idx="186">
                  <c:v>3515108879</c:v>
                </c:pt>
                <c:pt idx="187">
                  <c:v>2865122957</c:v>
                </c:pt>
                <c:pt idx="188">
                  <c:v>2953749207</c:v>
                </c:pt>
                <c:pt idx="189">
                  <c:v>3073920236</c:v>
                </c:pt>
                <c:pt idx="190">
                  <c:v>2849145302</c:v>
                </c:pt>
                <c:pt idx="191">
                  <c:v>4142717939</c:v>
                </c:pt>
                <c:pt idx="192">
                  <c:v>2868309997</c:v>
                </c:pt>
                <c:pt idx="193">
                  <c:v>2582154918</c:v>
                </c:pt>
                <c:pt idx="194">
                  <c:v>3454007624</c:v>
                </c:pt>
                <c:pt idx="195">
                  <c:v>3033017597</c:v>
                </c:pt>
                <c:pt idx="196">
                  <c:v>3029314261</c:v>
                </c:pt>
                <c:pt idx="197">
                  <c:v>3637360211</c:v>
                </c:pt>
                <c:pt idx="198">
                  <c:v>2805803657</c:v>
                </c:pt>
                <c:pt idx="199">
                  <c:v>2899702480</c:v>
                </c:pt>
                <c:pt idx="200">
                  <c:v>3278858808</c:v>
                </c:pt>
                <c:pt idx="201">
                  <c:v>2768191039</c:v>
                </c:pt>
                <c:pt idx="202">
                  <c:v>2943722688</c:v>
                </c:pt>
                <c:pt idx="203">
                  <c:v>3322642239</c:v>
                </c:pt>
                <c:pt idx="204">
                  <c:v>3081497577</c:v>
                </c:pt>
                <c:pt idx="205">
                  <c:v>2132329110</c:v>
                </c:pt>
                <c:pt idx="206">
                  <c:v>2853693070</c:v>
                </c:pt>
                <c:pt idx="207">
                  <c:v>2169347150</c:v>
                </c:pt>
                <c:pt idx="208">
                  <c:v>2987296347</c:v>
                </c:pt>
                <c:pt idx="209">
                  <c:v>3808712661</c:v>
                </c:pt>
                <c:pt idx="210">
                  <c:v>2850612084</c:v>
                </c:pt>
                <c:pt idx="211">
                  <c:v>3554400551</c:v>
                </c:pt>
                <c:pt idx="212">
                  <c:v>2873415659</c:v>
                </c:pt>
                <c:pt idx="213">
                  <c:v>3004511706</c:v>
                </c:pt>
                <c:pt idx="214">
                  <c:v>3327517708</c:v>
                </c:pt>
                <c:pt idx="215">
                  <c:v>3620468501</c:v>
                </c:pt>
                <c:pt idx="216">
                  <c:v>3144785097</c:v>
                </c:pt>
                <c:pt idx="217">
                  <c:v>2662164747</c:v>
                </c:pt>
                <c:pt idx="218">
                  <c:v>3497300649</c:v>
                </c:pt>
                <c:pt idx="219">
                  <c:v>3280689204</c:v>
                </c:pt>
                <c:pt idx="220">
                  <c:v>3437852571</c:v>
                </c:pt>
                <c:pt idx="221">
                  <c:v>3946580820</c:v>
                </c:pt>
                <c:pt idx="222">
                  <c:v>3423277439</c:v>
                </c:pt>
                <c:pt idx="223">
                  <c:v>3661915940</c:v>
                </c:pt>
                <c:pt idx="224">
                  <c:v>2947916328</c:v>
                </c:pt>
                <c:pt idx="225">
                  <c:v>3562276734</c:v>
                </c:pt>
                <c:pt idx="226">
                  <c:v>3597639735</c:v>
                </c:pt>
                <c:pt idx="227">
                  <c:v>3852473153</c:v>
                </c:pt>
                <c:pt idx="228">
                  <c:v>3125091782</c:v>
                </c:pt>
                <c:pt idx="229">
                  <c:v>2737147694</c:v>
                </c:pt>
                <c:pt idx="230">
                  <c:v>3450504565</c:v>
                </c:pt>
                <c:pt idx="231">
                  <c:v>3236904856</c:v>
                </c:pt>
                <c:pt idx="232">
                  <c:v>4054508208</c:v>
                </c:pt>
                <c:pt idx="233">
                  <c:v>3875825966</c:v>
                </c:pt>
                <c:pt idx="234">
                  <c:v>3902929998</c:v>
                </c:pt>
                <c:pt idx="235">
                  <c:v>3837096907</c:v>
                </c:pt>
                <c:pt idx="236">
                  <c:v>4176859906</c:v>
                </c:pt>
                <c:pt idx="237">
                  <c:v>4179949243</c:v>
                </c:pt>
                <c:pt idx="238">
                  <c:v>3595802771</c:v>
                </c:pt>
                <c:pt idx="239">
                  <c:v>4939034225</c:v>
                </c:pt>
                <c:pt idx="240">
                  <c:v>3876572693</c:v>
                </c:pt>
                <c:pt idx="241">
                  <c:v>3208756567</c:v>
                </c:pt>
                <c:pt idx="242">
                  <c:v>2922315497</c:v>
                </c:pt>
                <c:pt idx="243">
                  <c:v>1776173758</c:v>
                </c:pt>
                <c:pt idx="244">
                  <c:v>1738645617</c:v>
                </c:pt>
                <c:pt idx="245">
                  <c:v>2103141622</c:v>
                </c:pt>
                <c:pt idx="246">
                  <c:v>2441000192</c:v>
                </c:pt>
                <c:pt idx="247">
                  <c:v>2346426448</c:v>
                </c:pt>
                <c:pt idx="248">
                  <c:v>2995046350</c:v>
                </c:pt>
                <c:pt idx="249">
                  <c:v>3363087217</c:v>
                </c:pt>
                <c:pt idx="250">
                  <c:v>3335265303</c:v>
                </c:pt>
                <c:pt idx="251">
                  <c:v>6168376567</c:v>
                </c:pt>
                <c:pt idx="252">
                  <c:v>3020278301</c:v>
                </c:pt>
                <c:pt idx="253">
                  <c:v>3204915824</c:v>
                </c:pt>
                <c:pt idx="254">
                  <c:v>4443368853</c:v>
                </c:pt>
                <c:pt idx="255">
                  <c:v>4820224496</c:v>
                </c:pt>
                <c:pt idx="256">
                  <c:v>4630289152</c:v>
                </c:pt>
                <c:pt idx="257">
                  <c:v>6455608425</c:v>
                </c:pt>
                <c:pt idx="258">
                  <c:v>5987787435</c:v>
                </c:pt>
                <c:pt idx="259">
                  <c:v>6042402883</c:v>
                </c:pt>
                <c:pt idx="260">
                  <c:v>6683717444</c:v>
                </c:pt>
                <c:pt idx="261">
                  <c:v>6400980328</c:v>
                </c:pt>
                <c:pt idx="262">
                  <c:v>6477802560</c:v>
                </c:pt>
                <c:pt idx="263">
                  <c:v>11856341132</c:v>
                </c:pt>
                <c:pt idx="264">
                  <c:v>5342091865</c:v>
                </c:pt>
                <c:pt idx="265">
                  <c:v>5159196893</c:v>
                </c:pt>
                <c:pt idx="266">
                  <c:v>6593531025</c:v>
                </c:pt>
                <c:pt idx="267">
                  <c:v>6840507737</c:v>
                </c:pt>
                <c:pt idx="268">
                  <c:v>7128517860</c:v>
                </c:pt>
                <c:pt idx="269">
                  <c:v>7778209592</c:v>
                </c:pt>
                <c:pt idx="270">
                  <c:v>5798714592</c:v>
                </c:pt>
                <c:pt idx="271">
                  <c:v>5799701765</c:v>
                </c:pt>
                <c:pt idx="272">
                  <c:v>5711260446</c:v>
                </c:pt>
                <c:pt idx="273">
                  <c:v>5171327425</c:v>
                </c:pt>
                <c:pt idx="274">
                  <c:v>4173047139</c:v>
                </c:pt>
                <c:pt idx="275">
                  <c:v>5201374914</c:v>
                </c:pt>
                <c:pt idx="276">
                  <c:v>3362862267</c:v>
                </c:pt>
                <c:pt idx="277">
                  <c:v>3043719556</c:v>
                </c:pt>
                <c:pt idx="278">
                  <c:v>4253999472</c:v>
                </c:pt>
                <c:pt idx="279">
                  <c:v>2818889800</c:v>
                </c:pt>
                <c:pt idx="280">
                  <c:v>3873090462</c:v>
                </c:pt>
                <c:pt idx="281">
                  <c:v>4288302113</c:v>
                </c:pt>
                <c:pt idx="282">
                  <c:v>2985972469</c:v>
                </c:pt>
                <c:pt idx="283">
                  <c:v>3601164119</c:v>
                </c:pt>
                <c:pt idx="284">
                  <c:v>3579684109</c:v>
                </c:pt>
                <c:pt idx="285">
                  <c:v>3963050245</c:v>
                </c:pt>
                <c:pt idx="286">
                  <c:v>3357983127</c:v>
                </c:pt>
                <c:pt idx="287">
                  <c:v>4550783321</c:v>
                </c:pt>
                <c:pt idx="288">
                  <c:v>3351089027</c:v>
                </c:pt>
                <c:pt idx="289">
                  <c:v>2593201290</c:v>
                </c:pt>
                <c:pt idx="290">
                  <c:v>2839064181</c:v>
                </c:pt>
                <c:pt idx="291">
                  <c:v>3483899940</c:v>
                </c:pt>
                <c:pt idx="292">
                  <c:v>3635226689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A-470E-B942-F396F7A79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443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'National-NonDistress'!$P$6:$P$322</c:f>
              <c:numCache>
                <c:formatCode>[$-409]mmm\-yy;@</c:formatCode>
                <c:ptCount val="31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</c:numCache>
            </c:numRef>
          </c:xVal>
          <c:yVal>
            <c:numRef>
              <c:f>'National-NonDistress'!$Q$6:$Q$322</c:f>
              <c:numCache>
                <c:formatCode>_(* #,##0_);_(* \(#,##0\);_(* "-"??_);_(@_)</c:formatCode>
                <c:ptCount val="317"/>
                <c:pt idx="0">
                  <c:v>78.411394824335702</c:v>
                </c:pt>
                <c:pt idx="1">
                  <c:v>78.071051515807497</c:v>
                </c:pt>
                <c:pt idx="2">
                  <c:v>77.838757708516596</c:v>
                </c:pt>
                <c:pt idx="3">
                  <c:v>78.655146614478696</c:v>
                </c:pt>
                <c:pt idx="4">
                  <c:v>79.708409418804195</c:v>
                </c:pt>
                <c:pt idx="5">
                  <c:v>80.8692795035806</c:v>
                </c:pt>
                <c:pt idx="6">
                  <c:v>80.672606429935001</c:v>
                </c:pt>
                <c:pt idx="7">
                  <c:v>80.021188187812598</c:v>
                </c:pt>
                <c:pt idx="8">
                  <c:v>79.608035808304294</c:v>
                </c:pt>
                <c:pt idx="9">
                  <c:v>80.615828478563898</c:v>
                </c:pt>
                <c:pt idx="10">
                  <c:v>82.439702186253299</c:v>
                </c:pt>
                <c:pt idx="11">
                  <c:v>83.837685986306795</c:v>
                </c:pt>
                <c:pt idx="12">
                  <c:v>84.175648687671398</c:v>
                </c:pt>
                <c:pt idx="13">
                  <c:v>83.759442507848405</c:v>
                </c:pt>
                <c:pt idx="14">
                  <c:v>83.867838288051004</c:v>
                </c:pt>
                <c:pt idx="15">
                  <c:v>84.970940335556193</c:v>
                </c:pt>
                <c:pt idx="16">
                  <c:v>86.576171151727394</c:v>
                </c:pt>
                <c:pt idx="17">
                  <c:v>87.864444360324597</c:v>
                </c:pt>
                <c:pt idx="18">
                  <c:v>88.529288266934998</c:v>
                </c:pt>
                <c:pt idx="19">
                  <c:v>88.721196051090402</c:v>
                </c:pt>
                <c:pt idx="20">
                  <c:v>89.126131316073199</c:v>
                </c:pt>
                <c:pt idx="21">
                  <c:v>89.686395749166294</c:v>
                </c:pt>
                <c:pt idx="22">
                  <c:v>90.773487033401295</c:v>
                </c:pt>
                <c:pt idx="23">
                  <c:v>91.283579609458101</c:v>
                </c:pt>
                <c:pt idx="24">
                  <c:v>92.327723257113604</c:v>
                </c:pt>
                <c:pt idx="25">
                  <c:v>92.720376328196494</c:v>
                </c:pt>
                <c:pt idx="26">
                  <c:v>93.300446289761197</c:v>
                </c:pt>
                <c:pt idx="27">
                  <c:v>93.961763125826195</c:v>
                </c:pt>
                <c:pt idx="28">
                  <c:v>95.665419613410805</c:v>
                </c:pt>
                <c:pt idx="29">
                  <c:v>97.605377820280395</c:v>
                </c:pt>
                <c:pt idx="30">
                  <c:v>98.103328420737697</c:v>
                </c:pt>
                <c:pt idx="31">
                  <c:v>97.746006241515801</c:v>
                </c:pt>
                <c:pt idx="32">
                  <c:v>97.169715834247199</c:v>
                </c:pt>
                <c:pt idx="33">
                  <c:v>98.253070131222799</c:v>
                </c:pt>
                <c:pt idx="34">
                  <c:v>99.290888294574998</c:v>
                </c:pt>
                <c:pt idx="35">
                  <c:v>100</c:v>
                </c:pt>
                <c:pt idx="36">
                  <c:v>100.159641841623</c:v>
                </c:pt>
                <c:pt idx="37">
                  <c:v>100.351104332807</c:v>
                </c:pt>
                <c:pt idx="38">
                  <c:v>100.40318055997101</c:v>
                </c:pt>
                <c:pt idx="39">
                  <c:v>100.473483244947</c:v>
                </c:pt>
                <c:pt idx="40">
                  <c:v>100.85492449785301</c:v>
                </c:pt>
                <c:pt idx="41">
                  <c:v>102.217875531038</c:v>
                </c:pt>
                <c:pt idx="42">
                  <c:v>103.961880327836</c:v>
                </c:pt>
                <c:pt idx="43">
                  <c:v>105.91578500934099</c:v>
                </c:pt>
                <c:pt idx="44">
                  <c:v>106.843215814522</c:v>
                </c:pt>
                <c:pt idx="45">
                  <c:v>106.432329064022</c:v>
                </c:pt>
                <c:pt idx="46">
                  <c:v>105.30706850327999</c:v>
                </c:pt>
                <c:pt idx="47">
                  <c:v>104.021207004937</c:v>
                </c:pt>
                <c:pt idx="48">
                  <c:v>104.437192558104</c:v>
                </c:pt>
                <c:pt idx="49">
                  <c:v>105.725345118075</c:v>
                </c:pt>
                <c:pt idx="50">
                  <c:v>107.642199207495</c:v>
                </c:pt>
                <c:pt idx="51">
                  <c:v>108.57431472654901</c:v>
                </c:pt>
                <c:pt idx="52">
                  <c:v>109.221830983454</c:v>
                </c:pt>
                <c:pt idx="53">
                  <c:v>109.621391304076</c:v>
                </c:pt>
                <c:pt idx="54">
                  <c:v>110.606531439973</c:v>
                </c:pt>
                <c:pt idx="55">
                  <c:v>111.761483354281</c:v>
                </c:pt>
                <c:pt idx="56">
                  <c:v>113.215341973523</c:v>
                </c:pt>
                <c:pt idx="57">
                  <c:v>115.01088050519699</c:v>
                </c:pt>
                <c:pt idx="58">
                  <c:v>116.858392790602</c:v>
                </c:pt>
                <c:pt idx="59">
                  <c:v>117.844523856317</c:v>
                </c:pt>
                <c:pt idx="60">
                  <c:v>117.70682657061499</c:v>
                </c:pt>
                <c:pt idx="61">
                  <c:v>117.486570022675</c:v>
                </c:pt>
                <c:pt idx="62">
                  <c:v>118.322216104446</c:v>
                </c:pt>
                <c:pt idx="63">
                  <c:v>120.14800477699799</c:v>
                </c:pt>
                <c:pt idx="64">
                  <c:v>121.822262515152</c:v>
                </c:pt>
                <c:pt idx="65">
                  <c:v>122.72482071639</c:v>
                </c:pt>
                <c:pt idx="66">
                  <c:v>123.65500374648801</c:v>
                </c:pt>
                <c:pt idx="67">
                  <c:v>124.883570685414</c:v>
                </c:pt>
                <c:pt idx="68">
                  <c:v>126.44066559508001</c:v>
                </c:pt>
                <c:pt idx="69">
                  <c:v>127.518474463236</c:v>
                </c:pt>
                <c:pt idx="70">
                  <c:v>128.01253264487099</c:v>
                </c:pt>
                <c:pt idx="71">
                  <c:v>128.508234432221</c:v>
                </c:pt>
                <c:pt idx="72">
                  <c:v>129.692420520512</c:v>
                </c:pt>
                <c:pt idx="73">
                  <c:v>132.18598375708501</c:v>
                </c:pt>
                <c:pt idx="74">
                  <c:v>134.671072715788</c:v>
                </c:pt>
                <c:pt idx="75">
                  <c:v>137.29228598606301</c:v>
                </c:pt>
                <c:pt idx="76">
                  <c:v>138.877626079447</c:v>
                </c:pt>
                <c:pt idx="77">
                  <c:v>140.975972708092</c:v>
                </c:pt>
                <c:pt idx="78">
                  <c:v>142.86713524491401</c:v>
                </c:pt>
                <c:pt idx="79">
                  <c:v>145.08276061121401</c:v>
                </c:pt>
                <c:pt idx="80">
                  <c:v>145.863327033915</c:v>
                </c:pt>
                <c:pt idx="81">
                  <c:v>145.49789428238299</c:v>
                </c:pt>
                <c:pt idx="82">
                  <c:v>145.27401752841001</c:v>
                </c:pt>
                <c:pt idx="83">
                  <c:v>146.51088768834401</c:v>
                </c:pt>
                <c:pt idx="84">
                  <c:v>149.815366587504</c:v>
                </c:pt>
                <c:pt idx="85">
                  <c:v>153.62878309959501</c:v>
                </c:pt>
                <c:pt idx="86">
                  <c:v>156.88310226438301</c:v>
                </c:pt>
                <c:pt idx="87">
                  <c:v>159.03353734111201</c:v>
                </c:pt>
                <c:pt idx="88">
                  <c:v>160.82536603869599</c:v>
                </c:pt>
                <c:pt idx="89">
                  <c:v>162.36431914227799</c:v>
                </c:pt>
                <c:pt idx="90">
                  <c:v>164.13529636601501</c:v>
                </c:pt>
                <c:pt idx="91">
                  <c:v>166.272774819104</c:v>
                </c:pt>
                <c:pt idx="92">
                  <c:v>167.90366865088501</c:v>
                </c:pt>
                <c:pt idx="93">
                  <c:v>169.11750032470701</c:v>
                </c:pt>
                <c:pt idx="94">
                  <c:v>169.22615000401501</c:v>
                </c:pt>
                <c:pt idx="95">
                  <c:v>170.744324702662</c:v>
                </c:pt>
                <c:pt idx="96">
                  <c:v>172.47846796723499</c:v>
                </c:pt>
                <c:pt idx="97">
                  <c:v>175.19778670011101</c:v>
                </c:pt>
                <c:pt idx="98">
                  <c:v>175.79418567749801</c:v>
                </c:pt>
                <c:pt idx="99">
                  <c:v>176.976141618909</c:v>
                </c:pt>
                <c:pt idx="100">
                  <c:v>177.54357376181201</c:v>
                </c:pt>
                <c:pt idx="101">
                  <c:v>179.21648456621901</c:v>
                </c:pt>
                <c:pt idx="102">
                  <c:v>178.97684264923899</c:v>
                </c:pt>
                <c:pt idx="103">
                  <c:v>178.29658924640401</c:v>
                </c:pt>
                <c:pt idx="104">
                  <c:v>176.26699764542099</c:v>
                </c:pt>
                <c:pt idx="105">
                  <c:v>174.986452299935</c:v>
                </c:pt>
                <c:pt idx="106">
                  <c:v>175.338158459922</c:v>
                </c:pt>
                <c:pt idx="107">
                  <c:v>176.96156688887601</c:v>
                </c:pt>
                <c:pt idx="108">
                  <c:v>179.77539933292999</c:v>
                </c:pt>
                <c:pt idx="109">
                  <c:v>181.99234292903699</c:v>
                </c:pt>
                <c:pt idx="110">
                  <c:v>183.63799384155999</c:v>
                </c:pt>
                <c:pt idx="111">
                  <c:v>185.214215664992</c:v>
                </c:pt>
                <c:pt idx="112">
                  <c:v>185.47570719262001</c:v>
                </c:pt>
                <c:pt idx="113">
                  <c:v>186.46405692806599</c:v>
                </c:pt>
                <c:pt idx="114">
                  <c:v>186.336435010858</c:v>
                </c:pt>
                <c:pt idx="115">
                  <c:v>187.39243089150801</c:v>
                </c:pt>
                <c:pt idx="116">
                  <c:v>185.55750393723801</c:v>
                </c:pt>
                <c:pt idx="117">
                  <c:v>182.39474797765399</c:v>
                </c:pt>
                <c:pt idx="118">
                  <c:v>179.33601550145099</c:v>
                </c:pt>
                <c:pt idx="119">
                  <c:v>178.68546549040201</c:v>
                </c:pt>
                <c:pt idx="120">
                  <c:v>180.37701673461001</c:v>
                </c:pt>
                <c:pt idx="121">
                  <c:v>180.41806355406001</c:v>
                </c:pt>
                <c:pt idx="122">
                  <c:v>178.53901612220201</c:v>
                </c:pt>
                <c:pt idx="123">
                  <c:v>175.39274858703999</c:v>
                </c:pt>
                <c:pt idx="124">
                  <c:v>173.842688992051</c:v>
                </c:pt>
                <c:pt idx="125">
                  <c:v>173.24173637632001</c:v>
                </c:pt>
                <c:pt idx="126">
                  <c:v>173.014747443739</c:v>
                </c:pt>
                <c:pt idx="127">
                  <c:v>171.95784146329899</c:v>
                </c:pt>
                <c:pt idx="128">
                  <c:v>168.31361045245299</c:v>
                </c:pt>
                <c:pt idx="129">
                  <c:v>164.09257489805501</c:v>
                </c:pt>
                <c:pt idx="130">
                  <c:v>158.27646765556801</c:v>
                </c:pt>
                <c:pt idx="131">
                  <c:v>155.44359870343399</c:v>
                </c:pt>
                <c:pt idx="132">
                  <c:v>151.73904101873501</c:v>
                </c:pt>
                <c:pt idx="133">
                  <c:v>149.13613534953299</c:v>
                </c:pt>
                <c:pt idx="134">
                  <c:v>144.26786510441701</c:v>
                </c:pt>
                <c:pt idx="135">
                  <c:v>141.07369427763399</c:v>
                </c:pt>
                <c:pt idx="136">
                  <c:v>139.21892357227699</c:v>
                </c:pt>
                <c:pt idx="137">
                  <c:v>139.67810818622101</c:v>
                </c:pt>
                <c:pt idx="138">
                  <c:v>140.16865350815999</c:v>
                </c:pt>
                <c:pt idx="139">
                  <c:v>139.102265414995</c:v>
                </c:pt>
                <c:pt idx="140">
                  <c:v>135.134770002815</c:v>
                </c:pt>
                <c:pt idx="141">
                  <c:v>130.413410440246</c:v>
                </c:pt>
                <c:pt idx="142">
                  <c:v>128.49337791294599</c:v>
                </c:pt>
                <c:pt idx="143">
                  <c:v>129.01282975970901</c:v>
                </c:pt>
                <c:pt idx="144">
                  <c:v>131.27693385582899</c:v>
                </c:pt>
                <c:pt idx="145">
                  <c:v>132.49907013151901</c:v>
                </c:pt>
                <c:pt idx="146">
                  <c:v>131.782583656734</c:v>
                </c:pt>
                <c:pt idx="147">
                  <c:v>129.28233278507199</c:v>
                </c:pt>
                <c:pt idx="148">
                  <c:v>125.958826700155</c:v>
                </c:pt>
                <c:pt idx="149">
                  <c:v>124.17348065098901</c:v>
                </c:pt>
                <c:pt idx="150">
                  <c:v>124.03027421485901</c:v>
                </c:pt>
                <c:pt idx="151">
                  <c:v>124.821681779253</c:v>
                </c:pt>
                <c:pt idx="152">
                  <c:v>124.225429967979</c:v>
                </c:pt>
                <c:pt idx="153">
                  <c:v>123.101290963662</c:v>
                </c:pt>
                <c:pt idx="154">
                  <c:v>122.475459416974</c:v>
                </c:pt>
                <c:pt idx="155">
                  <c:v>123.097960503248</c:v>
                </c:pt>
                <c:pt idx="156">
                  <c:v>122.44989008863401</c:v>
                </c:pt>
                <c:pt idx="157">
                  <c:v>120.952150639815</c:v>
                </c:pt>
                <c:pt idx="158">
                  <c:v>119.623991958487</c:v>
                </c:pt>
                <c:pt idx="159">
                  <c:v>120.126673093615</c:v>
                </c:pt>
                <c:pt idx="160">
                  <c:v>120.900856941386</c:v>
                </c:pt>
                <c:pt idx="161">
                  <c:v>120.782541773109</c:v>
                </c:pt>
                <c:pt idx="162">
                  <c:v>120.488921523317</c:v>
                </c:pt>
                <c:pt idx="163">
                  <c:v>121.352078674366</c:v>
                </c:pt>
                <c:pt idx="164">
                  <c:v>122.869938872845</c:v>
                </c:pt>
                <c:pt idx="165">
                  <c:v>124.054731730982</c:v>
                </c:pt>
                <c:pt idx="166">
                  <c:v>124.123063205742</c:v>
                </c:pt>
                <c:pt idx="167">
                  <c:v>123.59563498034601</c:v>
                </c:pt>
                <c:pt idx="168">
                  <c:v>122.128191188573</c:v>
                </c:pt>
                <c:pt idx="169">
                  <c:v>120.369923645971</c:v>
                </c:pt>
                <c:pt idx="170">
                  <c:v>120.315232543436</c:v>
                </c:pt>
                <c:pt idx="171">
                  <c:v>120.994635938529</c:v>
                </c:pt>
                <c:pt idx="172">
                  <c:v>122.455768645303</c:v>
                </c:pt>
                <c:pt idx="173">
                  <c:v>123.079437890664</c:v>
                </c:pt>
                <c:pt idx="174">
                  <c:v>124.162393084372</c:v>
                </c:pt>
                <c:pt idx="175">
                  <c:v>125.473753718092</c:v>
                </c:pt>
                <c:pt idx="176">
                  <c:v>126.6401263274</c:v>
                </c:pt>
                <c:pt idx="177">
                  <c:v>128.54351553283101</c:v>
                </c:pt>
                <c:pt idx="178">
                  <c:v>129.59648665424601</c:v>
                </c:pt>
                <c:pt idx="179">
                  <c:v>130.37850899707399</c:v>
                </c:pt>
                <c:pt idx="180">
                  <c:v>128.77357595548</c:v>
                </c:pt>
                <c:pt idx="181">
                  <c:v>127.15507923943299</c:v>
                </c:pt>
                <c:pt idx="182">
                  <c:v>126.86077981547901</c:v>
                </c:pt>
                <c:pt idx="183">
                  <c:v>129.208230259983</c:v>
                </c:pt>
                <c:pt idx="184">
                  <c:v>132.17371563726601</c:v>
                </c:pt>
                <c:pt idx="185">
                  <c:v>134.71132945432799</c:v>
                </c:pt>
                <c:pt idx="186">
                  <c:v>135.685470245837</c:v>
                </c:pt>
                <c:pt idx="187">
                  <c:v>136.33912396975501</c:v>
                </c:pt>
                <c:pt idx="188">
                  <c:v>136.90127644389099</c:v>
                </c:pt>
                <c:pt idx="189">
                  <c:v>137.506647846325</c:v>
                </c:pt>
                <c:pt idx="190">
                  <c:v>138.38786478003101</c:v>
                </c:pt>
                <c:pt idx="191">
                  <c:v>139.72945548357399</c:v>
                </c:pt>
                <c:pt idx="192">
                  <c:v>141.863340830011</c:v>
                </c:pt>
                <c:pt idx="193">
                  <c:v>142.78006002082299</c:v>
                </c:pt>
                <c:pt idx="194">
                  <c:v>143.20793034036799</c:v>
                </c:pt>
                <c:pt idx="195">
                  <c:v>143.483575046775</c:v>
                </c:pt>
                <c:pt idx="196">
                  <c:v>145.531947118376</c:v>
                </c:pt>
                <c:pt idx="197">
                  <c:v>147.77998443984001</c:v>
                </c:pt>
                <c:pt idx="198">
                  <c:v>150.354432387396</c:v>
                </c:pt>
                <c:pt idx="199">
                  <c:v>151.82519749070201</c:v>
                </c:pt>
                <c:pt idx="200">
                  <c:v>153.05336669072301</c:v>
                </c:pt>
                <c:pt idx="201">
                  <c:v>153.66420615587501</c:v>
                </c:pt>
                <c:pt idx="202">
                  <c:v>154.79844499316201</c:v>
                </c:pt>
                <c:pt idx="203">
                  <c:v>155.750861910048</c:v>
                </c:pt>
                <c:pt idx="204">
                  <c:v>157.372054058033</c:v>
                </c:pt>
                <c:pt idx="205">
                  <c:v>157.85830794735401</c:v>
                </c:pt>
                <c:pt idx="206">
                  <c:v>158.57784681886699</c:v>
                </c:pt>
                <c:pt idx="207">
                  <c:v>159.15964733698101</c:v>
                </c:pt>
                <c:pt idx="208">
                  <c:v>161.37408687015699</c:v>
                </c:pt>
                <c:pt idx="209">
                  <c:v>163.67342077801101</c:v>
                </c:pt>
                <c:pt idx="210">
                  <c:v>166.20269197156099</c:v>
                </c:pt>
                <c:pt idx="211">
                  <c:v>167.54682303034301</c:v>
                </c:pt>
                <c:pt idx="212">
                  <c:v>167.454962464114</c:v>
                </c:pt>
                <c:pt idx="213">
                  <c:v>165.97894544572301</c:v>
                </c:pt>
                <c:pt idx="214">
                  <c:v>165.83672267125399</c:v>
                </c:pt>
                <c:pt idx="215">
                  <c:v>167.28086154226199</c:v>
                </c:pt>
                <c:pt idx="216">
                  <c:v>170.87969085323999</c:v>
                </c:pt>
                <c:pt idx="217">
                  <c:v>172.45414769857399</c:v>
                </c:pt>
                <c:pt idx="218">
                  <c:v>172.49115186930399</c:v>
                </c:pt>
                <c:pt idx="219">
                  <c:v>171.04352717929399</c:v>
                </c:pt>
                <c:pt idx="220">
                  <c:v>172.43617820426499</c:v>
                </c:pt>
                <c:pt idx="221">
                  <c:v>174.98780608388901</c:v>
                </c:pt>
                <c:pt idx="222">
                  <c:v>179.45843630548799</c:v>
                </c:pt>
                <c:pt idx="223">
                  <c:v>182.07474585388701</c:v>
                </c:pt>
                <c:pt idx="224">
                  <c:v>183.477186341666</c:v>
                </c:pt>
                <c:pt idx="225">
                  <c:v>182.24730682236699</c:v>
                </c:pt>
                <c:pt idx="226">
                  <c:v>181.81530488879</c:v>
                </c:pt>
                <c:pt idx="227">
                  <c:v>182.820869977488</c:v>
                </c:pt>
                <c:pt idx="228">
                  <c:v>186.50701005911699</c:v>
                </c:pt>
                <c:pt idx="229">
                  <c:v>191.10531580612499</c:v>
                </c:pt>
                <c:pt idx="230">
                  <c:v>193.96955314621201</c:v>
                </c:pt>
                <c:pt idx="231">
                  <c:v>195.75726537304899</c:v>
                </c:pt>
                <c:pt idx="232">
                  <c:v>198.05722339442701</c:v>
                </c:pt>
                <c:pt idx="233">
                  <c:v>202.428081061911</c:v>
                </c:pt>
                <c:pt idx="234">
                  <c:v>204.93414353945599</c:v>
                </c:pt>
                <c:pt idx="235">
                  <c:v>205.25350484684</c:v>
                </c:pt>
                <c:pt idx="236">
                  <c:v>203.16004029195599</c:v>
                </c:pt>
                <c:pt idx="237">
                  <c:v>202.50734417989199</c:v>
                </c:pt>
                <c:pt idx="238">
                  <c:v>204.11814113900701</c:v>
                </c:pt>
                <c:pt idx="239">
                  <c:v>207.063584542733</c:v>
                </c:pt>
                <c:pt idx="240">
                  <c:v>209.68562845560601</c:v>
                </c:pt>
                <c:pt idx="241">
                  <c:v>209.13471032682</c:v>
                </c:pt>
                <c:pt idx="242">
                  <c:v>206.85259507338901</c:v>
                </c:pt>
                <c:pt idx="243">
                  <c:v>206.05768196911899</c:v>
                </c:pt>
                <c:pt idx="244">
                  <c:v>207.977557410065</c:v>
                </c:pt>
                <c:pt idx="245">
                  <c:v>212.786293290792</c:v>
                </c:pt>
                <c:pt idx="246">
                  <c:v>215.27584892835199</c:v>
                </c:pt>
                <c:pt idx="247">
                  <c:v>216.624282671472</c:v>
                </c:pt>
                <c:pt idx="248">
                  <c:v>215.025574638336</c:v>
                </c:pt>
                <c:pt idx="249">
                  <c:v>215.40966894748499</c:v>
                </c:pt>
                <c:pt idx="250">
                  <c:v>216.38285416418199</c:v>
                </c:pt>
                <c:pt idx="251">
                  <c:v>218.360134513367</c:v>
                </c:pt>
                <c:pt idx="252">
                  <c:v>219.95851829037699</c:v>
                </c:pt>
                <c:pt idx="253">
                  <c:v>220.27783458318501</c:v>
                </c:pt>
                <c:pt idx="254">
                  <c:v>220.83647926652901</c:v>
                </c:pt>
                <c:pt idx="255">
                  <c:v>221.15779753458901</c:v>
                </c:pt>
                <c:pt idx="256">
                  <c:v>222.64913333819501</c:v>
                </c:pt>
                <c:pt idx="257">
                  <c:v>224.17835259757601</c:v>
                </c:pt>
                <c:pt idx="258">
                  <c:v>226.117363402732</c:v>
                </c:pt>
                <c:pt idx="259">
                  <c:v>227.980931271553</c:v>
                </c:pt>
                <c:pt idx="260">
                  <c:v>228.63176690003999</c:v>
                </c:pt>
                <c:pt idx="261">
                  <c:v>227.811619079596</c:v>
                </c:pt>
                <c:pt idx="262">
                  <c:v>226.666691288225</c:v>
                </c:pt>
                <c:pt idx="263">
                  <c:v>227.895514787926</c:v>
                </c:pt>
                <c:pt idx="264">
                  <c:v>230.678273608029</c:v>
                </c:pt>
                <c:pt idx="265">
                  <c:v>234.93012874459899</c:v>
                </c:pt>
                <c:pt idx="266">
                  <c:v>236.63852565023601</c:v>
                </c:pt>
                <c:pt idx="267">
                  <c:v>235.950062024267</c:v>
                </c:pt>
                <c:pt idx="268">
                  <c:v>233.018136423887</c:v>
                </c:pt>
                <c:pt idx="269">
                  <c:v>232.16062886274099</c:v>
                </c:pt>
                <c:pt idx="270">
                  <c:v>231.88728007835499</c:v>
                </c:pt>
                <c:pt idx="271">
                  <c:v>234.19598364914501</c:v>
                </c:pt>
                <c:pt idx="272">
                  <c:v>238.119793743316</c:v>
                </c:pt>
                <c:pt idx="273">
                  <c:v>243.81493036045299</c:v>
                </c:pt>
                <c:pt idx="274">
                  <c:v>247.548645334741</c:v>
                </c:pt>
                <c:pt idx="275">
                  <c:v>249.50751732275799</c:v>
                </c:pt>
                <c:pt idx="276">
                  <c:v>248.58169663198399</c:v>
                </c:pt>
                <c:pt idx="277">
                  <c:v>248.16373167222699</c:v>
                </c:pt>
                <c:pt idx="278">
                  <c:v>250.668506116392</c:v>
                </c:pt>
                <c:pt idx="279">
                  <c:v>254.68706905904401</c:v>
                </c:pt>
                <c:pt idx="280">
                  <c:v>258.65420143403202</c:v>
                </c:pt>
                <c:pt idx="281">
                  <c:v>262.42978514742498</c:v>
                </c:pt>
                <c:pt idx="282">
                  <c:v>266.12364813918799</c:v>
                </c:pt>
                <c:pt idx="283">
                  <c:v>270.40826158649099</c:v>
                </c:pt>
                <c:pt idx="284">
                  <c:v>274.19266498858502</c:v>
                </c:pt>
                <c:pt idx="285">
                  <c:v>279.59550405260899</c:v>
                </c:pt>
                <c:pt idx="286">
                  <c:v>284.32988786922903</c:v>
                </c:pt>
                <c:pt idx="287">
                  <c:v>288.14594685782998</c:v>
                </c:pt>
                <c:pt idx="288">
                  <c:v>287.06790520160803</c:v>
                </c:pt>
                <c:pt idx="289">
                  <c:v>286.34397449006099</c:v>
                </c:pt>
                <c:pt idx="290">
                  <c:v>290.38582269556201</c:v>
                </c:pt>
                <c:pt idx="291">
                  <c:v>298.98016006315203</c:v>
                </c:pt>
                <c:pt idx="292">
                  <c:v>306.00168955622598</c:v>
                </c:pt>
                <c:pt idx="293">
                  <c:v>309.49130357260401</c:v>
                </c:pt>
                <c:pt idx="294">
                  <c:v>307.88881196055098</c:v>
                </c:pt>
                <c:pt idx="295">
                  <c:v>308.241880468972</c:v>
                </c:pt>
                <c:pt idx="296">
                  <c:v>308.30388967090602</c:v>
                </c:pt>
                <c:pt idx="297">
                  <c:v>309.848074843483</c:v>
                </c:pt>
                <c:pt idx="298">
                  <c:v>307.25922205032498</c:v>
                </c:pt>
                <c:pt idx="299">
                  <c:v>305.19704389103401</c:v>
                </c:pt>
                <c:pt idx="300">
                  <c:v>302.59138152280701</c:v>
                </c:pt>
                <c:pt idx="301">
                  <c:v>303.92319998187901</c:v>
                </c:pt>
                <c:pt idx="302">
                  <c:v>307.74076774419501</c:v>
                </c:pt>
                <c:pt idx="303">
                  <c:v>308.58663664112402</c:v>
                </c:pt>
                <c:pt idx="304">
                  <c:v>311.064111595376</c:v>
                </c:pt>
                <c:pt idx="305">
                  <c:v>311.57271750763402</c:v>
                </c:pt>
                <c:pt idx="306">
                  <c:v>315.43562129803303</c:v>
                </c:pt>
                <c:pt idx="307">
                  <c:v>315.36005902980298</c:v>
                </c:pt>
                <c:pt idx="308">
                  <c:v>317.13034392366001</c:v>
                </c:pt>
                <c:pt idx="309">
                  <c:v>313.25873042674698</c:v>
                </c:pt>
                <c:pt idx="310">
                  <c:v>313.54697840116899</c:v>
                </c:pt>
                <c:pt idx="311">
                  <c:v>310.34188445547198</c:v>
                </c:pt>
                <c:pt idx="312">
                  <c:v>313.94754632993602</c:v>
                </c:pt>
                <c:pt idx="313">
                  <c:v>312.10922551928098</c:v>
                </c:pt>
                <c:pt idx="314">
                  <c:v>315.47312646935899</c:v>
                </c:pt>
                <c:pt idx="315">
                  <c:v>315.40297046544998</c:v>
                </c:pt>
                <c:pt idx="316">
                  <c:v>316.003840814971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4C-4EB7-9B06-C9A6742FFBDF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'National-NonDistress'!$T$6:$T$118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'National-NonDistress'!$U$6:$U$118</c:f>
              <c:numCache>
                <c:formatCode>#,##0_);[Red]\(#,##0\)</c:formatCode>
                <c:ptCount val="113"/>
                <c:pt idx="0">
                  <c:v>63.8027859560423</c:v>
                </c:pt>
                <c:pt idx="1">
                  <c:v>64.083668816893294</c:v>
                </c:pt>
                <c:pt idx="2">
                  <c:v>66.4873191292358</c:v>
                </c:pt>
                <c:pt idx="3">
                  <c:v>68.487909366595005</c:v>
                </c:pt>
                <c:pt idx="4">
                  <c:v>68.888672743789201</c:v>
                </c:pt>
                <c:pt idx="5">
                  <c:v>71.476886944455103</c:v>
                </c:pt>
                <c:pt idx="6">
                  <c:v>73.294586435358298</c:v>
                </c:pt>
                <c:pt idx="7">
                  <c:v>78.280872494259995</c:v>
                </c:pt>
                <c:pt idx="8">
                  <c:v>77.299629967285497</c:v>
                </c:pt>
                <c:pt idx="9">
                  <c:v>80.469241752131893</c:v>
                </c:pt>
                <c:pt idx="10">
                  <c:v>79.485434799016602</c:v>
                </c:pt>
                <c:pt idx="11">
                  <c:v>84.062830608105202</c:v>
                </c:pt>
                <c:pt idx="12">
                  <c:v>83.3243476826472</c:v>
                </c:pt>
                <c:pt idx="13">
                  <c:v>87.338675321084594</c:v>
                </c:pt>
                <c:pt idx="14">
                  <c:v>88.933985230777395</c:v>
                </c:pt>
                <c:pt idx="15">
                  <c:v>90.717310822570099</c:v>
                </c:pt>
                <c:pt idx="16">
                  <c:v>92.7406182073248</c:v>
                </c:pt>
                <c:pt idx="17">
                  <c:v>96.885910063289998</c:v>
                </c:pt>
                <c:pt idx="18">
                  <c:v>96.735409930712393</c:v>
                </c:pt>
                <c:pt idx="19">
                  <c:v>100</c:v>
                </c:pt>
                <c:pt idx="20">
                  <c:v>99.899137424184403</c:v>
                </c:pt>
                <c:pt idx="21">
                  <c:v>101.567421887828</c:v>
                </c:pt>
                <c:pt idx="22">
                  <c:v>106.37149869945701</c:v>
                </c:pt>
                <c:pt idx="23">
                  <c:v>103.111386006046</c:v>
                </c:pt>
                <c:pt idx="24">
                  <c:v>107.20116965664501</c:v>
                </c:pt>
                <c:pt idx="25">
                  <c:v>109.082061467554</c:v>
                </c:pt>
                <c:pt idx="26">
                  <c:v>112.779885472674</c:v>
                </c:pt>
                <c:pt idx="27">
                  <c:v>116.860192042588</c:v>
                </c:pt>
                <c:pt idx="28">
                  <c:v>117.996063190654</c:v>
                </c:pt>
                <c:pt idx="29">
                  <c:v>122.130386439058</c:v>
                </c:pt>
                <c:pt idx="30">
                  <c:v>125.747578741715</c:v>
                </c:pt>
                <c:pt idx="31">
                  <c:v>128.40951295253799</c:v>
                </c:pt>
                <c:pt idx="32">
                  <c:v>133.53199053746201</c:v>
                </c:pt>
                <c:pt idx="33">
                  <c:v>140.46735992941001</c:v>
                </c:pt>
                <c:pt idx="34">
                  <c:v>144.49178330249401</c:v>
                </c:pt>
                <c:pt idx="35">
                  <c:v>145.02181400874099</c:v>
                </c:pt>
                <c:pt idx="36">
                  <c:v>155.290023580926</c:v>
                </c:pt>
                <c:pt idx="37">
                  <c:v>160.67716189089199</c:v>
                </c:pt>
                <c:pt idx="38">
                  <c:v>164.71734518782199</c:v>
                </c:pt>
                <c:pt idx="39">
                  <c:v>167.483610095079</c:v>
                </c:pt>
                <c:pt idx="40">
                  <c:v>171.76500075600501</c:v>
                </c:pt>
                <c:pt idx="41">
                  <c:v>176.013935090187</c:v>
                </c:pt>
                <c:pt idx="42">
                  <c:v>175.48691646043099</c:v>
                </c:pt>
                <c:pt idx="43">
                  <c:v>175.07093078091401</c:v>
                </c:pt>
                <c:pt idx="44">
                  <c:v>181.48209853087201</c:v>
                </c:pt>
                <c:pt idx="45">
                  <c:v>184.33999948295801</c:v>
                </c:pt>
                <c:pt idx="46">
                  <c:v>185.29319945680001</c:v>
                </c:pt>
                <c:pt idx="47">
                  <c:v>178.180344322937</c:v>
                </c:pt>
                <c:pt idx="48">
                  <c:v>179.969814889503</c:v>
                </c:pt>
                <c:pt idx="49">
                  <c:v>175.35180671583501</c:v>
                </c:pt>
                <c:pt idx="50">
                  <c:v>172.48441948618699</c:v>
                </c:pt>
                <c:pt idx="51">
                  <c:v>160.179122605397</c:v>
                </c:pt>
                <c:pt idx="52">
                  <c:v>147.126633410002</c:v>
                </c:pt>
                <c:pt idx="53">
                  <c:v>145.79628321681199</c:v>
                </c:pt>
                <c:pt idx="54">
                  <c:v>139.07519232459401</c:v>
                </c:pt>
                <c:pt idx="55">
                  <c:v>135.017743075255</c:v>
                </c:pt>
                <c:pt idx="56">
                  <c:v>136.97811246025901</c:v>
                </c:pt>
                <c:pt idx="57">
                  <c:v>130.11758992025199</c:v>
                </c:pt>
                <c:pt idx="58">
                  <c:v>130.78897316415501</c:v>
                </c:pt>
                <c:pt idx="59">
                  <c:v>130.84060302384199</c:v>
                </c:pt>
                <c:pt idx="60">
                  <c:v>126.502966048251</c:v>
                </c:pt>
                <c:pt idx="61">
                  <c:v>128.767568148908</c:v>
                </c:pt>
                <c:pt idx="62">
                  <c:v>131.02275313404999</c:v>
                </c:pt>
                <c:pt idx="63">
                  <c:v>131.92006331201401</c:v>
                </c:pt>
                <c:pt idx="64">
                  <c:v>128.82701879316301</c:v>
                </c:pt>
                <c:pt idx="65">
                  <c:v>132.689983950054</c:v>
                </c:pt>
                <c:pt idx="66">
                  <c:v>135.09197856319901</c:v>
                </c:pt>
                <c:pt idx="67">
                  <c:v>140.49372584306201</c:v>
                </c:pt>
                <c:pt idx="68">
                  <c:v>134.530091366775</c:v>
                </c:pt>
                <c:pt idx="69">
                  <c:v>145.41450653714401</c:v>
                </c:pt>
                <c:pt idx="70">
                  <c:v>146.397396735028</c:v>
                </c:pt>
                <c:pt idx="71">
                  <c:v>151.309832726313</c:v>
                </c:pt>
                <c:pt idx="72">
                  <c:v>153.974842611094</c:v>
                </c:pt>
                <c:pt idx="73">
                  <c:v>158.52296645503901</c:v>
                </c:pt>
                <c:pt idx="74">
                  <c:v>163.210015248101</c:v>
                </c:pt>
                <c:pt idx="75">
                  <c:v>166.54196650085899</c:v>
                </c:pt>
                <c:pt idx="76">
                  <c:v>169.825093689883</c:v>
                </c:pt>
                <c:pt idx="77">
                  <c:v>174.09305337358899</c:v>
                </c:pt>
                <c:pt idx="78">
                  <c:v>178.51248055622401</c:v>
                </c:pt>
                <c:pt idx="79">
                  <c:v>178.44100837007301</c:v>
                </c:pt>
                <c:pt idx="80">
                  <c:v>183.37040299536201</c:v>
                </c:pt>
                <c:pt idx="81">
                  <c:v>186.669079541146</c:v>
                </c:pt>
                <c:pt idx="82">
                  <c:v>194.23601050497601</c:v>
                </c:pt>
                <c:pt idx="83">
                  <c:v>194.447574146291</c:v>
                </c:pt>
                <c:pt idx="84">
                  <c:v>204.32821075509099</c:v>
                </c:pt>
                <c:pt idx="85">
                  <c:v>213.84504605256299</c:v>
                </c:pt>
                <c:pt idx="86">
                  <c:v>214.30396587038399</c:v>
                </c:pt>
                <c:pt idx="87">
                  <c:v>219.59776271612901</c:v>
                </c:pt>
                <c:pt idx="88">
                  <c:v>218.48026733152599</c:v>
                </c:pt>
                <c:pt idx="89">
                  <c:v>225.00741717518099</c:v>
                </c:pt>
                <c:pt idx="90">
                  <c:v>226.71403929843501</c:v>
                </c:pt>
                <c:pt idx="91">
                  <c:v>230.108327472171</c:v>
                </c:pt>
                <c:pt idx="92">
                  <c:v>233.65068442771499</c:v>
                </c:pt>
                <c:pt idx="93">
                  <c:v>236.83932288902199</c:v>
                </c:pt>
                <c:pt idx="94">
                  <c:v>241.60456259779099</c:v>
                </c:pt>
                <c:pt idx="95">
                  <c:v>240.36376582264401</c:v>
                </c:pt>
                <c:pt idx="96">
                  <c:v>249.989561218815</c:v>
                </c:pt>
                <c:pt idx="97">
                  <c:v>245.37566297134799</c:v>
                </c:pt>
                <c:pt idx="98">
                  <c:v>251.39961482763701</c:v>
                </c:pt>
                <c:pt idx="99">
                  <c:v>263.957307841258</c:v>
                </c:pt>
                <c:pt idx="100">
                  <c:v>264.59685222191803</c:v>
                </c:pt>
                <c:pt idx="101">
                  <c:v>277.08293110993702</c:v>
                </c:pt>
                <c:pt idx="102">
                  <c:v>288.87342330420302</c:v>
                </c:pt>
                <c:pt idx="103">
                  <c:v>303.51149080867202</c:v>
                </c:pt>
                <c:pt idx="104">
                  <c:v>306.546686307355</c:v>
                </c:pt>
                <c:pt idx="105">
                  <c:v>325.81431005782099</c:v>
                </c:pt>
                <c:pt idx="106">
                  <c:v>326.36380284623903</c:v>
                </c:pt>
                <c:pt idx="107">
                  <c:v>324.52600940289801</c:v>
                </c:pt>
                <c:pt idx="108">
                  <c:v>326.37953953194301</c:v>
                </c:pt>
                <c:pt idx="109">
                  <c:v>328.93863528680299</c:v>
                </c:pt>
                <c:pt idx="110">
                  <c:v>337.51186736331101</c:v>
                </c:pt>
                <c:pt idx="111">
                  <c:v>330.61402349285999</c:v>
                </c:pt>
                <c:pt idx="112">
                  <c:v>334.161388553802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4C-4EB7-9B06-C9A6742FF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443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'National-NonDistress'!$P$6:$P$322</c:f>
              <c:numCache>
                <c:formatCode>[$-409]mmm\-yy;@</c:formatCode>
                <c:ptCount val="31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</c:numCache>
            </c:numRef>
          </c:xVal>
          <c:yVal>
            <c:numRef>
              <c:f>'National-NonDistress'!$R$6:$R$322</c:f>
              <c:numCache>
                <c:formatCode>#,##0_);[Red]\(#,##0\)</c:formatCode>
                <c:ptCount val="317"/>
                <c:pt idx="0">
                  <c:v>84.682902260545802</c:v>
                </c:pt>
                <c:pt idx="1">
                  <c:v>83.647626029041803</c:v>
                </c:pt>
                <c:pt idx="2">
                  <c:v>83.418045024970795</c:v>
                </c:pt>
                <c:pt idx="3">
                  <c:v>84.521471932499097</c:v>
                </c:pt>
                <c:pt idx="4">
                  <c:v>85.985503027634905</c:v>
                </c:pt>
                <c:pt idx="5">
                  <c:v>85.953937052141399</c:v>
                </c:pt>
                <c:pt idx="6">
                  <c:v>85.423774429513102</c:v>
                </c:pt>
                <c:pt idx="7">
                  <c:v>83.698229514422707</c:v>
                </c:pt>
                <c:pt idx="8">
                  <c:v>84.761161608723299</c:v>
                </c:pt>
                <c:pt idx="9">
                  <c:v>85.666196618160697</c:v>
                </c:pt>
                <c:pt idx="10">
                  <c:v>89.729940828868294</c:v>
                </c:pt>
                <c:pt idx="11">
                  <c:v>91.346725297027703</c:v>
                </c:pt>
                <c:pt idx="12">
                  <c:v>92.098298386063306</c:v>
                </c:pt>
                <c:pt idx="13">
                  <c:v>88.275094484383402</c:v>
                </c:pt>
                <c:pt idx="14">
                  <c:v>86.553729320618501</c:v>
                </c:pt>
                <c:pt idx="15">
                  <c:v>86.537360072353906</c:v>
                </c:pt>
                <c:pt idx="16">
                  <c:v>91.768756124895802</c:v>
                </c:pt>
                <c:pt idx="17">
                  <c:v>94.572268756752294</c:v>
                </c:pt>
                <c:pt idx="18">
                  <c:v>97.692139734037099</c:v>
                </c:pt>
                <c:pt idx="19">
                  <c:v>95.550294139092102</c:v>
                </c:pt>
                <c:pt idx="20">
                  <c:v>95.369335571688595</c:v>
                </c:pt>
                <c:pt idx="21">
                  <c:v>93.568419841712398</c:v>
                </c:pt>
                <c:pt idx="22">
                  <c:v>95.863831515805003</c:v>
                </c:pt>
                <c:pt idx="23">
                  <c:v>95.744496848498102</c:v>
                </c:pt>
                <c:pt idx="24">
                  <c:v>98.182763527073902</c:v>
                </c:pt>
                <c:pt idx="25">
                  <c:v>97.569643803595497</c:v>
                </c:pt>
                <c:pt idx="26">
                  <c:v>98.324139511989401</c:v>
                </c:pt>
                <c:pt idx="27">
                  <c:v>96.926091101057693</c:v>
                </c:pt>
                <c:pt idx="28">
                  <c:v>98.5795403920051</c:v>
                </c:pt>
                <c:pt idx="29">
                  <c:v>101.43040827811301</c:v>
                </c:pt>
                <c:pt idx="30">
                  <c:v>105.67112641188</c:v>
                </c:pt>
                <c:pt idx="31">
                  <c:v>106.50447252188999</c:v>
                </c:pt>
                <c:pt idx="32">
                  <c:v>104.290480814058</c:v>
                </c:pt>
                <c:pt idx="33">
                  <c:v>101.41483823089</c:v>
                </c:pt>
                <c:pt idx="34">
                  <c:v>99.881751308579993</c:v>
                </c:pt>
                <c:pt idx="35">
                  <c:v>100</c:v>
                </c:pt>
                <c:pt idx="36">
                  <c:v>101.664257991078</c:v>
                </c:pt>
                <c:pt idx="37">
                  <c:v>103.78914609271099</c:v>
                </c:pt>
                <c:pt idx="38">
                  <c:v>104.611111054242</c:v>
                </c:pt>
                <c:pt idx="39">
                  <c:v>103.64629255726</c:v>
                </c:pt>
                <c:pt idx="40">
                  <c:v>103.108434942031</c:v>
                </c:pt>
                <c:pt idx="41">
                  <c:v>103.64425477978899</c:v>
                </c:pt>
                <c:pt idx="42">
                  <c:v>106.1286739249</c:v>
                </c:pt>
                <c:pt idx="43">
                  <c:v>108.160437092008</c:v>
                </c:pt>
                <c:pt idx="44">
                  <c:v>107.840921896097</c:v>
                </c:pt>
                <c:pt idx="45">
                  <c:v>104.304621401481</c:v>
                </c:pt>
                <c:pt idx="46">
                  <c:v>102.992968802701</c:v>
                </c:pt>
                <c:pt idx="47">
                  <c:v>102.849856221059</c:v>
                </c:pt>
                <c:pt idx="48">
                  <c:v>104.613847674529</c:v>
                </c:pt>
                <c:pt idx="49">
                  <c:v>103.63391344934</c:v>
                </c:pt>
                <c:pt idx="50">
                  <c:v>101.952838381692</c:v>
                </c:pt>
                <c:pt idx="51">
                  <c:v>100.75356757074699</c:v>
                </c:pt>
                <c:pt idx="52">
                  <c:v>100.41549139164501</c:v>
                </c:pt>
                <c:pt idx="53">
                  <c:v>100.986376489116</c:v>
                </c:pt>
                <c:pt idx="54">
                  <c:v>101.79815359070599</c:v>
                </c:pt>
                <c:pt idx="55">
                  <c:v>104.411588886701</c:v>
                </c:pt>
                <c:pt idx="56">
                  <c:v>106.68389708190399</c:v>
                </c:pt>
                <c:pt idx="57">
                  <c:v>109.525347591203</c:v>
                </c:pt>
                <c:pt idx="58">
                  <c:v>109.87827487872499</c:v>
                </c:pt>
                <c:pt idx="59">
                  <c:v>109.47419903620801</c:v>
                </c:pt>
                <c:pt idx="60">
                  <c:v>108.03450004970099</c:v>
                </c:pt>
                <c:pt idx="61">
                  <c:v>108.564987397431</c:v>
                </c:pt>
                <c:pt idx="62">
                  <c:v>110.692020550389</c:v>
                </c:pt>
                <c:pt idx="63">
                  <c:v>113.217184877731</c:v>
                </c:pt>
                <c:pt idx="64">
                  <c:v>114.565881784216</c:v>
                </c:pt>
                <c:pt idx="65">
                  <c:v>114.13714534466</c:v>
                </c:pt>
                <c:pt idx="66">
                  <c:v>113.398230109252</c:v>
                </c:pt>
                <c:pt idx="67">
                  <c:v>112.88422258725301</c:v>
                </c:pt>
                <c:pt idx="68">
                  <c:v>113.440231224995</c:v>
                </c:pt>
                <c:pt idx="69">
                  <c:v>114.647403180205</c:v>
                </c:pt>
                <c:pt idx="70">
                  <c:v>115.96630341733299</c:v>
                </c:pt>
                <c:pt idx="71">
                  <c:v>116.48190421660701</c:v>
                </c:pt>
                <c:pt idx="72">
                  <c:v>117.298269826355</c:v>
                </c:pt>
                <c:pt idx="73">
                  <c:v>119.495794031673</c:v>
                </c:pt>
                <c:pt idx="74">
                  <c:v>122.131406039995</c:v>
                </c:pt>
                <c:pt idx="75">
                  <c:v>124.237912790103</c:v>
                </c:pt>
                <c:pt idx="76">
                  <c:v>124.973404985564</c:v>
                </c:pt>
                <c:pt idx="77">
                  <c:v>125.827536095955</c:v>
                </c:pt>
                <c:pt idx="78">
                  <c:v>126.35477678113</c:v>
                </c:pt>
                <c:pt idx="79">
                  <c:v>128.07903990876801</c:v>
                </c:pt>
                <c:pt idx="80">
                  <c:v>129.44313162912999</c:v>
                </c:pt>
                <c:pt idx="81">
                  <c:v>131.026812198486</c:v>
                </c:pt>
                <c:pt idx="82">
                  <c:v>130.65594091712299</c:v>
                </c:pt>
                <c:pt idx="83">
                  <c:v>131.08896285365</c:v>
                </c:pt>
                <c:pt idx="84">
                  <c:v>130.868915301014</c:v>
                </c:pt>
                <c:pt idx="85">
                  <c:v>133.87474303130099</c:v>
                </c:pt>
                <c:pt idx="86">
                  <c:v>135.69888019441501</c:v>
                </c:pt>
                <c:pt idx="87">
                  <c:v>138.14219946772999</c:v>
                </c:pt>
                <c:pt idx="88">
                  <c:v>139.535367994144</c:v>
                </c:pt>
                <c:pt idx="89">
                  <c:v>140.69305508117199</c:v>
                </c:pt>
                <c:pt idx="90">
                  <c:v>144.01033501919301</c:v>
                </c:pt>
                <c:pt idx="91">
                  <c:v>147.648292353014</c:v>
                </c:pt>
                <c:pt idx="92">
                  <c:v>151.79136050637899</c:v>
                </c:pt>
                <c:pt idx="93">
                  <c:v>152.480416296637</c:v>
                </c:pt>
                <c:pt idx="94">
                  <c:v>151.73382357958599</c:v>
                </c:pt>
                <c:pt idx="95">
                  <c:v>151.17541962813499</c:v>
                </c:pt>
                <c:pt idx="96">
                  <c:v>151.74893404636899</c:v>
                </c:pt>
                <c:pt idx="97">
                  <c:v>153.758926398021</c:v>
                </c:pt>
                <c:pt idx="98">
                  <c:v>154.109464274055</c:v>
                </c:pt>
                <c:pt idx="99">
                  <c:v>155.04309528373599</c:v>
                </c:pt>
                <c:pt idx="100">
                  <c:v>154.734171812093</c:v>
                </c:pt>
                <c:pt idx="101">
                  <c:v>155.93990164490799</c:v>
                </c:pt>
                <c:pt idx="102">
                  <c:v>155.855232551265</c:v>
                </c:pt>
                <c:pt idx="103">
                  <c:v>157.21372518157801</c:v>
                </c:pt>
                <c:pt idx="104">
                  <c:v>156.44489059036499</c:v>
                </c:pt>
                <c:pt idx="105">
                  <c:v>157.55172595654801</c:v>
                </c:pt>
                <c:pt idx="106">
                  <c:v>158.48713637869599</c:v>
                </c:pt>
                <c:pt idx="107">
                  <c:v>162.306686817871</c:v>
                </c:pt>
                <c:pt idx="108">
                  <c:v>164.676288863004</c:v>
                </c:pt>
                <c:pt idx="109">
                  <c:v>167.72041618061101</c:v>
                </c:pt>
                <c:pt idx="110">
                  <c:v>167.39214706855299</c:v>
                </c:pt>
                <c:pt idx="111">
                  <c:v>168.98068158955701</c:v>
                </c:pt>
                <c:pt idx="112">
                  <c:v>168.75621104708699</c:v>
                </c:pt>
                <c:pt idx="113">
                  <c:v>170.99864063242799</c:v>
                </c:pt>
                <c:pt idx="114">
                  <c:v>170.52020597399701</c:v>
                </c:pt>
                <c:pt idx="115">
                  <c:v>170.914578345319</c:v>
                </c:pt>
                <c:pt idx="116">
                  <c:v>166.85357981520301</c:v>
                </c:pt>
                <c:pt idx="117">
                  <c:v>162.85723173328799</c:v>
                </c:pt>
                <c:pt idx="118">
                  <c:v>156.80448500695999</c:v>
                </c:pt>
                <c:pt idx="119">
                  <c:v>154.081821262201</c:v>
                </c:pt>
                <c:pt idx="120">
                  <c:v>153.85892210929799</c:v>
                </c:pt>
                <c:pt idx="121">
                  <c:v>158.702178422754</c:v>
                </c:pt>
                <c:pt idx="122">
                  <c:v>162.01191233809899</c:v>
                </c:pt>
                <c:pt idx="123">
                  <c:v>161.987499483281</c:v>
                </c:pt>
                <c:pt idx="124">
                  <c:v>157.45238406337899</c:v>
                </c:pt>
                <c:pt idx="125">
                  <c:v>154.48778405527699</c:v>
                </c:pt>
                <c:pt idx="126">
                  <c:v>154.581911032932</c:v>
                </c:pt>
                <c:pt idx="127">
                  <c:v>156.54644668548801</c:v>
                </c:pt>
                <c:pt idx="128">
                  <c:v>153.81047998533899</c:v>
                </c:pt>
                <c:pt idx="129">
                  <c:v>145.25335388631399</c:v>
                </c:pt>
                <c:pt idx="130">
                  <c:v>135.579169300145</c:v>
                </c:pt>
                <c:pt idx="131">
                  <c:v>131.89882759032301</c:v>
                </c:pt>
                <c:pt idx="132">
                  <c:v>130.22619662084099</c:v>
                </c:pt>
                <c:pt idx="133">
                  <c:v>127.529771023099</c:v>
                </c:pt>
                <c:pt idx="134">
                  <c:v>118.986599645651</c:v>
                </c:pt>
                <c:pt idx="135">
                  <c:v>114.36134520612799</c:v>
                </c:pt>
                <c:pt idx="136">
                  <c:v>110.91104472228299</c:v>
                </c:pt>
                <c:pt idx="137">
                  <c:v>111.886334260692</c:v>
                </c:pt>
                <c:pt idx="138">
                  <c:v>110.060032032379</c:v>
                </c:pt>
                <c:pt idx="139">
                  <c:v>108.188026335949</c:v>
                </c:pt>
                <c:pt idx="140">
                  <c:v>104.56390093342701</c:v>
                </c:pt>
                <c:pt idx="141">
                  <c:v>102.144529672451</c:v>
                </c:pt>
                <c:pt idx="142">
                  <c:v>101.440637752578</c:v>
                </c:pt>
                <c:pt idx="143">
                  <c:v>101.471799543511</c:v>
                </c:pt>
                <c:pt idx="144">
                  <c:v>101.027999508634</c:v>
                </c:pt>
                <c:pt idx="145">
                  <c:v>100.335248699264</c:v>
                </c:pt>
                <c:pt idx="146">
                  <c:v>101.862257012737</c:v>
                </c:pt>
                <c:pt idx="147">
                  <c:v>105.842432084451</c:v>
                </c:pt>
                <c:pt idx="148">
                  <c:v>108.608924076083</c:v>
                </c:pt>
                <c:pt idx="149">
                  <c:v>108.472017179185</c:v>
                </c:pt>
                <c:pt idx="150">
                  <c:v>105.299890038448</c:v>
                </c:pt>
                <c:pt idx="151">
                  <c:v>103.535168580705</c:v>
                </c:pt>
                <c:pt idx="152">
                  <c:v>103.364171897665</c:v>
                </c:pt>
                <c:pt idx="153">
                  <c:v>106.31629320133101</c:v>
                </c:pt>
                <c:pt idx="154">
                  <c:v>109.753447423297</c:v>
                </c:pt>
                <c:pt idx="155">
                  <c:v>112.67125093780599</c:v>
                </c:pt>
                <c:pt idx="156">
                  <c:v>111.774995328461</c:v>
                </c:pt>
                <c:pt idx="157">
                  <c:v>106.88498859864301</c:v>
                </c:pt>
                <c:pt idx="158">
                  <c:v>102.506450736746</c:v>
                </c:pt>
                <c:pt idx="159">
                  <c:v>101.300168372461</c:v>
                </c:pt>
                <c:pt idx="160">
                  <c:v>103.41210944386501</c:v>
                </c:pt>
                <c:pt idx="161">
                  <c:v>105.679020490911</c:v>
                </c:pt>
                <c:pt idx="162">
                  <c:v>108.240074121755</c:v>
                </c:pt>
                <c:pt idx="163">
                  <c:v>110.346268115523</c:v>
                </c:pt>
                <c:pt idx="164">
                  <c:v>111.833466849149</c:v>
                </c:pt>
                <c:pt idx="165">
                  <c:v>114.267557082148</c:v>
                </c:pt>
                <c:pt idx="166">
                  <c:v>114.344550422558</c:v>
                </c:pt>
                <c:pt idx="167">
                  <c:v>114.636201412017</c:v>
                </c:pt>
                <c:pt idx="168">
                  <c:v>111.336628795362</c:v>
                </c:pt>
                <c:pt idx="169">
                  <c:v>109.506457039086</c:v>
                </c:pt>
                <c:pt idx="170">
                  <c:v>108.485922233305</c:v>
                </c:pt>
                <c:pt idx="171">
                  <c:v>110.117821753575</c:v>
                </c:pt>
                <c:pt idx="172">
                  <c:v>111.085962232344</c:v>
                </c:pt>
                <c:pt idx="173">
                  <c:v>112.53160156894</c:v>
                </c:pt>
                <c:pt idx="174">
                  <c:v>114.424746245281</c:v>
                </c:pt>
                <c:pt idx="175">
                  <c:v>117.17502685366399</c:v>
                </c:pt>
                <c:pt idx="176">
                  <c:v>117.472725311934</c:v>
                </c:pt>
                <c:pt idx="177">
                  <c:v>117.51426328823401</c:v>
                </c:pt>
                <c:pt idx="178">
                  <c:v>116.481998593906</c:v>
                </c:pt>
                <c:pt idx="179">
                  <c:v>116.991787858687</c:v>
                </c:pt>
                <c:pt idx="180">
                  <c:v>115.885803106823</c:v>
                </c:pt>
                <c:pt idx="181">
                  <c:v>117.357845207352</c:v>
                </c:pt>
                <c:pt idx="182">
                  <c:v>118.634923454739</c:v>
                </c:pt>
                <c:pt idx="183">
                  <c:v>122.74779621478</c:v>
                </c:pt>
                <c:pt idx="184">
                  <c:v>124.14507595431201</c:v>
                </c:pt>
                <c:pt idx="185">
                  <c:v>125.211615148691</c:v>
                </c:pt>
                <c:pt idx="186">
                  <c:v>124.052839085798</c:v>
                </c:pt>
                <c:pt idx="187">
                  <c:v>124.25463465361101</c:v>
                </c:pt>
                <c:pt idx="188">
                  <c:v>124.517970231603</c:v>
                </c:pt>
                <c:pt idx="189">
                  <c:v>125.917097416125</c:v>
                </c:pt>
                <c:pt idx="190">
                  <c:v>127.525629256465</c:v>
                </c:pt>
                <c:pt idx="191">
                  <c:v>128.466557572483</c:v>
                </c:pt>
                <c:pt idx="192">
                  <c:v>130.210585998916</c:v>
                </c:pt>
                <c:pt idx="193">
                  <c:v>131.05229433321699</c:v>
                </c:pt>
                <c:pt idx="194">
                  <c:v>133.21369093224601</c:v>
                </c:pt>
                <c:pt idx="195">
                  <c:v>134.60752329644001</c:v>
                </c:pt>
                <c:pt idx="196">
                  <c:v>136.18062060166801</c:v>
                </c:pt>
                <c:pt idx="197">
                  <c:v>136.66994613291101</c:v>
                </c:pt>
                <c:pt idx="198">
                  <c:v>137.047176960553</c:v>
                </c:pt>
                <c:pt idx="199">
                  <c:v>138.38021600258301</c:v>
                </c:pt>
                <c:pt idx="200">
                  <c:v>140.04413503918201</c:v>
                </c:pt>
                <c:pt idx="201">
                  <c:v>141.94501788135901</c:v>
                </c:pt>
                <c:pt idx="202">
                  <c:v>143.78099188889701</c:v>
                </c:pt>
                <c:pt idx="203">
                  <c:v>145.678989737818</c:v>
                </c:pt>
                <c:pt idx="204">
                  <c:v>148.529091929489</c:v>
                </c:pt>
                <c:pt idx="205">
                  <c:v>149.284847961922</c:v>
                </c:pt>
                <c:pt idx="206">
                  <c:v>150.289035997605</c:v>
                </c:pt>
                <c:pt idx="207">
                  <c:v>150.323047262155</c:v>
                </c:pt>
                <c:pt idx="208">
                  <c:v>151.863377663189</c:v>
                </c:pt>
                <c:pt idx="209">
                  <c:v>152.11981717006901</c:v>
                </c:pt>
                <c:pt idx="210">
                  <c:v>153.75583931569901</c:v>
                </c:pt>
                <c:pt idx="211">
                  <c:v>155.17774278577701</c:v>
                </c:pt>
                <c:pt idx="212">
                  <c:v>155.41759894262501</c:v>
                </c:pt>
                <c:pt idx="213">
                  <c:v>153.64155310620399</c:v>
                </c:pt>
                <c:pt idx="214">
                  <c:v>153.16963025831001</c:v>
                </c:pt>
                <c:pt idx="215">
                  <c:v>155.13461050133901</c:v>
                </c:pt>
                <c:pt idx="216">
                  <c:v>159.718645259564</c:v>
                </c:pt>
                <c:pt idx="217">
                  <c:v>161.80013357955201</c:v>
                </c:pt>
                <c:pt idx="218">
                  <c:v>161.40687365782799</c:v>
                </c:pt>
                <c:pt idx="219">
                  <c:v>158.981102984697</c:v>
                </c:pt>
                <c:pt idx="220">
                  <c:v>159.94646746695099</c:v>
                </c:pt>
                <c:pt idx="221">
                  <c:v>162.47317124784999</c:v>
                </c:pt>
                <c:pt idx="222">
                  <c:v>166.51348052774699</c:v>
                </c:pt>
                <c:pt idx="223">
                  <c:v>168.88602811852201</c:v>
                </c:pt>
                <c:pt idx="224">
                  <c:v>169.85632223968599</c:v>
                </c:pt>
                <c:pt idx="225">
                  <c:v>168.37100330804299</c:v>
                </c:pt>
                <c:pt idx="226">
                  <c:v>166.80196333604701</c:v>
                </c:pt>
                <c:pt idx="227">
                  <c:v>165.48909882924701</c:v>
                </c:pt>
                <c:pt idx="228">
                  <c:v>167.36116032457599</c:v>
                </c:pt>
                <c:pt idx="229">
                  <c:v>171.19003253530599</c:v>
                </c:pt>
                <c:pt idx="230">
                  <c:v>175.157068929096</c:v>
                </c:pt>
                <c:pt idx="231">
                  <c:v>176.71465305708301</c:v>
                </c:pt>
                <c:pt idx="232">
                  <c:v>176.63223521197099</c:v>
                </c:pt>
                <c:pt idx="233">
                  <c:v>176.50908062613499</c:v>
                </c:pt>
                <c:pt idx="234">
                  <c:v>175.98781141382599</c:v>
                </c:pt>
                <c:pt idx="235">
                  <c:v>178.11698764853799</c:v>
                </c:pt>
                <c:pt idx="236">
                  <c:v>179.835270628644</c:v>
                </c:pt>
                <c:pt idx="237">
                  <c:v>182.443506753983</c:v>
                </c:pt>
                <c:pt idx="238">
                  <c:v>181.484045789519</c:v>
                </c:pt>
                <c:pt idx="239">
                  <c:v>181.739007968327</c:v>
                </c:pt>
                <c:pt idx="240">
                  <c:v>183.082013408526</c:v>
                </c:pt>
                <c:pt idx="241">
                  <c:v>188.52661057507501</c:v>
                </c:pt>
                <c:pt idx="242">
                  <c:v>191.30134062373</c:v>
                </c:pt>
                <c:pt idx="243">
                  <c:v>190.95317525179399</c:v>
                </c:pt>
                <c:pt idx="244">
                  <c:v>188.06471991604201</c:v>
                </c:pt>
                <c:pt idx="245">
                  <c:v>187.83670725456</c:v>
                </c:pt>
                <c:pt idx="246">
                  <c:v>190.48941190154801</c:v>
                </c:pt>
                <c:pt idx="247">
                  <c:v>195.107813171902</c:v>
                </c:pt>
                <c:pt idx="248">
                  <c:v>198.23674189447499</c:v>
                </c:pt>
                <c:pt idx="249">
                  <c:v>198.91447989440499</c:v>
                </c:pt>
                <c:pt idx="250">
                  <c:v>197.15342584531101</c:v>
                </c:pt>
                <c:pt idx="251">
                  <c:v>195.57811488174701</c:v>
                </c:pt>
                <c:pt idx="252">
                  <c:v>196.55046556538099</c:v>
                </c:pt>
                <c:pt idx="253">
                  <c:v>200.01430235712999</c:v>
                </c:pt>
                <c:pt idx="254">
                  <c:v>204.02949166974301</c:v>
                </c:pt>
                <c:pt idx="255">
                  <c:v>205.05959709383899</c:v>
                </c:pt>
                <c:pt idx="256">
                  <c:v>205.46790113366799</c:v>
                </c:pt>
                <c:pt idx="257">
                  <c:v>206.216164341899</c:v>
                </c:pt>
                <c:pt idx="258">
                  <c:v>206.679911401287</c:v>
                </c:pt>
                <c:pt idx="259">
                  <c:v>205.148321149521</c:v>
                </c:pt>
                <c:pt idx="260">
                  <c:v>204.056015124764</c:v>
                </c:pt>
                <c:pt idx="261">
                  <c:v>203.52296807289201</c:v>
                </c:pt>
                <c:pt idx="262">
                  <c:v>206.695062543657</c:v>
                </c:pt>
                <c:pt idx="263">
                  <c:v>210.73296984698001</c:v>
                </c:pt>
                <c:pt idx="264">
                  <c:v>216.90683833617899</c:v>
                </c:pt>
                <c:pt idx="265">
                  <c:v>221.033373692053</c:v>
                </c:pt>
                <c:pt idx="266">
                  <c:v>222.23768501906301</c:v>
                </c:pt>
                <c:pt idx="267">
                  <c:v>216.09856880253</c:v>
                </c:pt>
                <c:pt idx="268">
                  <c:v>208.648280680721</c:v>
                </c:pt>
                <c:pt idx="269">
                  <c:v>206.73522607331799</c:v>
                </c:pt>
                <c:pt idx="270">
                  <c:v>207.77972925212401</c:v>
                </c:pt>
                <c:pt idx="271">
                  <c:v>211.918330241901</c:v>
                </c:pt>
                <c:pt idx="272">
                  <c:v>215.38758932247401</c:v>
                </c:pt>
                <c:pt idx="273">
                  <c:v>222.35405425003501</c:v>
                </c:pt>
                <c:pt idx="274">
                  <c:v>227.159498939434</c:v>
                </c:pt>
                <c:pt idx="275">
                  <c:v>232.232340402365</c:v>
                </c:pt>
                <c:pt idx="276">
                  <c:v>232.22712917415399</c:v>
                </c:pt>
                <c:pt idx="277">
                  <c:v>232.16535811878401</c:v>
                </c:pt>
                <c:pt idx="278">
                  <c:v>234.13661049128501</c:v>
                </c:pt>
                <c:pt idx="279">
                  <c:v>237.80292464709899</c:v>
                </c:pt>
                <c:pt idx="280">
                  <c:v>241.44723858485699</c:v>
                </c:pt>
                <c:pt idx="281">
                  <c:v>242.95864720125201</c:v>
                </c:pt>
                <c:pt idx="282">
                  <c:v>247.849062825305</c:v>
                </c:pt>
                <c:pt idx="283">
                  <c:v>254.30009582694501</c:v>
                </c:pt>
                <c:pt idx="284">
                  <c:v>263.75827679609603</c:v>
                </c:pt>
                <c:pt idx="285">
                  <c:v>270.88878928030402</c:v>
                </c:pt>
                <c:pt idx="286">
                  <c:v>272.97222324187697</c:v>
                </c:pt>
                <c:pt idx="287">
                  <c:v>272.01456316789</c:v>
                </c:pt>
                <c:pt idx="288">
                  <c:v>265.87910471958298</c:v>
                </c:pt>
                <c:pt idx="289">
                  <c:v>263.80372629144802</c:v>
                </c:pt>
                <c:pt idx="290">
                  <c:v>269.48043640894502</c:v>
                </c:pt>
                <c:pt idx="291">
                  <c:v>285.10309250933699</c:v>
                </c:pt>
                <c:pt idx="292">
                  <c:v>294.17931727745702</c:v>
                </c:pt>
                <c:pt idx="293">
                  <c:v>296.58665656496299</c:v>
                </c:pt>
                <c:pt idx="294">
                  <c:v>289.622759532283</c:v>
                </c:pt>
                <c:pt idx="295">
                  <c:v>288.99219043646099</c:v>
                </c:pt>
                <c:pt idx="296">
                  <c:v>289.51617850752399</c:v>
                </c:pt>
                <c:pt idx="297">
                  <c:v>292.60854786473499</c:v>
                </c:pt>
                <c:pt idx="298">
                  <c:v>283.07901413564002</c:v>
                </c:pt>
                <c:pt idx="299">
                  <c:v>273.764420472523</c:v>
                </c:pt>
                <c:pt idx="300">
                  <c:v>261.91317050878803</c:v>
                </c:pt>
                <c:pt idx="301">
                  <c:v>258.22470725469401</c:v>
                </c:pt>
                <c:pt idx="302">
                  <c:v>257.09949868062603</c:v>
                </c:pt>
                <c:pt idx="303">
                  <c:v>259.18455160047</c:v>
                </c:pt>
                <c:pt idx="304">
                  <c:v>267.42283040482602</c:v>
                </c:pt>
                <c:pt idx="305">
                  <c:v>273.74669953802498</c:v>
                </c:pt>
                <c:pt idx="306">
                  <c:v>278.06957138368898</c:v>
                </c:pt>
                <c:pt idx="307">
                  <c:v>266.067805943461</c:v>
                </c:pt>
                <c:pt idx="308">
                  <c:v>255.328990643113</c:v>
                </c:pt>
                <c:pt idx="309">
                  <c:v>237.558646128807</c:v>
                </c:pt>
                <c:pt idx="310">
                  <c:v>239.155220951378</c:v>
                </c:pt>
                <c:pt idx="311">
                  <c:v>236.85898376331801</c:v>
                </c:pt>
                <c:pt idx="312">
                  <c:v>250.48977122756401</c:v>
                </c:pt>
                <c:pt idx="313">
                  <c:v>247.65364212738899</c:v>
                </c:pt>
                <c:pt idx="314">
                  <c:v>253.186294563497</c:v>
                </c:pt>
                <c:pt idx="315">
                  <c:v>248.03177142857601</c:v>
                </c:pt>
                <c:pt idx="316">
                  <c:v>244.645151673974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B5-4B26-AC2B-00B80C941562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'National-NonDistress'!$T$6:$T$118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'National-NonDistress'!$V$6:$V$118</c:f>
              <c:numCache>
                <c:formatCode>#,##0_);[Red]\(#,##0\)</c:formatCode>
                <c:ptCount val="113"/>
                <c:pt idx="0">
                  <c:v>64.340727684879099</c:v>
                </c:pt>
                <c:pt idx="1">
                  <c:v>63.773673556804198</c:v>
                </c:pt>
                <c:pt idx="2">
                  <c:v>70.163070217740994</c:v>
                </c:pt>
                <c:pt idx="3">
                  <c:v>72.060032536836104</c:v>
                </c:pt>
                <c:pt idx="4">
                  <c:v>72.049965770468901</c:v>
                </c:pt>
                <c:pt idx="5">
                  <c:v>74.351039141870601</c:v>
                </c:pt>
                <c:pt idx="6">
                  <c:v>79.955595173468296</c:v>
                </c:pt>
                <c:pt idx="7">
                  <c:v>84.132765984608596</c:v>
                </c:pt>
                <c:pt idx="8">
                  <c:v>82.988210949431107</c:v>
                </c:pt>
                <c:pt idx="9">
                  <c:v>85.629207376862297</c:v>
                </c:pt>
                <c:pt idx="10">
                  <c:v>84.278347979624002</c:v>
                </c:pt>
                <c:pt idx="11">
                  <c:v>91.869363585175293</c:v>
                </c:pt>
                <c:pt idx="12">
                  <c:v>86.160979409898502</c:v>
                </c:pt>
                <c:pt idx="13">
                  <c:v>93.646688363176906</c:v>
                </c:pt>
                <c:pt idx="14">
                  <c:v>95.384088589644804</c:v>
                </c:pt>
                <c:pt idx="15">
                  <c:v>94.983194572174099</c:v>
                </c:pt>
                <c:pt idx="16">
                  <c:v>96.798235712841105</c:v>
                </c:pt>
                <c:pt idx="17">
                  <c:v>101.140779340165</c:v>
                </c:pt>
                <c:pt idx="18">
                  <c:v>102.94701699867601</c:v>
                </c:pt>
                <c:pt idx="19">
                  <c:v>100</c:v>
                </c:pt>
                <c:pt idx="20">
                  <c:v>104.017180673263</c:v>
                </c:pt>
                <c:pt idx="21">
                  <c:v>102.491476597397</c:v>
                </c:pt>
                <c:pt idx="22">
                  <c:v>107.23022007620899</c:v>
                </c:pt>
                <c:pt idx="23">
                  <c:v>101.621424583815</c:v>
                </c:pt>
                <c:pt idx="24">
                  <c:v>101.63514672271501</c:v>
                </c:pt>
                <c:pt idx="25">
                  <c:v>100.25014079868301</c:v>
                </c:pt>
                <c:pt idx="26">
                  <c:v>106.707260376006</c:v>
                </c:pt>
                <c:pt idx="27">
                  <c:v>108.433797989966</c:v>
                </c:pt>
                <c:pt idx="28">
                  <c:v>110.878802608103</c:v>
                </c:pt>
                <c:pt idx="29">
                  <c:v>113.66726377171599</c:v>
                </c:pt>
                <c:pt idx="30">
                  <c:v>113.59053168641699</c:v>
                </c:pt>
                <c:pt idx="31">
                  <c:v>116.157369850774</c:v>
                </c:pt>
                <c:pt idx="32">
                  <c:v>121.716928853346</c:v>
                </c:pt>
                <c:pt idx="33">
                  <c:v>125.539709082063</c:v>
                </c:pt>
                <c:pt idx="34">
                  <c:v>128.99695924346199</c:v>
                </c:pt>
                <c:pt idx="35">
                  <c:v>129.478769220732</c:v>
                </c:pt>
                <c:pt idx="36">
                  <c:v>135.34070586978399</c:v>
                </c:pt>
                <c:pt idx="37">
                  <c:v>139.562875797494</c:v>
                </c:pt>
                <c:pt idx="38">
                  <c:v>149.788550215002</c:v>
                </c:pt>
                <c:pt idx="39">
                  <c:v>149.43915093744701</c:v>
                </c:pt>
                <c:pt idx="40">
                  <c:v>151.68515158260601</c:v>
                </c:pt>
                <c:pt idx="41">
                  <c:v>153.693167942641</c:v>
                </c:pt>
                <c:pt idx="42">
                  <c:v>157.40627624401199</c:v>
                </c:pt>
                <c:pt idx="43">
                  <c:v>160.84861309436801</c:v>
                </c:pt>
                <c:pt idx="44">
                  <c:v>166.805701050122</c:v>
                </c:pt>
                <c:pt idx="45">
                  <c:v>171.31929835788199</c:v>
                </c:pt>
                <c:pt idx="46">
                  <c:v>168.23335210972601</c:v>
                </c:pt>
                <c:pt idx="47">
                  <c:v>157.775661448931</c:v>
                </c:pt>
                <c:pt idx="48">
                  <c:v>163.439588990197</c:v>
                </c:pt>
                <c:pt idx="49">
                  <c:v>159.16619440650501</c:v>
                </c:pt>
                <c:pt idx="50">
                  <c:v>163.224146269014</c:v>
                </c:pt>
                <c:pt idx="51">
                  <c:v>137.578596561192</c:v>
                </c:pt>
                <c:pt idx="52">
                  <c:v>119.138885661361</c:v>
                </c:pt>
                <c:pt idx="53">
                  <c:v>116.75747808575601</c:v>
                </c:pt>
                <c:pt idx="54">
                  <c:v>104.31679371601</c:v>
                </c:pt>
                <c:pt idx="55">
                  <c:v>109.19315073803401</c:v>
                </c:pt>
                <c:pt idx="56">
                  <c:v>105.629719525064</c:v>
                </c:pt>
                <c:pt idx="57">
                  <c:v>116.668200758852</c:v>
                </c:pt>
                <c:pt idx="58">
                  <c:v>110.85077317755101</c:v>
                </c:pt>
                <c:pt idx="59">
                  <c:v>125.160347897384</c:v>
                </c:pt>
                <c:pt idx="60">
                  <c:v>110.969807531005</c:v>
                </c:pt>
                <c:pt idx="61">
                  <c:v>116.083166478511</c:v>
                </c:pt>
                <c:pt idx="62">
                  <c:v>120.971676605941</c:v>
                </c:pt>
                <c:pt idx="63">
                  <c:v>123.5590077489</c:v>
                </c:pt>
                <c:pt idx="64">
                  <c:v>117.29653143651799</c:v>
                </c:pt>
                <c:pt idx="65">
                  <c:v>124.437187831163</c:v>
                </c:pt>
                <c:pt idx="66">
                  <c:v>127.34587303227801</c:v>
                </c:pt>
                <c:pt idx="67">
                  <c:v>129.80148217253401</c:v>
                </c:pt>
                <c:pt idx="68">
                  <c:v>129.698618437779</c:v>
                </c:pt>
                <c:pt idx="69">
                  <c:v>136.61665086745199</c:v>
                </c:pt>
                <c:pt idx="70">
                  <c:v>136.20645025850899</c:v>
                </c:pt>
                <c:pt idx="71">
                  <c:v>143.31678181998399</c:v>
                </c:pt>
                <c:pt idx="72">
                  <c:v>145.10725414732801</c:v>
                </c:pt>
                <c:pt idx="73">
                  <c:v>150.61424884835</c:v>
                </c:pt>
                <c:pt idx="74">
                  <c:v>152.74139794952899</c:v>
                </c:pt>
                <c:pt idx="75">
                  <c:v>158.66673263494999</c:v>
                </c:pt>
                <c:pt idx="76">
                  <c:v>163.60652073278899</c:v>
                </c:pt>
                <c:pt idx="77">
                  <c:v>166.319092896684</c:v>
                </c:pt>
                <c:pt idx="78">
                  <c:v>168.772589251299</c:v>
                </c:pt>
                <c:pt idx="79">
                  <c:v>170.406468379177</c:v>
                </c:pt>
                <c:pt idx="80">
                  <c:v>175.67710541523999</c:v>
                </c:pt>
                <c:pt idx="81">
                  <c:v>178.28751111106399</c:v>
                </c:pt>
                <c:pt idx="82">
                  <c:v>185.96265047828101</c:v>
                </c:pt>
                <c:pt idx="83">
                  <c:v>181.43693814214399</c:v>
                </c:pt>
                <c:pt idx="84">
                  <c:v>190.40806497091</c:v>
                </c:pt>
                <c:pt idx="85">
                  <c:v>192.69699759914701</c:v>
                </c:pt>
                <c:pt idx="86">
                  <c:v>197.58719643178301</c:v>
                </c:pt>
                <c:pt idx="87">
                  <c:v>198.47996349273899</c:v>
                </c:pt>
                <c:pt idx="88">
                  <c:v>209.33210961700601</c:v>
                </c:pt>
                <c:pt idx="89">
                  <c:v>206.854274382097</c:v>
                </c:pt>
                <c:pt idx="90">
                  <c:v>217.071886625633</c:v>
                </c:pt>
                <c:pt idx="91">
                  <c:v>214.163415001245</c:v>
                </c:pt>
                <c:pt idx="92">
                  <c:v>224.95472788468601</c:v>
                </c:pt>
                <c:pt idx="93">
                  <c:v>225.55889155009501</c:v>
                </c:pt>
                <c:pt idx="94">
                  <c:v>224.17754767200299</c:v>
                </c:pt>
                <c:pt idx="95">
                  <c:v>229.77487303126301</c:v>
                </c:pt>
                <c:pt idx="96">
                  <c:v>244.43668021079401</c:v>
                </c:pt>
                <c:pt idx="97">
                  <c:v>227.821892022285</c:v>
                </c:pt>
                <c:pt idx="98">
                  <c:v>238.171071291559</c:v>
                </c:pt>
                <c:pt idx="99">
                  <c:v>257.05436860946702</c:v>
                </c:pt>
                <c:pt idx="100">
                  <c:v>257.57550526840402</c:v>
                </c:pt>
                <c:pt idx="101">
                  <c:v>266.71012449147702</c:v>
                </c:pt>
                <c:pt idx="102">
                  <c:v>289.28223303164998</c:v>
                </c:pt>
                <c:pt idx="103">
                  <c:v>297.96869258059002</c:v>
                </c:pt>
                <c:pt idx="104">
                  <c:v>298.38518900839699</c:v>
                </c:pt>
                <c:pt idx="105">
                  <c:v>326.90628185046103</c:v>
                </c:pt>
                <c:pt idx="106">
                  <c:v>322.35583094341399</c:v>
                </c:pt>
                <c:pt idx="107">
                  <c:v>310.14518432939798</c:v>
                </c:pt>
                <c:pt idx="108">
                  <c:v>287.008982154298</c:v>
                </c:pt>
                <c:pt idx="109">
                  <c:v>307.49602624920999</c:v>
                </c:pt>
                <c:pt idx="110">
                  <c:v>288.71187311891998</c:v>
                </c:pt>
                <c:pt idx="111">
                  <c:v>272.42685353842398</c:v>
                </c:pt>
                <c:pt idx="112">
                  <c:v>282.52476507525802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B5-4B26-AC2B-00B80C941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443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Segment'!$K$6:$K$322</c:f>
              <c:numCache>
                <c:formatCode>[$-409]mmm\-yy;@</c:formatCode>
                <c:ptCount val="31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</c:numCache>
            </c:numRef>
          </c:xVal>
          <c:yVal>
            <c:numRef>
              <c:f>'U.S. EW - By Segment'!$M$6:$M$322</c:f>
              <c:numCache>
                <c:formatCode>#,##0_);[Red]\(#,##0\)</c:formatCode>
                <c:ptCount val="317"/>
                <c:pt idx="0">
                  <c:v>84.682902260545802</c:v>
                </c:pt>
                <c:pt idx="1">
                  <c:v>83.647626029041803</c:v>
                </c:pt>
                <c:pt idx="2">
                  <c:v>83.418045024970795</c:v>
                </c:pt>
                <c:pt idx="3">
                  <c:v>84.521471932499097</c:v>
                </c:pt>
                <c:pt idx="4">
                  <c:v>85.985503027634905</c:v>
                </c:pt>
                <c:pt idx="5">
                  <c:v>85.953937052141399</c:v>
                </c:pt>
                <c:pt idx="6">
                  <c:v>85.423774429513102</c:v>
                </c:pt>
                <c:pt idx="7">
                  <c:v>83.698229514422707</c:v>
                </c:pt>
                <c:pt idx="8">
                  <c:v>84.761161608723299</c:v>
                </c:pt>
                <c:pt idx="9">
                  <c:v>85.666196618160697</c:v>
                </c:pt>
                <c:pt idx="10">
                  <c:v>89.729940828868294</c:v>
                </c:pt>
                <c:pt idx="11">
                  <c:v>91.346725297027703</c:v>
                </c:pt>
                <c:pt idx="12">
                  <c:v>92.098298386063306</c:v>
                </c:pt>
                <c:pt idx="13">
                  <c:v>88.275094484383402</c:v>
                </c:pt>
                <c:pt idx="14">
                  <c:v>86.553729320618501</c:v>
                </c:pt>
                <c:pt idx="15">
                  <c:v>86.537360072353906</c:v>
                </c:pt>
                <c:pt idx="16">
                  <c:v>91.768756124895802</c:v>
                </c:pt>
                <c:pt idx="17">
                  <c:v>94.572268756752294</c:v>
                </c:pt>
                <c:pt idx="18">
                  <c:v>97.692139734037099</c:v>
                </c:pt>
                <c:pt idx="19">
                  <c:v>95.550294139092102</c:v>
                </c:pt>
                <c:pt idx="20">
                  <c:v>95.369335571688595</c:v>
                </c:pt>
                <c:pt idx="21">
                  <c:v>93.568419841712398</c:v>
                </c:pt>
                <c:pt idx="22">
                  <c:v>95.863831515805003</c:v>
                </c:pt>
                <c:pt idx="23">
                  <c:v>95.744496848498102</c:v>
                </c:pt>
                <c:pt idx="24">
                  <c:v>98.182763527073902</c:v>
                </c:pt>
                <c:pt idx="25">
                  <c:v>97.569643803595497</c:v>
                </c:pt>
                <c:pt idx="26">
                  <c:v>98.324139511989401</c:v>
                </c:pt>
                <c:pt idx="27">
                  <c:v>96.926091101057693</c:v>
                </c:pt>
                <c:pt idx="28">
                  <c:v>98.5795403920051</c:v>
                </c:pt>
                <c:pt idx="29">
                  <c:v>101.43040827811301</c:v>
                </c:pt>
                <c:pt idx="30">
                  <c:v>105.67112641188</c:v>
                </c:pt>
                <c:pt idx="31">
                  <c:v>106.50447252188999</c:v>
                </c:pt>
                <c:pt idx="32">
                  <c:v>104.290480814058</c:v>
                </c:pt>
                <c:pt idx="33">
                  <c:v>101.41483823089</c:v>
                </c:pt>
                <c:pt idx="34">
                  <c:v>99.881751308579993</c:v>
                </c:pt>
                <c:pt idx="35">
                  <c:v>100</c:v>
                </c:pt>
                <c:pt idx="36">
                  <c:v>101.664257991078</c:v>
                </c:pt>
                <c:pt idx="37">
                  <c:v>103.78914609271099</c:v>
                </c:pt>
                <c:pt idx="38">
                  <c:v>104.611111054242</c:v>
                </c:pt>
                <c:pt idx="39">
                  <c:v>103.64629255726</c:v>
                </c:pt>
                <c:pt idx="40">
                  <c:v>103.108434942031</c:v>
                </c:pt>
                <c:pt idx="41">
                  <c:v>103.64425477978899</c:v>
                </c:pt>
                <c:pt idx="42">
                  <c:v>106.1286739249</c:v>
                </c:pt>
                <c:pt idx="43">
                  <c:v>108.160437092008</c:v>
                </c:pt>
                <c:pt idx="44">
                  <c:v>107.840921896097</c:v>
                </c:pt>
                <c:pt idx="45">
                  <c:v>104.304621401481</c:v>
                </c:pt>
                <c:pt idx="46">
                  <c:v>102.992968802701</c:v>
                </c:pt>
                <c:pt idx="47">
                  <c:v>102.849856221059</c:v>
                </c:pt>
                <c:pt idx="48">
                  <c:v>104.613847674529</c:v>
                </c:pt>
                <c:pt idx="49">
                  <c:v>103.63391344934</c:v>
                </c:pt>
                <c:pt idx="50">
                  <c:v>101.952838381692</c:v>
                </c:pt>
                <c:pt idx="51">
                  <c:v>100.75356757074699</c:v>
                </c:pt>
                <c:pt idx="52">
                  <c:v>100.41549139164501</c:v>
                </c:pt>
                <c:pt idx="53">
                  <c:v>100.986376489116</c:v>
                </c:pt>
                <c:pt idx="54">
                  <c:v>101.79815359070599</c:v>
                </c:pt>
                <c:pt idx="55">
                  <c:v>104.411588886701</c:v>
                </c:pt>
                <c:pt idx="56">
                  <c:v>106.68389708190399</c:v>
                </c:pt>
                <c:pt idx="57">
                  <c:v>109.525347591203</c:v>
                </c:pt>
                <c:pt idx="58">
                  <c:v>109.87827487872499</c:v>
                </c:pt>
                <c:pt idx="59">
                  <c:v>109.47419903620801</c:v>
                </c:pt>
                <c:pt idx="60">
                  <c:v>108.03450004970099</c:v>
                </c:pt>
                <c:pt idx="61">
                  <c:v>108.564987397431</c:v>
                </c:pt>
                <c:pt idx="62">
                  <c:v>110.692020550389</c:v>
                </c:pt>
                <c:pt idx="63">
                  <c:v>113.217184877731</c:v>
                </c:pt>
                <c:pt idx="64">
                  <c:v>114.565881784216</c:v>
                </c:pt>
                <c:pt idx="65">
                  <c:v>114.13714534466</c:v>
                </c:pt>
                <c:pt idx="66">
                  <c:v>113.398230109252</c:v>
                </c:pt>
                <c:pt idx="67">
                  <c:v>112.88422258725301</c:v>
                </c:pt>
                <c:pt idx="68">
                  <c:v>113.440231224995</c:v>
                </c:pt>
                <c:pt idx="69">
                  <c:v>114.647403180205</c:v>
                </c:pt>
                <c:pt idx="70">
                  <c:v>115.96630341733299</c:v>
                </c:pt>
                <c:pt idx="71">
                  <c:v>116.48190421660701</c:v>
                </c:pt>
                <c:pt idx="72">
                  <c:v>117.298269826355</c:v>
                </c:pt>
                <c:pt idx="73">
                  <c:v>119.495794031673</c:v>
                </c:pt>
                <c:pt idx="74">
                  <c:v>122.131406039995</c:v>
                </c:pt>
                <c:pt idx="75">
                  <c:v>124.237912790103</c:v>
                </c:pt>
                <c:pt idx="76">
                  <c:v>124.973404985564</c:v>
                </c:pt>
                <c:pt idx="77">
                  <c:v>125.827536095955</c:v>
                </c:pt>
                <c:pt idx="78">
                  <c:v>126.35477678113</c:v>
                </c:pt>
                <c:pt idx="79">
                  <c:v>128.07903990876801</c:v>
                </c:pt>
                <c:pt idx="80">
                  <c:v>129.44313162912999</c:v>
                </c:pt>
                <c:pt idx="81">
                  <c:v>131.026812198486</c:v>
                </c:pt>
                <c:pt idx="82">
                  <c:v>130.65594091712299</c:v>
                </c:pt>
                <c:pt idx="83">
                  <c:v>131.08896285365</c:v>
                </c:pt>
                <c:pt idx="84">
                  <c:v>130.868915301014</c:v>
                </c:pt>
                <c:pt idx="85">
                  <c:v>133.87474303130099</c:v>
                </c:pt>
                <c:pt idx="86">
                  <c:v>135.69888019441501</c:v>
                </c:pt>
                <c:pt idx="87">
                  <c:v>138.14219946772999</c:v>
                </c:pt>
                <c:pt idx="88">
                  <c:v>139.535367994144</c:v>
                </c:pt>
                <c:pt idx="89">
                  <c:v>140.69305508117199</c:v>
                </c:pt>
                <c:pt idx="90">
                  <c:v>144.01033501919301</c:v>
                </c:pt>
                <c:pt idx="91">
                  <c:v>147.648292353014</c:v>
                </c:pt>
                <c:pt idx="92">
                  <c:v>151.79136050637899</c:v>
                </c:pt>
                <c:pt idx="93">
                  <c:v>152.480416296637</c:v>
                </c:pt>
                <c:pt idx="94">
                  <c:v>151.73382357958599</c:v>
                </c:pt>
                <c:pt idx="95">
                  <c:v>151.17541962813499</c:v>
                </c:pt>
                <c:pt idx="96">
                  <c:v>151.74893404636899</c:v>
                </c:pt>
                <c:pt idx="97">
                  <c:v>153.758926398021</c:v>
                </c:pt>
                <c:pt idx="98">
                  <c:v>154.109464274055</c:v>
                </c:pt>
                <c:pt idx="99">
                  <c:v>155.04309528373599</c:v>
                </c:pt>
                <c:pt idx="100">
                  <c:v>154.734171812093</c:v>
                </c:pt>
                <c:pt idx="101">
                  <c:v>155.93990164490799</c:v>
                </c:pt>
                <c:pt idx="102">
                  <c:v>155.855232551265</c:v>
                </c:pt>
                <c:pt idx="103">
                  <c:v>157.21372518157801</c:v>
                </c:pt>
                <c:pt idx="104">
                  <c:v>156.44489059036499</c:v>
                </c:pt>
                <c:pt idx="105">
                  <c:v>157.55172595654801</c:v>
                </c:pt>
                <c:pt idx="106">
                  <c:v>158.48713637869599</c:v>
                </c:pt>
                <c:pt idx="107">
                  <c:v>162.306686817871</c:v>
                </c:pt>
                <c:pt idx="108">
                  <c:v>164.676288863004</c:v>
                </c:pt>
                <c:pt idx="109">
                  <c:v>167.72041618061101</c:v>
                </c:pt>
                <c:pt idx="110">
                  <c:v>167.39214706855299</c:v>
                </c:pt>
                <c:pt idx="111">
                  <c:v>168.98068158955701</c:v>
                </c:pt>
                <c:pt idx="112">
                  <c:v>168.75621104708699</c:v>
                </c:pt>
                <c:pt idx="113">
                  <c:v>170.99864063242799</c:v>
                </c:pt>
                <c:pt idx="114">
                  <c:v>170.52020597399701</c:v>
                </c:pt>
                <c:pt idx="115">
                  <c:v>170.914578345319</c:v>
                </c:pt>
                <c:pt idx="116">
                  <c:v>166.85357981520301</c:v>
                </c:pt>
                <c:pt idx="117">
                  <c:v>162.85723173328799</c:v>
                </c:pt>
                <c:pt idx="118">
                  <c:v>156.80448500695999</c:v>
                </c:pt>
                <c:pt idx="119">
                  <c:v>154.081821262201</c:v>
                </c:pt>
                <c:pt idx="120">
                  <c:v>153.85892210929799</c:v>
                </c:pt>
                <c:pt idx="121">
                  <c:v>158.702178422754</c:v>
                </c:pt>
                <c:pt idx="122">
                  <c:v>162.01191233809899</c:v>
                </c:pt>
                <c:pt idx="123">
                  <c:v>161.987499483281</c:v>
                </c:pt>
                <c:pt idx="124">
                  <c:v>157.45238406337899</c:v>
                </c:pt>
                <c:pt idx="125">
                  <c:v>154.48778405527699</c:v>
                </c:pt>
                <c:pt idx="126">
                  <c:v>154.581911032932</c:v>
                </c:pt>
                <c:pt idx="127">
                  <c:v>156.54644668548801</c:v>
                </c:pt>
                <c:pt idx="128">
                  <c:v>153.81047998533899</c:v>
                </c:pt>
                <c:pt idx="129">
                  <c:v>145.25335388631399</c:v>
                </c:pt>
                <c:pt idx="130">
                  <c:v>135.579169300145</c:v>
                </c:pt>
                <c:pt idx="131">
                  <c:v>131.89882759032301</c:v>
                </c:pt>
                <c:pt idx="132">
                  <c:v>130.22619662084099</c:v>
                </c:pt>
                <c:pt idx="133">
                  <c:v>127.529771023099</c:v>
                </c:pt>
                <c:pt idx="134">
                  <c:v>118.986599645651</c:v>
                </c:pt>
                <c:pt idx="135">
                  <c:v>114.36134520612799</c:v>
                </c:pt>
                <c:pt idx="136">
                  <c:v>110.91104472228299</c:v>
                </c:pt>
                <c:pt idx="137">
                  <c:v>111.886334260692</c:v>
                </c:pt>
                <c:pt idx="138">
                  <c:v>110.060032032379</c:v>
                </c:pt>
                <c:pt idx="139">
                  <c:v>108.188026335949</c:v>
                </c:pt>
                <c:pt idx="140">
                  <c:v>104.56390093342701</c:v>
                </c:pt>
                <c:pt idx="141">
                  <c:v>102.144529672451</c:v>
                </c:pt>
                <c:pt idx="142">
                  <c:v>101.440637752578</c:v>
                </c:pt>
                <c:pt idx="143">
                  <c:v>101.471799543511</c:v>
                </c:pt>
                <c:pt idx="144">
                  <c:v>101.027999508634</c:v>
                </c:pt>
                <c:pt idx="145">
                  <c:v>100.335248699264</c:v>
                </c:pt>
                <c:pt idx="146">
                  <c:v>101.862257012737</c:v>
                </c:pt>
                <c:pt idx="147">
                  <c:v>105.842432084451</c:v>
                </c:pt>
                <c:pt idx="148">
                  <c:v>108.608924076083</c:v>
                </c:pt>
                <c:pt idx="149">
                  <c:v>108.472017179185</c:v>
                </c:pt>
                <c:pt idx="150">
                  <c:v>105.299890038448</c:v>
                </c:pt>
                <c:pt idx="151">
                  <c:v>103.535168580705</c:v>
                </c:pt>
                <c:pt idx="152">
                  <c:v>103.364171897665</c:v>
                </c:pt>
                <c:pt idx="153">
                  <c:v>106.31629320133101</c:v>
                </c:pt>
                <c:pt idx="154">
                  <c:v>109.753447423297</c:v>
                </c:pt>
                <c:pt idx="155">
                  <c:v>112.67125093780599</c:v>
                </c:pt>
                <c:pt idx="156">
                  <c:v>111.774995328461</c:v>
                </c:pt>
                <c:pt idx="157">
                  <c:v>106.88498859864301</c:v>
                </c:pt>
                <c:pt idx="158">
                  <c:v>102.506450736746</c:v>
                </c:pt>
                <c:pt idx="159">
                  <c:v>101.300168372461</c:v>
                </c:pt>
                <c:pt idx="160">
                  <c:v>103.41210944386501</c:v>
                </c:pt>
                <c:pt idx="161">
                  <c:v>105.679020490911</c:v>
                </c:pt>
                <c:pt idx="162">
                  <c:v>108.240074121755</c:v>
                </c:pt>
                <c:pt idx="163">
                  <c:v>110.346268115523</c:v>
                </c:pt>
                <c:pt idx="164">
                  <c:v>111.833466849149</c:v>
                </c:pt>
                <c:pt idx="165">
                  <c:v>114.267557082148</c:v>
                </c:pt>
                <c:pt idx="166">
                  <c:v>114.344550422558</c:v>
                </c:pt>
                <c:pt idx="167">
                  <c:v>114.636201412017</c:v>
                </c:pt>
                <c:pt idx="168">
                  <c:v>111.336628795362</c:v>
                </c:pt>
                <c:pt idx="169">
                  <c:v>109.506457039086</c:v>
                </c:pt>
                <c:pt idx="170">
                  <c:v>108.485922233305</c:v>
                </c:pt>
                <c:pt idx="171">
                  <c:v>110.117821753575</c:v>
                </c:pt>
                <c:pt idx="172">
                  <c:v>111.085962232344</c:v>
                </c:pt>
                <c:pt idx="173">
                  <c:v>112.53160156894</c:v>
                </c:pt>
                <c:pt idx="174">
                  <c:v>114.424746245281</c:v>
                </c:pt>
                <c:pt idx="175">
                  <c:v>117.17502685366399</c:v>
                </c:pt>
                <c:pt idx="176">
                  <c:v>117.472725311934</c:v>
                </c:pt>
                <c:pt idx="177">
                  <c:v>117.51426328823401</c:v>
                </c:pt>
                <c:pt idx="178">
                  <c:v>116.481998593906</c:v>
                </c:pt>
                <c:pt idx="179">
                  <c:v>116.991787858687</c:v>
                </c:pt>
                <c:pt idx="180">
                  <c:v>115.885803106823</c:v>
                </c:pt>
                <c:pt idx="181">
                  <c:v>117.357845207352</c:v>
                </c:pt>
                <c:pt idx="182">
                  <c:v>118.634923454739</c:v>
                </c:pt>
                <c:pt idx="183">
                  <c:v>122.74779621478</c:v>
                </c:pt>
                <c:pt idx="184">
                  <c:v>124.14507595431201</c:v>
                </c:pt>
                <c:pt idx="185">
                  <c:v>125.211615148691</c:v>
                </c:pt>
                <c:pt idx="186">
                  <c:v>124.052839085798</c:v>
                </c:pt>
                <c:pt idx="187">
                  <c:v>124.25463465361101</c:v>
                </c:pt>
                <c:pt idx="188">
                  <c:v>124.517970231603</c:v>
                </c:pt>
                <c:pt idx="189">
                  <c:v>125.917097416125</c:v>
                </c:pt>
                <c:pt idx="190">
                  <c:v>127.525629256465</c:v>
                </c:pt>
                <c:pt idx="191">
                  <c:v>128.466557572483</c:v>
                </c:pt>
                <c:pt idx="192">
                  <c:v>130.210585998916</c:v>
                </c:pt>
                <c:pt idx="193">
                  <c:v>131.05229433321699</c:v>
                </c:pt>
                <c:pt idx="194">
                  <c:v>133.21369093224601</c:v>
                </c:pt>
                <c:pt idx="195">
                  <c:v>134.60752329644001</c:v>
                </c:pt>
                <c:pt idx="196">
                  <c:v>136.18062060166801</c:v>
                </c:pt>
                <c:pt idx="197">
                  <c:v>136.66994613291101</c:v>
                </c:pt>
                <c:pt idx="198">
                  <c:v>137.047176960553</c:v>
                </c:pt>
                <c:pt idx="199">
                  <c:v>138.38021600258301</c:v>
                </c:pt>
                <c:pt idx="200">
                  <c:v>140.04413503918201</c:v>
                </c:pt>
                <c:pt idx="201">
                  <c:v>141.94501788135901</c:v>
                </c:pt>
                <c:pt idx="202">
                  <c:v>143.78099188889701</c:v>
                </c:pt>
                <c:pt idx="203">
                  <c:v>145.678989737818</c:v>
                </c:pt>
                <c:pt idx="204">
                  <c:v>148.529091929489</c:v>
                </c:pt>
                <c:pt idx="205">
                  <c:v>149.284847961922</c:v>
                </c:pt>
                <c:pt idx="206">
                  <c:v>150.289035997605</c:v>
                </c:pt>
                <c:pt idx="207">
                  <c:v>150.323047262155</c:v>
                </c:pt>
                <c:pt idx="208">
                  <c:v>151.863377663189</c:v>
                </c:pt>
                <c:pt idx="209">
                  <c:v>152.11981717006901</c:v>
                </c:pt>
                <c:pt idx="210">
                  <c:v>153.75583931569901</c:v>
                </c:pt>
                <c:pt idx="211">
                  <c:v>155.17774278577701</c:v>
                </c:pt>
                <c:pt idx="212">
                  <c:v>155.41759894262501</c:v>
                </c:pt>
                <c:pt idx="213">
                  <c:v>153.64155310620399</c:v>
                </c:pt>
                <c:pt idx="214">
                  <c:v>153.16963025831001</c:v>
                </c:pt>
                <c:pt idx="215">
                  <c:v>155.13461050133901</c:v>
                </c:pt>
                <c:pt idx="216">
                  <c:v>159.718645259564</c:v>
                </c:pt>
                <c:pt idx="217">
                  <c:v>161.80013357955201</c:v>
                </c:pt>
                <c:pt idx="218">
                  <c:v>161.40687365782799</c:v>
                </c:pt>
                <c:pt idx="219">
                  <c:v>158.981102984697</c:v>
                </c:pt>
                <c:pt idx="220">
                  <c:v>159.94646746695099</c:v>
                </c:pt>
                <c:pt idx="221">
                  <c:v>162.47317124784999</c:v>
                </c:pt>
                <c:pt idx="222">
                  <c:v>166.51348052774699</c:v>
                </c:pt>
                <c:pt idx="223">
                  <c:v>168.88602811852201</c:v>
                </c:pt>
                <c:pt idx="224">
                  <c:v>169.85632223968599</c:v>
                </c:pt>
                <c:pt idx="225">
                  <c:v>168.37100330804299</c:v>
                </c:pt>
                <c:pt idx="226">
                  <c:v>166.80196333604701</c:v>
                </c:pt>
                <c:pt idx="227">
                  <c:v>165.48909882924701</c:v>
                </c:pt>
                <c:pt idx="228">
                  <c:v>167.36116032457599</c:v>
                </c:pt>
                <c:pt idx="229">
                  <c:v>171.19003253530599</c:v>
                </c:pt>
                <c:pt idx="230">
                  <c:v>175.157068929096</c:v>
                </c:pt>
                <c:pt idx="231">
                  <c:v>176.71465305708301</c:v>
                </c:pt>
                <c:pt idx="232">
                  <c:v>176.63223521197099</c:v>
                </c:pt>
                <c:pt idx="233">
                  <c:v>176.50908062613499</c:v>
                </c:pt>
                <c:pt idx="234">
                  <c:v>175.98781141382599</c:v>
                </c:pt>
                <c:pt idx="235">
                  <c:v>178.11698764853799</c:v>
                </c:pt>
                <c:pt idx="236">
                  <c:v>179.835270628644</c:v>
                </c:pt>
                <c:pt idx="237">
                  <c:v>182.443506753983</c:v>
                </c:pt>
                <c:pt idx="238">
                  <c:v>181.484045789519</c:v>
                </c:pt>
                <c:pt idx="239">
                  <c:v>181.739007968327</c:v>
                </c:pt>
                <c:pt idx="240">
                  <c:v>183.082013408526</c:v>
                </c:pt>
                <c:pt idx="241">
                  <c:v>188.52661057507501</c:v>
                </c:pt>
                <c:pt idx="242">
                  <c:v>191.30134062373</c:v>
                </c:pt>
                <c:pt idx="243">
                  <c:v>190.95317525179399</c:v>
                </c:pt>
                <c:pt idx="244">
                  <c:v>188.06471991604201</c:v>
                </c:pt>
                <c:pt idx="245">
                  <c:v>187.83670725456</c:v>
                </c:pt>
                <c:pt idx="246">
                  <c:v>190.48941190154801</c:v>
                </c:pt>
                <c:pt idx="247">
                  <c:v>195.107813171902</c:v>
                </c:pt>
                <c:pt idx="248">
                  <c:v>198.23674189447499</c:v>
                </c:pt>
                <c:pt idx="249">
                  <c:v>198.91447989440499</c:v>
                </c:pt>
                <c:pt idx="250">
                  <c:v>197.15342584531101</c:v>
                </c:pt>
                <c:pt idx="251">
                  <c:v>195.57811488174701</c:v>
                </c:pt>
                <c:pt idx="252">
                  <c:v>196.55046556538099</c:v>
                </c:pt>
                <c:pt idx="253">
                  <c:v>200.01430235712999</c:v>
                </c:pt>
                <c:pt idx="254">
                  <c:v>204.02949166974301</c:v>
                </c:pt>
                <c:pt idx="255">
                  <c:v>205.05959709383899</c:v>
                </c:pt>
                <c:pt idx="256">
                  <c:v>205.46790113366799</c:v>
                </c:pt>
                <c:pt idx="257">
                  <c:v>206.216164341899</c:v>
                </c:pt>
                <c:pt idx="258">
                  <c:v>206.679911401287</c:v>
                </c:pt>
                <c:pt idx="259">
                  <c:v>205.148321149521</c:v>
                </c:pt>
                <c:pt idx="260">
                  <c:v>204.056015124764</c:v>
                </c:pt>
                <c:pt idx="261">
                  <c:v>203.52296807289201</c:v>
                </c:pt>
                <c:pt idx="262">
                  <c:v>206.695062543657</c:v>
                </c:pt>
                <c:pt idx="263">
                  <c:v>210.73296984698001</c:v>
                </c:pt>
                <c:pt idx="264">
                  <c:v>216.90683833617899</c:v>
                </c:pt>
                <c:pt idx="265">
                  <c:v>221.033373692053</c:v>
                </c:pt>
                <c:pt idx="266">
                  <c:v>222.23768501906301</c:v>
                </c:pt>
                <c:pt idx="267">
                  <c:v>216.09856880253</c:v>
                </c:pt>
                <c:pt idx="268">
                  <c:v>208.648280680721</c:v>
                </c:pt>
                <c:pt idx="269">
                  <c:v>206.73522607331799</c:v>
                </c:pt>
                <c:pt idx="270">
                  <c:v>207.77972925212401</c:v>
                </c:pt>
                <c:pt idx="271">
                  <c:v>211.918330241901</c:v>
                </c:pt>
                <c:pt idx="272">
                  <c:v>215.38758932247401</c:v>
                </c:pt>
                <c:pt idx="273">
                  <c:v>222.35405425003501</c:v>
                </c:pt>
                <c:pt idx="274">
                  <c:v>227.159498939434</c:v>
                </c:pt>
                <c:pt idx="275">
                  <c:v>232.232340402365</c:v>
                </c:pt>
                <c:pt idx="276">
                  <c:v>232.22712917415399</c:v>
                </c:pt>
                <c:pt idx="277">
                  <c:v>232.16535811878401</c:v>
                </c:pt>
                <c:pt idx="278">
                  <c:v>234.13661049128501</c:v>
                </c:pt>
                <c:pt idx="279">
                  <c:v>237.80292464709899</c:v>
                </c:pt>
                <c:pt idx="280">
                  <c:v>241.44723858485699</c:v>
                </c:pt>
                <c:pt idx="281">
                  <c:v>242.95864720125201</c:v>
                </c:pt>
                <c:pt idx="282">
                  <c:v>247.849062825305</c:v>
                </c:pt>
                <c:pt idx="283">
                  <c:v>254.30009582694501</c:v>
                </c:pt>
                <c:pt idx="284">
                  <c:v>263.75827679609603</c:v>
                </c:pt>
                <c:pt idx="285">
                  <c:v>270.88878928030402</c:v>
                </c:pt>
                <c:pt idx="286">
                  <c:v>272.97222324187697</c:v>
                </c:pt>
                <c:pt idx="287">
                  <c:v>272.01456316789</c:v>
                </c:pt>
                <c:pt idx="288">
                  <c:v>265.87910471958298</c:v>
                </c:pt>
                <c:pt idx="289">
                  <c:v>263.80372629144802</c:v>
                </c:pt>
                <c:pt idx="290">
                  <c:v>269.48043640894502</c:v>
                </c:pt>
                <c:pt idx="291">
                  <c:v>285.10309250933699</c:v>
                </c:pt>
                <c:pt idx="292">
                  <c:v>294.17931727745702</c:v>
                </c:pt>
                <c:pt idx="293">
                  <c:v>296.58665656496299</c:v>
                </c:pt>
                <c:pt idx="294">
                  <c:v>289.622759532283</c:v>
                </c:pt>
                <c:pt idx="295">
                  <c:v>288.99219043646099</c:v>
                </c:pt>
                <c:pt idx="296">
                  <c:v>289.51617850752399</c:v>
                </c:pt>
                <c:pt idx="297">
                  <c:v>292.60854786473499</c:v>
                </c:pt>
                <c:pt idx="298">
                  <c:v>283.07901413564002</c:v>
                </c:pt>
                <c:pt idx="299">
                  <c:v>273.764420472523</c:v>
                </c:pt>
                <c:pt idx="300">
                  <c:v>261.91317050878803</c:v>
                </c:pt>
                <c:pt idx="301">
                  <c:v>258.22470725469401</c:v>
                </c:pt>
                <c:pt idx="302">
                  <c:v>257.09949868062603</c:v>
                </c:pt>
                <c:pt idx="303">
                  <c:v>259.18455160047</c:v>
                </c:pt>
                <c:pt idx="304">
                  <c:v>267.42283040482602</c:v>
                </c:pt>
                <c:pt idx="305">
                  <c:v>273.74669953802498</c:v>
                </c:pt>
                <c:pt idx="306">
                  <c:v>278.06957138368898</c:v>
                </c:pt>
                <c:pt idx="307">
                  <c:v>266.067805943461</c:v>
                </c:pt>
                <c:pt idx="308">
                  <c:v>255.328990643113</c:v>
                </c:pt>
                <c:pt idx="309">
                  <c:v>237.558646128807</c:v>
                </c:pt>
                <c:pt idx="310">
                  <c:v>239.155220951378</c:v>
                </c:pt>
                <c:pt idx="311">
                  <c:v>236.85898376331801</c:v>
                </c:pt>
                <c:pt idx="312">
                  <c:v>250.48977122756401</c:v>
                </c:pt>
                <c:pt idx="313">
                  <c:v>247.65364212738899</c:v>
                </c:pt>
                <c:pt idx="314">
                  <c:v>253.186294563497</c:v>
                </c:pt>
                <c:pt idx="315">
                  <c:v>248.03177142857601</c:v>
                </c:pt>
                <c:pt idx="316">
                  <c:v>244.645151673974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C5-4BE7-8797-0EBED15D7F11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Segment'!$K$6:$K$322</c:f>
              <c:numCache>
                <c:formatCode>[$-409]mmm\-yy;@</c:formatCode>
                <c:ptCount val="31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</c:numCache>
            </c:numRef>
          </c:xVal>
          <c:yVal>
            <c:numRef>
              <c:f>'U.S. EW - By Segment'!$Q$6:$Q$322</c:f>
              <c:numCache>
                <c:formatCode>#,##0_);[Red]\(#,##0\)</c:formatCode>
                <c:ptCount val="317"/>
                <c:pt idx="0">
                  <c:v>76.166430898761803</c:v>
                </c:pt>
                <c:pt idx="1">
                  <c:v>76.303361845126503</c:v>
                </c:pt>
                <c:pt idx="2">
                  <c:v>76.143861431635798</c:v>
                </c:pt>
                <c:pt idx="3">
                  <c:v>76.918045358623701</c:v>
                </c:pt>
                <c:pt idx="4">
                  <c:v>77.804304595693395</c:v>
                </c:pt>
                <c:pt idx="5">
                  <c:v>79.292977494343603</c:v>
                </c:pt>
                <c:pt idx="6">
                  <c:v>79.267797364452505</c:v>
                </c:pt>
                <c:pt idx="7">
                  <c:v>78.992407072907596</c:v>
                </c:pt>
                <c:pt idx="8">
                  <c:v>78.324636279036795</c:v>
                </c:pt>
                <c:pt idx="9">
                  <c:v>79.4153283383869</c:v>
                </c:pt>
                <c:pt idx="10">
                  <c:v>80.825961775692306</c:v>
                </c:pt>
                <c:pt idx="11">
                  <c:v>82.270791490996899</c:v>
                </c:pt>
                <c:pt idx="12">
                  <c:v>82.532611237940202</c:v>
                </c:pt>
                <c:pt idx="13">
                  <c:v>82.741686148129801</c:v>
                </c:pt>
                <c:pt idx="14">
                  <c:v>83.186343225507699</c:v>
                </c:pt>
                <c:pt idx="15">
                  <c:v>84.450853820483403</c:v>
                </c:pt>
                <c:pt idx="16">
                  <c:v>85.380909840972805</c:v>
                </c:pt>
                <c:pt idx="17">
                  <c:v>86.243504972124299</c:v>
                </c:pt>
                <c:pt idx="18">
                  <c:v>86.408775722535594</c:v>
                </c:pt>
                <c:pt idx="19">
                  <c:v>86.959204651993403</c:v>
                </c:pt>
                <c:pt idx="20">
                  <c:v>87.414666533795696</c:v>
                </c:pt>
                <c:pt idx="21">
                  <c:v>88.318988936327102</c:v>
                </c:pt>
                <c:pt idx="22">
                  <c:v>89.263800722046199</c:v>
                </c:pt>
                <c:pt idx="23">
                  <c:v>90.132588364868695</c:v>
                </c:pt>
                <c:pt idx="24">
                  <c:v>91.163402227862605</c:v>
                </c:pt>
                <c:pt idx="25">
                  <c:v>91.772632575615404</c:v>
                </c:pt>
                <c:pt idx="26">
                  <c:v>92.242850776824596</c:v>
                </c:pt>
                <c:pt idx="27">
                  <c:v>93.206528013510294</c:v>
                </c:pt>
                <c:pt idx="28">
                  <c:v>95.0022225451997</c:v>
                </c:pt>
                <c:pt idx="29">
                  <c:v>96.791217617405906</c:v>
                </c:pt>
                <c:pt idx="30">
                  <c:v>96.705735169899796</c:v>
                </c:pt>
                <c:pt idx="31">
                  <c:v>95.876191663357204</c:v>
                </c:pt>
                <c:pt idx="32">
                  <c:v>95.455088163199406</c:v>
                </c:pt>
                <c:pt idx="33">
                  <c:v>97.158581319386698</c:v>
                </c:pt>
                <c:pt idx="34">
                  <c:v>98.931575481591693</c:v>
                </c:pt>
                <c:pt idx="35">
                  <c:v>100</c:v>
                </c:pt>
                <c:pt idx="36">
                  <c:v>100.050892332487</c:v>
                </c:pt>
                <c:pt idx="37">
                  <c:v>99.882307938613096</c:v>
                </c:pt>
                <c:pt idx="38">
                  <c:v>99.670716748234298</c:v>
                </c:pt>
                <c:pt idx="39">
                  <c:v>99.729359243484794</c:v>
                </c:pt>
                <c:pt idx="40">
                  <c:v>100.288921900498</c:v>
                </c:pt>
                <c:pt idx="41">
                  <c:v>101.803134529478</c:v>
                </c:pt>
                <c:pt idx="42">
                  <c:v>103.613970084512</c:v>
                </c:pt>
                <c:pt idx="43">
                  <c:v>105.545159353817</c:v>
                </c:pt>
                <c:pt idx="44">
                  <c:v>106.60122491593501</c:v>
                </c:pt>
                <c:pt idx="45">
                  <c:v>106.408062548019</c:v>
                </c:pt>
                <c:pt idx="46">
                  <c:v>105.382840624408</c:v>
                </c:pt>
                <c:pt idx="47">
                  <c:v>104.02568099413</c:v>
                </c:pt>
                <c:pt idx="48">
                  <c:v>104.549299035042</c:v>
                </c:pt>
                <c:pt idx="49">
                  <c:v>106.143898328292</c:v>
                </c:pt>
                <c:pt idx="50">
                  <c:v>108.509755066682</c:v>
                </c:pt>
                <c:pt idx="51">
                  <c:v>109.667097338557</c:v>
                </c:pt>
                <c:pt idx="52">
                  <c:v>110.460556670785</c:v>
                </c:pt>
                <c:pt idx="53">
                  <c:v>110.88105729383901</c:v>
                </c:pt>
                <c:pt idx="54">
                  <c:v>111.860459535724</c:v>
                </c:pt>
                <c:pt idx="55">
                  <c:v>112.806646398257</c:v>
                </c:pt>
                <c:pt idx="56">
                  <c:v>114.087033205628</c:v>
                </c:pt>
                <c:pt idx="57">
                  <c:v>115.81254636649</c:v>
                </c:pt>
                <c:pt idx="58">
                  <c:v>117.98830497510301</c:v>
                </c:pt>
                <c:pt idx="59">
                  <c:v>119.36583195358899</c:v>
                </c:pt>
                <c:pt idx="60">
                  <c:v>119.48297705868301</c:v>
                </c:pt>
                <c:pt idx="61">
                  <c:v>119.099748951393</c:v>
                </c:pt>
                <c:pt idx="62">
                  <c:v>119.5561798066</c:v>
                </c:pt>
                <c:pt idx="63">
                  <c:v>121.156319682031</c:v>
                </c:pt>
                <c:pt idx="64">
                  <c:v>122.861028828424</c:v>
                </c:pt>
                <c:pt idx="65">
                  <c:v>124.07804333546601</c:v>
                </c:pt>
                <c:pt idx="66">
                  <c:v>125.441882412624</c:v>
                </c:pt>
                <c:pt idx="67">
                  <c:v>127.09585589145701</c:v>
                </c:pt>
                <c:pt idx="68">
                  <c:v>128.886252318251</c:v>
                </c:pt>
                <c:pt idx="69">
                  <c:v>129.933519521146</c:v>
                </c:pt>
                <c:pt idx="70">
                  <c:v>130.34404908173599</c:v>
                </c:pt>
                <c:pt idx="71">
                  <c:v>130.90760105275601</c:v>
                </c:pt>
                <c:pt idx="72">
                  <c:v>132.159155366775</c:v>
                </c:pt>
                <c:pt idx="73">
                  <c:v>134.63652223537099</c:v>
                </c:pt>
                <c:pt idx="74">
                  <c:v>137.04003140272201</c:v>
                </c:pt>
                <c:pt idx="75">
                  <c:v>139.72418333715399</c:v>
                </c:pt>
                <c:pt idx="76">
                  <c:v>141.55180857681501</c:v>
                </c:pt>
                <c:pt idx="77">
                  <c:v>143.91922370970801</c:v>
                </c:pt>
                <c:pt idx="78">
                  <c:v>146.10837686796299</c:v>
                </c:pt>
                <c:pt idx="79">
                  <c:v>148.44509065938399</c:v>
                </c:pt>
                <c:pt idx="80">
                  <c:v>149.158148681764</c:v>
                </c:pt>
                <c:pt idx="81">
                  <c:v>148.524262889174</c:v>
                </c:pt>
                <c:pt idx="82">
                  <c:v>148.411991200937</c:v>
                </c:pt>
                <c:pt idx="83">
                  <c:v>149.87799440450399</c:v>
                </c:pt>
                <c:pt idx="84">
                  <c:v>153.77900057058</c:v>
                </c:pt>
                <c:pt idx="85">
                  <c:v>157.69119337894799</c:v>
                </c:pt>
                <c:pt idx="86">
                  <c:v>161.279939916578</c:v>
                </c:pt>
                <c:pt idx="87">
                  <c:v>163.52926080902901</c:v>
                </c:pt>
                <c:pt idx="88">
                  <c:v>165.63765473729501</c:v>
                </c:pt>
                <c:pt idx="89">
                  <c:v>167.46120548606501</c:v>
                </c:pt>
                <c:pt idx="90">
                  <c:v>168.97830648230499</c:v>
                </c:pt>
                <c:pt idx="91">
                  <c:v>170.78046922359101</c:v>
                </c:pt>
                <c:pt idx="92">
                  <c:v>171.59341004032299</c:v>
                </c:pt>
                <c:pt idx="93">
                  <c:v>172.859519914381</c:v>
                </c:pt>
                <c:pt idx="94">
                  <c:v>173.14477044581199</c:v>
                </c:pt>
                <c:pt idx="95">
                  <c:v>175.27168079143499</c:v>
                </c:pt>
                <c:pt idx="96">
                  <c:v>177.172662270356</c:v>
                </c:pt>
                <c:pt idx="97">
                  <c:v>179.85936938844799</c:v>
                </c:pt>
                <c:pt idx="98">
                  <c:v>180.304351854591</c:v>
                </c:pt>
                <c:pt idx="99">
                  <c:v>181.46958080185999</c:v>
                </c:pt>
                <c:pt idx="100">
                  <c:v>182.31478006953299</c:v>
                </c:pt>
                <c:pt idx="101">
                  <c:v>184.221034970418</c:v>
                </c:pt>
                <c:pt idx="102">
                  <c:v>184.132672511751</c:v>
                </c:pt>
                <c:pt idx="103">
                  <c:v>183.014264609164</c:v>
                </c:pt>
                <c:pt idx="104">
                  <c:v>180.622505714917</c:v>
                </c:pt>
                <c:pt idx="105">
                  <c:v>178.606749932892</c:v>
                </c:pt>
                <c:pt idx="106">
                  <c:v>178.68186903059799</c:v>
                </c:pt>
                <c:pt idx="107">
                  <c:v>179.66133481144701</c:v>
                </c:pt>
                <c:pt idx="108">
                  <c:v>182.64070378955799</c:v>
                </c:pt>
                <c:pt idx="109">
                  <c:v>184.710216473039</c:v>
                </c:pt>
                <c:pt idx="110">
                  <c:v>186.90763457846501</c:v>
                </c:pt>
                <c:pt idx="111">
                  <c:v>188.42146867826</c:v>
                </c:pt>
                <c:pt idx="112">
                  <c:v>188.779921378023</c:v>
                </c:pt>
                <c:pt idx="113">
                  <c:v>189.39344299876001</c:v>
                </c:pt>
                <c:pt idx="114">
                  <c:v>189.27181103654101</c:v>
                </c:pt>
                <c:pt idx="115">
                  <c:v>190.48262837004401</c:v>
                </c:pt>
                <c:pt idx="116">
                  <c:v>189.15216412238999</c:v>
                </c:pt>
                <c:pt idx="117">
                  <c:v>186.33588625296301</c:v>
                </c:pt>
                <c:pt idx="118">
                  <c:v>183.961194374716</c:v>
                </c:pt>
                <c:pt idx="119">
                  <c:v>183.67850657502601</c:v>
                </c:pt>
                <c:pt idx="120">
                  <c:v>185.52224475835001</c:v>
                </c:pt>
                <c:pt idx="121">
                  <c:v>184.52127801895901</c:v>
                </c:pt>
                <c:pt idx="122">
                  <c:v>181.722369723155</c:v>
                </c:pt>
                <c:pt idx="123">
                  <c:v>178.13324344843201</c:v>
                </c:pt>
                <c:pt idx="124">
                  <c:v>177.087609969206</c:v>
                </c:pt>
                <c:pt idx="125">
                  <c:v>176.90049139964299</c:v>
                </c:pt>
                <c:pt idx="126">
                  <c:v>176.58890353869501</c:v>
                </c:pt>
                <c:pt idx="127">
                  <c:v>175.02582732607601</c:v>
                </c:pt>
                <c:pt idx="128">
                  <c:v>171.211540973897</c:v>
                </c:pt>
                <c:pt idx="129">
                  <c:v>167.54339307899801</c:v>
                </c:pt>
                <c:pt idx="130">
                  <c:v>162.206376377639</c:v>
                </c:pt>
                <c:pt idx="131">
                  <c:v>159.38328824383601</c:v>
                </c:pt>
                <c:pt idx="132">
                  <c:v>155.348266021315</c:v>
                </c:pt>
                <c:pt idx="133">
                  <c:v>152.84758618760799</c:v>
                </c:pt>
                <c:pt idx="134">
                  <c:v>148.50182355085801</c:v>
                </c:pt>
                <c:pt idx="135">
                  <c:v>145.47921946894499</c:v>
                </c:pt>
                <c:pt idx="136">
                  <c:v>143.757058594504</c:v>
                </c:pt>
                <c:pt idx="137">
                  <c:v>144.24495925935801</c:v>
                </c:pt>
                <c:pt idx="138">
                  <c:v>145.46877412785699</c:v>
                </c:pt>
                <c:pt idx="139">
                  <c:v>145.15475109456301</c:v>
                </c:pt>
                <c:pt idx="140">
                  <c:v>141.68789303146201</c:v>
                </c:pt>
                <c:pt idx="141">
                  <c:v>136.65923191871801</c:v>
                </c:pt>
                <c:pt idx="142">
                  <c:v>134.25881411484301</c:v>
                </c:pt>
                <c:pt idx="143">
                  <c:v>134.47271461679401</c:v>
                </c:pt>
                <c:pt idx="144">
                  <c:v>136.86295297929601</c:v>
                </c:pt>
                <c:pt idx="145">
                  <c:v>138.295023897937</c:v>
                </c:pt>
                <c:pt idx="146">
                  <c:v>137.287051235902</c:v>
                </c:pt>
                <c:pt idx="147">
                  <c:v>133.71179875248299</c:v>
                </c:pt>
                <c:pt idx="148">
                  <c:v>129.331136286846</c:v>
                </c:pt>
                <c:pt idx="149">
                  <c:v>127.26141162439001</c:v>
                </c:pt>
                <c:pt idx="150">
                  <c:v>127.89986259083599</c:v>
                </c:pt>
                <c:pt idx="151">
                  <c:v>129.34950021752601</c:v>
                </c:pt>
                <c:pt idx="152">
                  <c:v>128.73562259064099</c:v>
                </c:pt>
                <c:pt idx="153">
                  <c:v>126.490957625413</c:v>
                </c:pt>
                <c:pt idx="154">
                  <c:v>124.770600323504</c:v>
                </c:pt>
                <c:pt idx="155">
                  <c:v>124.72447307663499</c:v>
                </c:pt>
                <c:pt idx="156">
                  <c:v>124.104933091657</c:v>
                </c:pt>
                <c:pt idx="157">
                  <c:v>123.520808164692</c:v>
                </c:pt>
                <c:pt idx="158">
                  <c:v>123.006466528174</c:v>
                </c:pt>
                <c:pt idx="159">
                  <c:v>124.035706462528</c:v>
                </c:pt>
                <c:pt idx="160">
                  <c:v>124.43123193018501</c:v>
                </c:pt>
                <c:pt idx="161">
                  <c:v>123.735993512945</c:v>
                </c:pt>
                <c:pt idx="162">
                  <c:v>122.793043890834</c:v>
                </c:pt>
                <c:pt idx="163">
                  <c:v>123.36496443061699</c:v>
                </c:pt>
                <c:pt idx="164">
                  <c:v>124.792427099891</c:v>
                </c:pt>
                <c:pt idx="165">
                  <c:v>125.653612582837</c:v>
                </c:pt>
                <c:pt idx="166">
                  <c:v>125.664752990625</c:v>
                </c:pt>
                <c:pt idx="167">
                  <c:v>124.94614245997001</c:v>
                </c:pt>
                <c:pt idx="168">
                  <c:v>123.90586932185499</c:v>
                </c:pt>
                <c:pt idx="169">
                  <c:v>122.212852326579</c:v>
                </c:pt>
                <c:pt idx="170">
                  <c:v>122.45022892783</c:v>
                </c:pt>
                <c:pt idx="171">
                  <c:v>122.962433857295</c:v>
                </c:pt>
                <c:pt idx="172">
                  <c:v>124.586593640403</c:v>
                </c:pt>
                <c:pt idx="173">
                  <c:v>125.02417073151901</c:v>
                </c:pt>
                <c:pt idx="174">
                  <c:v>125.927838761296</c:v>
                </c:pt>
                <c:pt idx="175">
                  <c:v>126.847273196656</c:v>
                </c:pt>
                <c:pt idx="176">
                  <c:v>128.19822342597601</c:v>
                </c:pt>
                <c:pt idx="177">
                  <c:v>130.429369203551</c:v>
                </c:pt>
                <c:pt idx="178">
                  <c:v>131.94752733016199</c:v>
                </c:pt>
                <c:pt idx="179">
                  <c:v>132.739013820087</c:v>
                </c:pt>
                <c:pt idx="180">
                  <c:v>131.03308155552</c:v>
                </c:pt>
                <c:pt idx="181">
                  <c:v>128.81789633644701</c:v>
                </c:pt>
                <c:pt idx="182">
                  <c:v>128.21452900177701</c:v>
                </c:pt>
                <c:pt idx="183">
                  <c:v>130.12849681210699</c:v>
                </c:pt>
                <c:pt idx="184">
                  <c:v>133.31551926949399</c:v>
                </c:pt>
                <c:pt idx="185">
                  <c:v>136.13070685182601</c:v>
                </c:pt>
                <c:pt idx="186">
                  <c:v>137.65591087967999</c:v>
                </c:pt>
                <c:pt idx="187">
                  <c:v>138.473576387902</c:v>
                </c:pt>
                <c:pt idx="188">
                  <c:v>139.06726385501699</c:v>
                </c:pt>
                <c:pt idx="189">
                  <c:v>139.415489417419</c:v>
                </c:pt>
                <c:pt idx="190">
                  <c:v>140.051028305811</c:v>
                </c:pt>
                <c:pt idx="191">
                  <c:v>141.54732112499599</c:v>
                </c:pt>
                <c:pt idx="192">
                  <c:v>143.816401560299</c:v>
                </c:pt>
                <c:pt idx="193">
                  <c:v>144.821181826622</c:v>
                </c:pt>
                <c:pt idx="194">
                  <c:v>144.839318338309</c:v>
                </c:pt>
                <c:pt idx="195">
                  <c:v>144.81896423276899</c:v>
                </c:pt>
                <c:pt idx="196">
                  <c:v>146.89049623504201</c:v>
                </c:pt>
                <c:pt idx="197">
                  <c:v>149.50034968720701</c:v>
                </c:pt>
                <c:pt idx="198">
                  <c:v>152.58042187018199</c:v>
                </c:pt>
                <c:pt idx="199">
                  <c:v>154.107637650252</c:v>
                </c:pt>
                <c:pt idx="200">
                  <c:v>155.188950564191</c:v>
                </c:pt>
                <c:pt idx="201">
                  <c:v>155.41227437578399</c:v>
                </c:pt>
                <c:pt idx="202">
                  <c:v>156.32017216477399</c:v>
                </c:pt>
                <c:pt idx="203">
                  <c:v>157.09158473212699</c:v>
                </c:pt>
                <c:pt idx="204">
                  <c:v>158.495868615766</c:v>
                </c:pt>
                <c:pt idx="205">
                  <c:v>159.049825815177</c:v>
                </c:pt>
                <c:pt idx="206">
                  <c:v>159.77511225428799</c:v>
                </c:pt>
                <c:pt idx="207">
                  <c:v>160.523698704949</c:v>
                </c:pt>
                <c:pt idx="208">
                  <c:v>162.79472911523399</c:v>
                </c:pt>
                <c:pt idx="209">
                  <c:v>165.4717709736</c:v>
                </c:pt>
                <c:pt idx="210">
                  <c:v>168.15002306235201</c:v>
                </c:pt>
                <c:pt idx="211">
                  <c:v>169.4915534603</c:v>
                </c:pt>
                <c:pt idx="212">
                  <c:v>169.36961792963899</c:v>
                </c:pt>
                <c:pt idx="213">
                  <c:v>167.99374060950001</c:v>
                </c:pt>
                <c:pt idx="214">
                  <c:v>167.931014472979</c:v>
                </c:pt>
                <c:pt idx="215">
                  <c:v>169.18494350744601</c:v>
                </c:pt>
                <c:pt idx="216">
                  <c:v>172.54721999018599</c:v>
                </c:pt>
                <c:pt idx="217">
                  <c:v>174.04637251634401</c:v>
                </c:pt>
                <c:pt idx="218">
                  <c:v>174.315287149471</c:v>
                </c:pt>
                <c:pt idx="219">
                  <c:v>173.07268318209799</c:v>
                </c:pt>
                <c:pt idx="220">
                  <c:v>174.53038970146201</c:v>
                </c:pt>
                <c:pt idx="221">
                  <c:v>177.01197822690301</c:v>
                </c:pt>
                <c:pt idx="222">
                  <c:v>181.54555699964399</c:v>
                </c:pt>
                <c:pt idx="223">
                  <c:v>184.13014074670599</c:v>
                </c:pt>
                <c:pt idx="224">
                  <c:v>185.617431232748</c:v>
                </c:pt>
                <c:pt idx="225">
                  <c:v>184.48793867463201</c:v>
                </c:pt>
                <c:pt idx="226">
                  <c:v>184.39163812585701</c:v>
                </c:pt>
                <c:pt idx="227">
                  <c:v>186.07177234957399</c:v>
                </c:pt>
                <c:pt idx="228">
                  <c:v>190.18099551309601</c:v>
                </c:pt>
                <c:pt idx="229">
                  <c:v>194.94678475925301</c:v>
                </c:pt>
                <c:pt idx="230">
                  <c:v>197.50939614225999</c:v>
                </c:pt>
                <c:pt idx="231">
                  <c:v>199.43401288167701</c:v>
                </c:pt>
                <c:pt idx="232">
                  <c:v>202.69868830232201</c:v>
                </c:pt>
                <c:pt idx="233">
                  <c:v>208.76804227190701</c:v>
                </c:pt>
                <c:pt idx="234">
                  <c:v>212.526634339369</c:v>
                </c:pt>
                <c:pt idx="235">
                  <c:v>212.10580955273599</c:v>
                </c:pt>
                <c:pt idx="236">
                  <c:v>208.63417096853399</c:v>
                </c:pt>
                <c:pt idx="237">
                  <c:v>206.72263609903499</c:v>
                </c:pt>
                <c:pt idx="238">
                  <c:v>209.112648176791</c:v>
                </c:pt>
                <c:pt idx="239">
                  <c:v>212.83329696029099</c:v>
                </c:pt>
                <c:pt idx="240">
                  <c:v>215.64993350506899</c:v>
                </c:pt>
                <c:pt idx="241">
                  <c:v>213.13863153317899</c:v>
                </c:pt>
                <c:pt idx="242">
                  <c:v>209.32774847590599</c:v>
                </c:pt>
                <c:pt idx="243">
                  <c:v>208.533097942333</c:v>
                </c:pt>
                <c:pt idx="244">
                  <c:v>211.73682400090601</c:v>
                </c:pt>
                <c:pt idx="245">
                  <c:v>218.08314749082101</c:v>
                </c:pt>
                <c:pt idx="246">
                  <c:v>220.594138454411</c:v>
                </c:pt>
                <c:pt idx="247">
                  <c:v>220.949771428269</c:v>
                </c:pt>
                <c:pt idx="248">
                  <c:v>218.02318989969001</c:v>
                </c:pt>
                <c:pt idx="249">
                  <c:v>218.36182177663599</c:v>
                </c:pt>
                <c:pt idx="250">
                  <c:v>220.15254590640001</c:v>
                </c:pt>
                <c:pt idx="251">
                  <c:v>223.20329287391701</c:v>
                </c:pt>
                <c:pt idx="252">
                  <c:v>224.77393948986099</c:v>
                </c:pt>
                <c:pt idx="253">
                  <c:v>224.02798558346399</c:v>
                </c:pt>
                <c:pt idx="254">
                  <c:v>223.53620703013701</c:v>
                </c:pt>
                <c:pt idx="255">
                  <c:v>223.734175788746</c:v>
                </c:pt>
                <c:pt idx="256">
                  <c:v>225.44422302577999</c:v>
                </c:pt>
                <c:pt idx="257">
                  <c:v>227.258311142949</c:v>
                </c:pt>
                <c:pt idx="258">
                  <c:v>229.509444337741</c:v>
                </c:pt>
                <c:pt idx="259">
                  <c:v>232.47297120315</c:v>
                </c:pt>
                <c:pt idx="260">
                  <c:v>233.56178769959999</c:v>
                </c:pt>
                <c:pt idx="261">
                  <c:v>232.71328056224201</c:v>
                </c:pt>
                <c:pt idx="262">
                  <c:v>230.23775964105801</c:v>
                </c:pt>
                <c:pt idx="263">
                  <c:v>230.661729022722</c:v>
                </c:pt>
                <c:pt idx="264">
                  <c:v>232.58878046097101</c:v>
                </c:pt>
                <c:pt idx="265">
                  <c:v>236.85092666404401</c:v>
                </c:pt>
                <c:pt idx="266">
                  <c:v>238.76790816450799</c:v>
                </c:pt>
                <c:pt idx="267">
                  <c:v>239.29995506428</c:v>
                </c:pt>
                <c:pt idx="268">
                  <c:v>237.37269038507401</c:v>
                </c:pt>
                <c:pt idx="269">
                  <c:v>236.63361456683501</c:v>
                </c:pt>
                <c:pt idx="270">
                  <c:v>236.155002611046</c:v>
                </c:pt>
                <c:pt idx="271">
                  <c:v>237.99266103762301</c:v>
                </c:pt>
                <c:pt idx="272">
                  <c:v>242.06687047642299</c:v>
                </c:pt>
                <c:pt idx="273">
                  <c:v>247.288483663097</c:v>
                </c:pt>
                <c:pt idx="274">
                  <c:v>250.75743696939699</c:v>
                </c:pt>
                <c:pt idx="275">
                  <c:v>252.02135841517901</c:v>
                </c:pt>
                <c:pt idx="276">
                  <c:v>251.16617134562699</c:v>
                </c:pt>
                <c:pt idx="277">
                  <c:v>250.888589488066</c:v>
                </c:pt>
                <c:pt idx="278">
                  <c:v>253.475871979576</c:v>
                </c:pt>
                <c:pt idx="279">
                  <c:v>257.412407266272</c:v>
                </c:pt>
                <c:pt idx="280">
                  <c:v>261.255507050397</c:v>
                </c:pt>
                <c:pt idx="281">
                  <c:v>265.39815207620899</c:v>
                </c:pt>
                <c:pt idx="282">
                  <c:v>268.90052070601001</c:v>
                </c:pt>
                <c:pt idx="283">
                  <c:v>272.86324667787198</c:v>
                </c:pt>
                <c:pt idx="284">
                  <c:v>275.58032114617998</c:v>
                </c:pt>
                <c:pt idx="285">
                  <c:v>280.47111885449601</c:v>
                </c:pt>
                <c:pt idx="286">
                  <c:v>285.45734784030498</c:v>
                </c:pt>
                <c:pt idx="287">
                  <c:v>290.08097366471799</c:v>
                </c:pt>
                <c:pt idx="288">
                  <c:v>290.34290755935399</c:v>
                </c:pt>
                <c:pt idx="289">
                  <c:v>290.25166599752703</c:v>
                </c:pt>
                <c:pt idx="290">
                  <c:v>294.31568257429899</c:v>
                </c:pt>
                <c:pt idx="291">
                  <c:v>301.419347569953</c:v>
                </c:pt>
                <c:pt idx="292">
                  <c:v>307.70361859356501</c:v>
                </c:pt>
                <c:pt idx="293">
                  <c:v>311.03405771402601</c:v>
                </c:pt>
                <c:pt idx="294">
                  <c:v>310.50674237171398</c:v>
                </c:pt>
                <c:pt idx="295">
                  <c:v>311.08966435994398</c:v>
                </c:pt>
                <c:pt idx="296">
                  <c:v>311.17465784657298</c:v>
                </c:pt>
                <c:pt idx="297">
                  <c:v>312.65384006679301</c:v>
                </c:pt>
                <c:pt idx="298">
                  <c:v>311.602401364358</c:v>
                </c:pt>
                <c:pt idx="299">
                  <c:v>311.22096119918399</c:v>
                </c:pt>
                <c:pt idx="300">
                  <c:v>310.36777308091803</c:v>
                </c:pt>
                <c:pt idx="301">
                  <c:v>312.24846658482602</c:v>
                </c:pt>
                <c:pt idx="302">
                  <c:v>316.00138405911599</c:v>
                </c:pt>
                <c:pt idx="303">
                  <c:v>316.16539683965402</c:v>
                </c:pt>
                <c:pt idx="304">
                  <c:v>317.79046519398503</c:v>
                </c:pt>
                <c:pt idx="305">
                  <c:v>318.06599967419402</c:v>
                </c:pt>
                <c:pt idx="306">
                  <c:v>322.58466353438098</c:v>
                </c:pt>
                <c:pt idx="307">
                  <c:v>324.73457815658202</c:v>
                </c:pt>
                <c:pt idx="308">
                  <c:v>328.166630895938</c:v>
                </c:pt>
                <c:pt idx="309">
                  <c:v>326.25093141448798</c:v>
                </c:pt>
                <c:pt idx="310">
                  <c:v>326.309692361016</c:v>
                </c:pt>
                <c:pt idx="311">
                  <c:v>323.91560961977598</c:v>
                </c:pt>
                <c:pt idx="312">
                  <c:v>325.90402919514798</c:v>
                </c:pt>
                <c:pt idx="313">
                  <c:v>324.52943393460203</c:v>
                </c:pt>
                <c:pt idx="314">
                  <c:v>326.678832304114</c:v>
                </c:pt>
                <c:pt idx="315">
                  <c:v>328.51056247409099</c:v>
                </c:pt>
                <c:pt idx="316">
                  <c:v>329.09106226819102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C5-4BE7-8797-0EBED15D7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443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Segment'!$K$6:$K$346</c:f>
              <c:numCache>
                <c:formatCode>[$-409]mmm\-yy;@</c:formatCode>
                <c:ptCount val="34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</c:numCache>
            </c:numRef>
          </c:xVal>
          <c:yVal>
            <c:numRef>
              <c:f>'U.S. VW - By Segment'!$L$6:$L$346</c:f>
              <c:numCache>
                <c:formatCode>0</c:formatCode>
                <c:ptCount val="341"/>
                <c:pt idx="0">
                  <c:v>64.217699900115605</c:v>
                </c:pt>
                <c:pt idx="1">
                  <c:v>63.812805772484602</c:v>
                </c:pt>
                <c:pt idx="2">
                  <c:v>63.620636734766698</c:v>
                </c:pt>
                <c:pt idx="3">
                  <c:v>63.719099501832403</c:v>
                </c:pt>
                <c:pt idx="4">
                  <c:v>63.604674367957401</c:v>
                </c:pt>
                <c:pt idx="5">
                  <c:v>63.768391441181798</c:v>
                </c:pt>
                <c:pt idx="6">
                  <c:v>63.862315316509701</c:v>
                </c:pt>
                <c:pt idx="7">
                  <c:v>63.4781294179163</c:v>
                </c:pt>
                <c:pt idx="8">
                  <c:v>63.199001096147498</c:v>
                </c:pt>
                <c:pt idx="9">
                  <c:v>62.703744919391902</c:v>
                </c:pt>
                <c:pt idx="10">
                  <c:v>64.349362728002802</c:v>
                </c:pt>
                <c:pt idx="11">
                  <c:v>67.026820280860406</c:v>
                </c:pt>
                <c:pt idx="12">
                  <c:v>70.488302979849294</c:v>
                </c:pt>
                <c:pt idx="13">
                  <c:v>71.917592189309502</c:v>
                </c:pt>
                <c:pt idx="14">
                  <c:v>72.257443191726296</c:v>
                </c:pt>
                <c:pt idx="15">
                  <c:v>71.697287043620506</c:v>
                </c:pt>
                <c:pt idx="16">
                  <c:v>71.987713190872199</c:v>
                </c:pt>
                <c:pt idx="17">
                  <c:v>72.529912197877493</c:v>
                </c:pt>
                <c:pt idx="18">
                  <c:v>73.526081601026405</c:v>
                </c:pt>
                <c:pt idx="19">
                  <c:v>73.762507385312503</c:v>
                </c:pt>
                <c:pt idx="20">
                  <c:v>74.843580774850906</c:v>
                </c:pt>
                <c:pt idx="21">
                  <c:v>75.659668055224998</c:v>
                </c:pt>
                <c:pt idx="22">
                  <c:v>79.069757097050598</c:v>
                </c:pt>
                <c:pt idx="23">
                  <c:v>81.498855515010504</c:v>
                </c:pt>
                <c:pt idx="24">
                  <c:v>85.653563924462603</c:v>
                </c:pt>
                <c:pt idx="25">
                  <c:v>84.447427419761397</c:v>
                </c:pt>
                <c:pt idx="26">
                  <c:v>82.956212916416305</c:v>
                </c:pt>
                <c:pt idx="27">
                  <c:v>81.052703489448803</c:v>
                </c:pt>
                <c:pt idx="28">
                  <c:v>83.142218440491902</c:v>
                </c:pt>
                <c:pt idx="29">
                  <c:v>86.313042477440504</c:v>
                </c:pt>
                <c:pt idx="30">
                  <c:v>86.945686022951506</c:v>
                </c:pt>
                <c:pt idx="31">
                  <c:v>87.055250358102896</c:v>
                </c:pt>
                <c:pt idx="32">
                  <c:v>86.425769657370594</c:v>
                </c:pt>
                <c:pt idx="33">
                  <c:v>87.691215029680606</c:v>
                </c:pt>
                <c:pt idx="34">
                  <c:v>87.920367071514505</c:v>
                </c:pt>
                <c:pt idx="35">
                  <c:v>87.925403252707696</c:v>
                </c:pt>
                <c:pt idx="36">
                  <c:v>87.489439861276097</c:v>
                </c:pt>
                <c:pt idx="37">
                  <c:v>86.576348504998904</c:v>
                </c:pt>
                <c:pt idx="38">
                  <c:v>85.109329161064693</c:v>
                </c:pt>
                <c:pt idx="39">
                  <c:v>83.831342167517604</c:v>
                </c:pt>
                <c:pt idx="40">
                  <c:v>83.709702702422604</c:v>
                </c:pt>
                <c:pt idx="41">
                  <c:v>85.022948115045494</c:v>
                </c:pt>
                <c:pt idx="42">
                  <c:v>86.4839145103617</c:v>
                </c:pt>
                <c:pt idx="43">
                  <c:v>88.198995313244396</c:v>
                </c:pt>
                <c:pt idx="44">
                  <c:v>89.033119205017599</c:v>
                </c:pt>
                <c:pt idx="45">
                  <c:v>89.916084173162304</c:v>
                </c:pt>
                <c:pt idx="46">
                  <c:v>90.245739125796305</c:v>
                </c:pt>
                <c:pt idx="47">
                  <c:v>90.504442843442703</c:v>
                </c:pt>
                <c:pt idx="48">
                  <c:v>91.210517080525506</c:v>
                </c:pt>
                <c:pt idx="49">
                  <c:v>88.304063667330595</c:v>
                </c:pt>
                <c:pt idx="50">
                  <c:v>85.967778339285204</c:v>
                </c:pt>
                <c:pt idx="51">
                  <c:v>84.124226024086099</c:v>
                </c:pt>
                <c:pt idx="52">
                  <c:v>87.732089184161495</c:v>
                </c:pt>
                <c:pt idx="53">
                  <c:v>92.040699520726307</c:v>
                </c:pt>
                <c:pt idx="54">
                  <c:v>95.121892972191304</c:v>
                </c:pt>
                <c:pt idx="55">
                  <c:v>96.608766478923201</c:v>
                </c:pt>
                <c:pt idx="56">
                  <c:v>98.000095191607102</c:v>
                </c:pt>
                <c:pt idx="57">
                  <c:v>99.463344504660796</c:v>
                </c:pt>
                <c:pt idx="58">
                  <c:v>100.313727250887</c:v>
                </c:pt>
                <c:pt idx="59">
                  <c:v>100</c:v>
                </c:pt>
                <c:pt idx="60">
                  <c:v>99.830135969110401</c:v>
                </c:pt>
                <c:pt idx="61">
                  <c:v>99.186535016365497</c:v>
                </c:pt>
                <c:pt idx="62">
                  <c:v>99.192560566801305</c:v>
                </c:pt>
                <c:pt idx="63">
                  <c:v>99.161038682710796</c:v>
                </c:pt>
                <c:pt idx="64">
                  <c:v>99.493947916740197</c:v>
                </c:pt>
                <c:pt idx="65">
                  <c:v>99.753219103182701</c:v>
                </c:pt>
                <c:pt idx="66">
                  <c:v>100.425869201343</c:v>
                </c:pt>
                <c:pt idx="67">
                  <c:v>100.626988123443</c:v>
                </c:pt>
                <c:pt idx="68">
                  <c:v>100.39468033212999</c:v>
                </c:pt>
                <c:pt idx="69">
                  <c:v>98.612588257495005</c:v>
                </c:pt>
                <c:pt idx="70">
                  <c:v>96.864087900777307</c:v>
                </c:pt>
                <c:pt idx="71">
                  <c:v>95.252116332135003</c:v>
                </c:pt>
                <c:pt idx="72">
                  <c:v>95.863250033344201</c:v>
                </c:pt>
                <c:pt idx="73">
                  <c:v>97.049361143148403</c:v>
                </c:pt>
                <c:pt idx="74">
                  <c:v>98.175623743805602</c:v>
                </c:pt>
                <c:pt idx="75">
                  <c:v>97.382590713402195</c:v>
                </c:pt>
                <c:pt idx="76">
                  <c:v>96.8939993061</c:v>
                </c:pt>
                <c:pt idx="77">
                  <c:v>96.8675971365263</c:v>
                </c:pt>
                <c:pt idx="78">
                  <c:v>97.760914085469295</c:v>
                </c:pt>
                <c:pt idx="79">
                  <c:v>98.207882294082395</c:v>
                </c:pt>
                <c:pt idx="80">
                  <c:v>98.5347323985266</c:v>
                </c:pt>
                <c:pt idx="81">
                  <c:v>99.031090971816297</c:v>
                </c:pt>
                <c:pt idx="82">
                  <c:v>100.645446758451</c:v>
                </c:pt>
                <c:pt idx="83">
                  <c:v>102.80672510644</c:v>
                </c:pt>
                <c:pt idx="84">
                  <c:v>105.597023990298</c:v>
                </c:pt>
                <c:pt idx="85">
                  <c:v>106.565918211273</c:v>
                </c:pt>
                <c:pt idx="86">
                  <c:v>106.625532946576</c:v>
                </c:pt>
                <c:pt idx="87">
                  <c:v>105.001468551681</c:v>
                </c:pt>
                <c:pt idx="88">
                  <c:v>105.373610323915</c:v>
                </c:pt>
                <c:pt idx="89">
                  <c:v>105.31057006095099</c:v>
                </c:pt>
                <c:pt idx="90">
                  <c:v>105.764174751224</c:v>
                </c:pt>
                <c:pt idx="91">
                  <c:v>103.597400434996</c:v>
                </c:pt>
                <c:pt idx="92">
                  <c:v>102.49988067203699</c:v>
                </c:pt>
                <c:pt idx="93">
                  <c:v>102.292105127315</c:v>
                </c:pt>
                <c:pt idx="94">
                  <c:v>103.070637218393</c:v>
                </c:pt>
                <c:pt idx="95">
                  <c:v>104.06563205727601</c:v>
                </c:pt>
                <c:pt idx="96">
                  <c:v>104.58628350737401</c:v>
                </c:pt>
                <c:pt idx="97">
                  <c:v>108.241256918738</c:v>
                </c:pt>
                <c:pt idx="98">
                  <c:v>110.52937806958499</c:v>
                </c:pt>
                <c:pt idx="99">
                  <c:v>113.32213348981701</c:v>
                </c:pt>
                <c:pt idx="100">
                  <c:v>113.47051697750101</c:v>
                </c:pt>
                <c:pt idx="101">
                  <c:v>115.966339864102</c:v>
                </c:pt>
                <c:pt idx="102">
                  <c:v>118.69824233420201</c:v>
                </c:pt>
                <c:pt idx="103">
                  <c:v>121.614540535866</c:v>
                </c:pt>
                <c:pt idx="104">
                  <c:v>123.45197240736501</c:v>
                </c:pt>
                <c:pt idx="105">
                  <c:v>124.578066443971</c:v>
                </c:pt>
                <c:pt idx="106">
                  <c:v>124.12059997845201</c:v>
                </c:pt>
                <c:pt idx="107">
                  <c:v>123.537850636847</c:v>
                </c:pt>
                <c:pt idx="108">
                  <c:v>122.76838520145</c:v>
                </c:pt>
                <c:pt idx="109">
                  <c:v>125.91253362494299</c:v>
                </c:pt>
                <c:pt idx="110">
                  <c:v>127.904745950479</c:v>
                </c:pt>
                <c:pt idx="111">
                  <c:v>129.90312297116</c:v>
                </c:pt>
                <c:pt idx="112">
                  <c:v>129.22782959923299</c:v>
                </c:pt>
                <c:pt idx="113">
                  <c:v>129.991584537851</c:v>
                </c:pt>
                <c:pt idx="114">
                  <c:v>131.63791931650101</c:v>
                </c:pt>
                <c:pt idx="115">
                  <c:v>133.47621617469599</c:v>
                </c:pt>
                <c:pt idx="116">
                  <c:v>135.81492290777601</c:v>
                </c:pt>
                <c:pt idx="117">
                  <c:v>137.96780728772501</c:v>
                </c:pt>
                <c:pt idx="118">
                  <c:v>140.01723517900501</c:v>
                </c:pt>
                <c:pt idx="119">
                  <c:v>140.40423275194101</c:v>
                </c:pt>
                <c:pt idx="120">
                  <c:v>140.77042650275399</c:v>
                </c:pt>
                <c:pt idx="121">
                  <c:v>141.75201867472299</c:v>
                </c:pt>
                <c:pt idx="122">
                  <c:v>144.36649712000599</c:v>
                </c:pt>
                <c:pt idx="123">
                  <c:v>146.81981835135201</c:v>
                </c:pt>
                <c:pt idx="124">
                  <c:v>148.94810155421001</c:v>
                </c:pt>
                <c:pt idx="125">
                  <c:v>150.84455330673401</c:v>
                </c:pt>
                <c:pt idx="126">
                  <c:v>153.15149017348301</c:v>
                </c:pt>
                <c:pt idx="127">
                  <c:v>154.722470615996</c:v>
                </c:pt>
                <c:pt idx="128">
                  <c:v>154.72959567379701</c:v>
                </c:pt>
                <c:pt idx="129">
                  <c:v>154.40768855103599</c:v>
                </c:pt>
                <c:pt idx="130">
                  <c:v>155.13969673101599</c:v>
                </c:pt>
                <c:pt idx="131">
                  <c:v>157.878091328511</c:v>
                </c:pt>
                <c:pt idx="132">
                  <c:v>159.82083064970001</c:v>
                </c:pt>
                <c:pt idx="133">
                  <c:v>161.87287447637399</c:v>
                </c:pt>
                <c:pt idx="134">
                  <c:v>162.42801650838001</c:v>
                </c:pt>
                <c:pt idx="135">
                  <c:v>164.78678210844501</c:v>
                </c:pt>
                <c:pt idx="136">
                  <c:v>166.71916656431199</c:v>
                </c:pt>
                <c:pt idx="137">
                  <c:v>169.43494811395601</c:v>
                </c:pt>
                <c:pt idx="138">
                  <c:v>171.16736320541401</c:v>
                </c:pt>
                <c:pt idx="139">
                  <c:v>172.40424342260599</c:v>
                </c:pt>
                <c:pt idx="140">
                  <c:v>172.851630020199</c:v>
                </c:pt>
                <c:pt idx="141">
                  <c:v>172.50326394313899</c:v>
                </c:pt>
                <c:pt idx="142">
                  <c:v>172.32516427859801</c:v>
                </c:pt>
                <c:pt idx="143">
                  <c:v>171.11176287753801</c:v>
                </c:pt>
                <c:pt idx="144">
                  <c:v>169.286306458025</c:v>
                </c:pt>
                <c:pt idx="145">
                  <c:v>163.188529226193</c:v>
                </c:pt>
                <c:pt idx="146">
                  <c:v>157.66453145974</c:v>
                </c:pt>
                <c:pt idx="147">
                  <c:v>152.86223156941099</c:v>
                </c:pt>
                <c:pt idx="148">
                  <c:v>156.01783568309</c:v>
                </c:pt>
                <c:pt idx="149">
                  <c:v>160.322567493062</c:v>
                </c:pt>
                <c:pt idx="150">
                  <c:v>164.00666628707799</c:v>
                </c:pt>
                <c:pt idx="151">
                  <c:v>160.07229225463399</c:v>
                </c:pt>
                <c:pt idx="152">
                  <c:v>156.42604331449201</c:v>
                </c:pt>
                <c:pt idx="153">
                  <c:v>153.583611159924</c:v>
                </c:pt>
                <c:pt idx="154">
                  <c:v>153.145543861731</c:v>
                </c:pt>
                <c:pt idx="155">
                  <c:v>151.83343940697301</c:v>
                </c:pt>
                <c:pt idx="156">
                  <c:v>151.10578918047301</c:v>
                </c:pt>
                <c:pt idx="157">
                  <c:v>147.99454947035699</c:v>
                </c:pt>
                <c:pt idx="158">
                  <c:v>142.62112513497999</c:v>
                </c:pt>
                <c:pt idx="159">
                  <c:v>134.98139291930499</c:v>
                </c:pt>
                <c:pt idx="160">
                  <c:v>124.873166061974</c:v>
                </c:pt>
                <c:pt idx="161">
                  <c:v>117.200184471817</c:v>
                </c:pt>
                <c:pt idx="162">
                  <c:v>111.40338066075201</c:v>
                </c:pt>
                <c:pt idx="163">
                  <c:v>112.698201632036</c:v>
                </c:pt>
                <c:pt idx="164">
                  <c:v>113.90268662339</c:v>
                </c:pt>
                <c:pt idx="165">
                  <c:v>113.471029162395</c:v>
                </c:pt>
                <c:pt idx="166">
                  <c:v>109.658262107581</c:v>
                </c:pt>
                <c:pt idx="167">
                  <c:v>105.836037696465</c:v>
                </c:pt>
                <c:pt idx="168">
                  <c:v>104.632921194245</c:v>
                </c:pt>
                <c:pt idx="169">
                  <c:v>105.955900697194</c:v>
                </c:pt>
                <c:pt idx="170">
                  <c:v>109.411372222308</c:v>
                </c:pt>
                <c:pt idx="171">
                  <c:v>114.013345969783</c:v>
                </c:pt>
                <c:pt idx="172">
                  <c:v>117.187277664215</c:v>
                </c:pt>
                <c:pt idx="173">
                  <c:v>117.73701135765</c:v>
                </c:pt>
                <c:pt idx="174">
                  <c:v>116.30687911067</c:v>
                </c:pt>
                <c:pt idx="175">
                  <c:v>115.86657145635</c:v>
                </c:pt>
                <c:pt idx="176">
                  <c:v>116.62478324215201</c:v>
                </c:pt>
                <c:pt idx="177">
                  <c:v>118.006513890474</c:v>
                </c:pt>
                <c:pt idx="178">
                  <c:v>117.344701054057</c:v>
                </c:pt>
                <c:pt idx="179">
                  <c:v>118.06488138241799</c:v>
                </c:pt>
                <c:pt idx="180">
                  <c:v>119.196079950342</c:v>
                </c:pt>
                <c:pt idx="181">
                  <c:v>122.243460179069</c:v>
                </c:pt>
                <c:pt idx="182">
                  <c:v>122.291035597869</c:v>
                </c:pt>
                <c:pt idx="183">
                  <c:v>121.37191216910099</c:v>
                </c:pt>
                <c:pt idx="184">
                  <c:v>120.067428251431</c:v>
                </c:pt>
                <c:pt idx="185">
                  <c:v>120.059769356771</c:v>
                </c:pt>
                <c:pt idx="186">
                  <c:v>118.66306328125999</c:v>
                </c:pt>
                <c:pt idx="187">
                  <c:v>117.947006497065</c:v>
                </c:pt>
                <c:pt idx="188">
                  <c:v>118.306603247143</c:v>
                </c:pt>
                <c:pt idx="189">
                  <c:v>121.146670656807</c:v>
                </c:pt>
                <c:pt idx="190">
                  <c:v>123.557165301341</c:v>
                </c:pt>
                <c:pt idx="191">
                  <c:v>125.66706445367601</c:v>
                </c:pt>
                <c:pt idx="192">
                  <c:v>126.378805450345</c:v>
                </c:pt>
                <c:pt idx="193">
                  <c:v>127.100620781564</c:v>
                </c:pt>
                <c:pt idx="194">
                  <c:v>125.578102723485</c:v>
                </c:pt>
                <c:pt idx="195">
                  <c:v>125.00601178653601</c:v>
                </c:pt>
                <c:pt idx="196">
                  <c:v>123.64207708691301</c:v>
                </c:pt>
                <c:pt idx="197">
                  <c:v>124.887524456534</c:v>
                </c:pt>
                <c:pt idx="198">
                  <c:v>125.89586114879</c:v>
                </c:pt>
                <c:pt idx="199">
                  <c:v>127.38900545466799</c:v>
                </c:pt>
                <c:pt idx="200">
                  <c:v>127.352218414719</c:v>
                </c:pt>
                <c:pt idx="201">
                  <c:v>127.78282710295299</c:v>
                </c:pt>
                <c:pt idx="202">
                  <c:v>128.067878929031</c:v>
                </c:pt>
                <c:pt idx="203">
                  <c:v>129.31971371640401</c:v>
                </c:pt>
                <c:pt idx="204">
                  <c:v>129.14165847131</c:v>
                </c:pt>
                <c:pt idx="205">
                  <c:v>129.55508768307399</c:v>
                </c:pt>
                <c:pt idx="206">
                  <c:v>130.58519282434</c:v>
                </c:pt>
                <c:pt idx="207">
                  <c:v>132.30432484150199</c:v>
                </c:pt>
                <c:pt idx="208">
                  <c:v>135.38339767518301</c:v>
                </c:pt>
                <c:pt idx="209">
                  <c:v>137.76738760322101</c:v>
                </c:pt>
                <c:pt idx="210">
                  <c:v>142.04674722427399</c:v>
                </c:pt>
                <c:pt idx="211">
                  <c:v>143.77154205374299</c:v>
                </c:pt>
                <c:pt idx="212">
                  <c:v>146.76582692546799</c:v>
                </c:pt>
                <c:pt idx="213">
                  <c:v>147.20513159927</c:v>
                </c:pt>
                <c:pt idx="214">
                  <c:v>148.10442027349899</c:v>
                </c:pt>
                <c:pt idx="215">
                  <c:v>146.196297235976</c:v>
                </c:pt>
                <c:pt idx="216">
                  <c:v>145.25163034457299</c:v>
                </c:pt>
                <c:pt idx="217">
                  <c:v>143.490827276857</c:v>
                </c:pt>
                <c:pt idx="218">
                  <c:v>143.79015902400801</c:v>
                </c:pt>
                <c:pt idx="219">
                  <c:v>144.83562552434199</c:v>
                </c:pt>
                <c:pt idx="220">
                  <c:v>147.91555888440701</c:v>
                </c:pt>
                <c:pt idx="221">
                  <c:v>150.63138490549599</c:v>
                </c:pt>
                <c:pt idx="222">
                  <c:v>152.160864570494</c:v>
                </c:pt>
                <c:pt idx="223">
                  <c:v>153.07780482173001</c:v>
                </c:pt>
                <c:pt idx="224">
                  <c:v>153.49740129868499</c:v>
                </c:pt>
                <c:pt idx="225">
                  <c:v>154.65915712316001</c:v>
                </c:pt>
                <c:pt idx="226">
                  <c:v>155.243290678059</c:v>
                </c:pt>
                <c:pt idx="227">
                  <c:v>158.36044145254201</c:v>
                </c:pt>
                <c:pt idx="228">
                  <c:v>161.39067026068901</c:v>
                </c:pt>
                <c:pt idx="229">
                  <c:v>165.94782440362101</c:v>
                </c:pt>
                <c:pt idx="230">
                  <c:v>165.371434967391</c:v>
                </c:pt>
                <c:pt idx="231">
                  <c:v>166.43045810056</c:v>
                </c:pt>
                <c:pt idx="232">
                  <c:v>166.47101779644399</c:v>
                </c:pt>
                <c:pt idx="233">
                  <c:v>169.042035508666</c:v>
                </c:pt>
                <c:pt idx="234">
                  <c:v>168.947931526567</c:v>
                </c:pt>
                <c:pt idx="235">
                  <c:v>168.304752735091</c:v>
                </c:pt>
                <c:pt idx="236">
                  <c:v>168.78180897650799</c:v>
                </c:pt>
                <c:pt idx="237">
                  <c:v>168.499017444137</c:v>
                </c:pt>
                <c:pt idx="238">
                  <c:v>168.79282789207301</c:v>
                </c:pt>
                <c:pt idx="239">
                  <c:v>167.27581451993001</c:v>
                </c:pt>
                <c:pt idx="240">
                  <c:v>166.618469575586</c:v>
                </c:pt>
                <c:pt idx="241">
                  <c:v>164.85684199539</c:v>
                </c:pt>
                <c:pt idx="242">
                  <c:v>163.992715014917</c:v>
                </c:pt>
                <c:pt idx="243">
                  <c:v>163.82105044212</c:v>
                </c:pt>
                <c:pt idx="244">
                  <c:v>166.946423456014</c:v>
                </c:pt>
                <c:pt idx="245">
                  <c:v>170.62349010067899</c:v>
                </c:pt>
                <c:pt idx="246">
                  <c:v>174.59119528761201</c:v>
                </c:pt>
                <c:pt idx="247">
                  <c:v>175.92281717629899</c:v>
                </c:pt>
                <c:pt idx="248">
                  <c:v>176.05564340510199</c:v>
                </c:pt>
                <c:pt idx="249">
                  <c:v>177.225596881831</c:v>
                </c:pt>
                <c:pt idx="250">
                  <c:v>177.21166620076499</c:v>
                </c:pt>
                <c:pt idx="251">
                  <c:v>176.70431870094299</c:v>
                </c:pt>
                <c:pt idx="252">
                  <c:v>173.467790663805</c:v>
                </c:pt>
                <c:pt idx="253">
                  <c:v>171.92548080049301</c:v>
                </c:pt>
                <c:pt idx="254">
                  <c:v>173.44188029653</c:v>
                </c:pt>
                <c:pt idx="255">
                  <c:v>178.59040502941099</c:v>
                </c:pt>
                <c:pt idx="256">
                  <c:v>183.714336708975</c:v>
                </c:pt>
                <c:pt idx="257">
                  <c:v>186.96741822721501</c:v>
                </c:pt>
                <c:pt idx="258">
                  <c:v>184.66302520978999</c:v>
                </c:pt>
                <c:pt idx="259">
                  <c:v>183.38636512161401</c:v>
                </c:pt>
                <c:pt idx="260">
                  <c:v>183.12098313530001</c:v>
                </c:pt>
                <c:pt idx="261">
                  <c:v>186.931308706511</c:v>
                </c:pt>
                <c:pt idx="262">
                  <c:v>187.99226391560899</c:v>
                </c:pt>
                <c:pt idx="263">
                  <c:v>186.180938082138</c:v>
                </c:pt>
                <c:pt idx="264">
                  <c:v>182.68863148202601</c:v>
                </c:pt>
                <c:pt idx="265">
                  <c:v>183.51709682916399</c:v>
                </c:pt>
                <c:pt idx="266">
                  <c:v>187.720088879754</c:v>
                </c:pt>
                <c:pt idx="267">
                  <c:v>192.98970448572001</c:v>
                </c:pt>
                <c:pt idx="268">
                  <c:v>191.95860959428001</c:v>
                </c:pt>
                <c:pt idx="269">
                  <c:v>188.51279063634999</c:v>
                </c:pt>
                <c:pt idx="270">
                  <c:v>185.97721861964999</c:v>
                </c:pt>
                <c:pt idx="271">
                  <c:v>187.56602095014799</c:v>
                </c:pt>
                <c:pt idx="272">
                  <c:v>189.35828784427201</c:v>
                </c:pt>
                <c:pt idx="273">
                  <c:v>188.65180979378499</c:v>
                </c:pt>
                <c:pt idx="274">
                  <c:v>186.99567064067199</c:v>
                </c:pt>
                <c:pt idx="275">
                  <c:v>186.47483594496299</c:v>
                </c:pt>
                <c:pt idx="276">
                  <c:v>188.795720355252</c:v>
                </c:pt>
                <c:pt idx="277">
                  <c:v>192.36742384226801</c:v>
                </c:pt>
                <c:pt idx="278">
                  <c:v>194.42526502344001</c:v>
                </c:pt>
                <c:pt idx="279">
                  <c:v>196.686267584093</c:v>
                </c:pt>
                <c:pt idx="280">
                  <c:v>198.98881601851599</c:v>
                </c:pt>
                <c:pt idx="281">
                  <c:v>203.45080280007801</c:v>
                </c:pt>
                <c:pt idx="282">
                  <c:v>205.022518860964</c:v>
                </c:pt>
                <c:pt idx="283">
                  <c:v>204.43352633972199</c:v>
                </c:pt>
                <c:pt idx="284">
                  <c:v>201.70494030549</c:v>
                </c:pt>
                <c:pt idx="285">
                  <c:v>199.758593961824</c:v>
                </c:pt>
                <c:pt idx="286">
                  <c:v>199.21707903453</c:v>
                </c:pt>
                <c:pt idx="287">
                  <c:v>200.124523244176</c:v>
                </c:pt>
                <c:pt idx="288">
                  <c:v>201.205437734361</c:v>
                </c:pt>
                <c:pt idx="289">
                  <c:v>202.18087820215499</c:v>
                </c:pt>
                <c:pt idx="290">
                  <c:v>202.83992544555099</c:v>
                </c:pt>
                <c:pt idx="291">
                  <c:v>202.44773501002899</c:v>
                </c:pt>
                <c:pt idx="292">
                  <c:v>200.267265196968</c:v>
                </c:pt>
                <c:pt idx="293">
                  <c:v>197.78112037352699</c:v>
                </c:pt>
                <c:pt idx="294">
                  <c:v>197.655673050964</c:v>
                </c:pt>
                <c:pt idx="295">
                  <c:v>199.298305990741</c:v>
                </c:pt>
                <c:pt idx="296">
                  <c:v>201.54196475998901</c:v>
                </c:pt>
                <c:pt idx="297">
                  <c:v>203.834115323063</c:v>
                </c:pt>
                <c:pt idx="298">
                  <c:v>207.55635849889299</c:v>
                </c:pt>
                <c:pt idx="299">
                  <c:v>208.20951922593801</c:v>
                </c:pt>
                <c:pt idx="300">
                  <c:v>207.90786050884901</c:v>
                </c:pt>
                <c:pt idx="301">
                  <c:v>205.86379122707899</c:v>
                </c:pt>
                <c:pt idx="302">
                  <c:v>210.05642271050201</c:v>
                </c:pt>
                <c:pt idx="303">
                  <c:v>213.12483168722801</c:v>
                </c:pt>
                <c:pt idx="304">
                  <c:v>215.78420053052699</c:v>
                </c:pt>
                <c:pt idx="305">
                  <c:v>216.00427280505801</c:v>
                </c:pt>
                <c:pt idx="306">
                  <c:v>220.187177791968</c:v>
                </c:pt>
                <c:pt idx="307">
                  <c:v>226.667897866819</c:v>
                </c:pt>
                <c:pt idx="308">
                  <c:v>232.084243421054</c:v>
                </c:pt>
                <c:pt idx="309">
                  <c:v>234.24163715844199</c:v>
                </c:pt>
                <c:pt idx="310">
                  <c:v>237.467362671384</c:v>
                </c:pt>
                <c:pt idx="311">
                  <c:v>241.04141723519899</c:v>
                </c:pt>
                <c:pt idx="312">
                  <c:v>244.02054719389901</c:v>
                </c:pt>
                <c:pt idx="313">
                  <c:v>240.425663759293</c:v>
                </c:pt>
                <c:pt idx="314">
                  <c:v>236.17579438225599</c:v>
                </c:pt>
                <c:pt idx="315">
                  <c:v>233.76938840607301</c:v>
                </c:pt>
                <c:pt idx="316">
                  <c:v>235.01059064468899</c:v>
                </c:pt>
                <c:pt idx="317">
                  <c:v>235.16603242882499</c:v>
                </c:pt>
                <c:pt idx="318">
                  <c:v>237.51651463242999</c:v>
                </c:pt>
                <c:pt idx="319">
                  <c:v>236.99339204965099</c:v>
                </c:pt>
                <c:pt idx="320">
                  <c:v>238.72818581612401</c:v>
                </c:pt>
                <c:pt idx="321">
                  <c:v>234.19273741009201</c:v>
                </c:pt>
                <c:pt idx="322">
                  <c:v>236.82251555813801</c:v>
                </c:pt>
                <c:pt idx="323">
                  <c:v>239.08603071872801</c:v>
                </c:pt>
                <c:pt idx="324">
                  <c:v>244.989984437819</c:v>
                </c:pt>
                <c:pt idx="325">
                  <c:v>242.85621139183201</c:v>
                </c:pt>
                <c:pt idx="326">
                  <c:v>237.315604122824</c:v>
                </c:pt>
                <c:pt idx="327">
                  <c:v>234.01967861801501</c:v>
                </c:pt>
                <c:pt idx="328">
                  <c:v>235.899986967134</c:v>
                </c:pt>
                <c:pt idx="329">
                  <c:v>243.03565492941999</c:v>
                </c:pt>
                <c:pt idx="330">
                  <c:v>244.61202528000601</c:v>
                </c:pt>
                <c:pt idx="331">
                  <c:v>244.35491717977499</c:v>
                </c:pt>
                <c:pt idx="332">
                  <c:v>236.349056281191</c:v>
                </c:pt>
                <c:pt idx="333">
                  <c:v>230.280700182</c:v>
                </c:pt>
                <c:pt idx="334">
                  <c:v>221.04182508722201</c:v>
                </c:pt>
                <c:pt idx="335">
                  <c:v>218.395172769813</c:v>
                </c:pt>
                <c:pt idx="336">
                  <c:v>215.67892108619901</c:v>
                </c:pt>
                <c:pt idx="337">
                  <c:v>216.480088586996</c:v>
                </c:pt>
                <c:pt idx="338">
                  <c:v>214.60316800759799</c:v>
                </c:pt>
                <c:pt idx="339">
                  <c:v>213.73554000577499</c:v>
                </c:pt>
                <c:pt idx="340">
                  <c:v>215.920536990377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85-48C9-9220-DB84DE4651D6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Segment'!$K$6:$K$346</c:f>
              <c:numCache>
                <c:formatCode>[$-409]mmm\-yy;@</c:formatCode>
                <c:ptCount val="34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</c:numCache>
            </c:numRef>
          </c:xVal>
          <c:yVal>
            <c:numRef>
              <c:f>'U.S. VW - By Segment'!$P$6:$P$346</c:f>
              <c:numCache>
                <c:formatCode>0</c:formatCode>
                <c:ptCount val="341"/>
                <c:pt idx="0">
                  <c:v>70.142403786634702</c:v>
                </c:pt>
                <c:pt idx="1">
                  <c:v>67.8010681819773</c:v>
                </c:pt>
                <c:pt idx="2">
                  <c:v>66.0395464328207</c:v>
                </c:pt>
                <c:pt idx="3">
                  <c:v>65.528770661991302</c:v>
                </c:pt>
                <c:pt idx="4">
                  <c:v>64.496489175733103</c:v>
                </c:pt>
                <c:pt idx="5">
                  <c:v>65.584869834794205</c:v>
                </c:pt>
                <c:pt idx="6">
                  <c:v>66.761726916359905</c:v>
                </c:pt>
                <c:pt idx="7">
                  <c:v>68.332849760365406</c:v>
                </c:pt>
                <c:pt idx="8">
                  <c:v>68.337087569974599</c:v>
                </c:pt>
                <c:pt idx="9">
                  <c:v>68.126273971088906</c:v>
                </c:pt>
                <c:pt idx="10">
                  <c:v>67.329404524171693</c:v>
                </c:pt>
                <c:pt idx="11">
                  <c:v>67.781910109406596</c:v>
                </c:pt>
                <c:pt idx="12">
                  <c:v>67.768589327322999</c:v>
                </c:pt>
                <c:pt idx="13">
                  <c:v>68.984995192598006</c:v>
                </c:pt>
                <c:pt idx="14">
                  <c:v>68.8181384791</c:v>
                </c:pt>
                <c:pt idx="15">
                  <c:v>69.394640457381598</c:v>
                </c:pt>
                <c:pt idx="16">
                  <c:v>69.961176961783707</c:v>
                </c:pt>
                <c:pt idx="17">
                  <c:v>70.507543458464895</c:v>
                </c:pt>
                <c:pt idx="18">
                  <c:v>71.272083383324997</c:v>
                </c:pt>
                <c:pt idx="19">
                  <c:v>71.732308549251698</c:v>
                </c:pt>
                <c:pt idx="20">
                  <c:v>73.953461335853802</c:v>
                </c:pt>
                <c:pt idx="21">
                  <c:v>75.642223957628104</c:v>
                </c:pt>
                <c:pt idx="22">
                  <c:v>76.545930092368394</c:v>
                </c:pt>
                <c:pt idx="23">
                  <c:v>77.390923811537306</c:v>
                </c:pt>
                <c:pt idx="24">
                  <c:v>78.202810784417693</c:v>
                </c:pt>
                <c:pt idx="25">
                  <c:v>79.854734122169205</c:v>
                </c:pt>
                <c:pt idx="26">
                  <c:v>79.837500585400804</c:v>
                </c:pt>
                <c:pt idx="27">
                  <c:v>79.675927480390897</c:v>
                </c:pt>
                <c:pt idx="28">
                  <c:v>78.853491461117898</c:v>
                </c:pt>
                <c:pt idx="29">
                  <c:v>79.215588470138897</c:v>
                </c:pt>
                <c:pt idx="30">
                  <c:v>80.350295578439997</c:v>
                </c:pt>
                <c:pt idx="31">
                  <c:v>81.781241433591603</c:v>
                </c:pt>
                <c:pt idx="32">
                  <c:v>81.815368456207096</c:v>
                </c:pt>
                <c:pt idx="33">
                  <c:v>80.118662884388598</c:v>
                </c:pt>
                <c:pt idx="34">
                  <c:v>80.497615257132694</c:v>
                </c:pt>
                <c:pt idx="35">
                  <c:v>81.175800844965707</c:v>
                </c:pt>
                <c:pt idx="36">
                  <c:v>83.383103945773897</c:v>
                </c:pt>
                <c:pt idx="37">
                  <c:v>81.757521626502196</c:v>
                </c:pt>
                <c:pt idx="38">
                  <c:v>81.169539388620606</c:v>
                </c:pt>
                <c:pt idx="39">
                  <c:v>80.650401662650594</c:v>
                </c:pt>
                <c:pt idx="40">
                  <c:v>81.759539996796903</c:v>
                </c:pt>
                <c:pt idx="41">
                  <c:v>83.069408184785999</c:v>
                </c:pt>
                <c:pt idx="42">
                  <c:v>84.830500393521703</c:v>
                </c:pt>
                <c:pt idx="43">
                  <c:v>88.742479542578394</c:v>
                </c:pt>
                <c:pt idx="44">
                  <c:v>92.560419225898897</c:v>
                </c:pt>
                <c:pt idx="45">
                  <c:v>94.944651102023599</c:v>
                </c:pt>
                <c:pt idx="46">
                  <c:v>94.603506650312298</c:v>
                </c:pt>
                <c:pt idx="47">
                  <c:v>93.426080888987798</c:v>
                </c:pt>
                <c:pt idx="48">
                  <c:v>93.262623117889504</c:v>
                </c:pt>
                <c:pt idx="49">
                  <c:v>93.610002144985103</c:v>
                </c:pt>
                <c:pt idx="50">
                  <c:v>94.913416797395698</c:v>
                </c:pt>
                <c:pt idx="51">
                  <c:v>94.780088037104207</c:v>
                </c:pt>
                <c:pt idx="52">
                  <c:v>94.539975175265994</c:v>
                </c:pt>
                <c:pt idx="53">
                  <c:v>93.504072760086999</c:v>
                </c:pt>
                <c:pt idx="54">
                  <c:v>94.241890532063493</c:v>
                </c:pt>
                <c:pt idx="55">
                  <c:v>95.1544056427404</c:v>
                </c:pt>
                <c:pt idx="56">
                  <c:v>96.505868909911896</c:v>
                </c:pt>
                <c:pt idx="57">
                  <c:v>97.656515837349801</c:v>
                </c:pt>
                <c:pt idx="58">
                  <c:v>98.768859600007801</c:v>
                </c:pt>
                <c:pt idx="59">
                  <c:v>100</c:v>
                </c:pt>
                <c:pt idx="60">
                  <c:v>100.578171498618</c:v>
                </c:pt>
                <c:pt idx="61">
                  <c:v>101.14063588685001</c:v>
                </c:pt>
                <c:pt idx="62">
                  <c:v>100.810879327443</c:v>
                </c:pt>
                <c:pt idx="63">
                  <c:v>100.479774748644</c:v>
                </c:pt>
                <c:pt idx="64">
                  <c:v>101.045355422691</c:v>
                </c:pt>
                <c:pt idx="65">
                  <c:v>102.426826672979</c:v>
                </c:pt>
                <c:pt idx="66">
                  <c:v>103.717714124994</c:v>
                </c:pt>
                <c:pt idx="67">
                  <c:v>104.101447667057</c:v>
                </c:pt>
                <c:pt idx="68">
                  <c:v>104.281376780969</c:v>
                </c:pt>
                <c:pt idx="69">
                  <c:v>104.324923976384</c:v>
                </c:pt>
                <c:pt idx="70">
                  <c:v>104.32634331136801</c:v>
                </c:pt>
                <c:pt idx="71">
                  <c:v>104.607653637082</c:v>
                </c:pt>
                <c:pt idx="72">
                  <c:v>105.897449859145</c:v>
                </c:pt>
                <c:pt idx="73">
                  <c:v>107.912627736307</c:v>
                </c:pt>
                <c:pt idx="74">
                  <c:v>109.13870287364</c:v>
                </c:pt>
                <c:pt idx="75">
                  <c:v>110.770047332971</c:v>
                </c:pt>
                <c:pt idx="76">
                  <c:v>110.87310848445701</c:v>
                </c:pt>
                <c:pt idx="77">
                  <c:v>111.71767682450201</c:v>
                </c:pt>
                <c:pt idx="78">
                  <c:v>110.361450598234</c:v>
                </c:pt>
                <c:pt idx="79">
                  <c:v>109.968553768475</c:v>
                </c:pt>
                <c:pt idx="80">
                  <c:v>109.208430707513</c:v>
                </c:pt>
                <c:pt idx="81">
                  <c:v>110.47611969835501</c:v>
                </c:pt>
                <c:pt idx="82">
                  <c:v>112.36316426592499</c:v>
                </c:pt>
                <c:pt idx="83">
                  <c:v>114.953972362263</c:v>
                </c:pt>
                <c:pt idx="84">
                  <c:v>116.686420435987</c:v>
                </c:pt>
                <c:pt idx="85">
                  <c:v>117.81409235949501</c:v>
                </c:pt>
                <c:pt idx="86">
                  <c:v>118.20597325769501</c:v>
                </c:pt>
                <c:pt idx="87">
                  <c:v>119.04661338477401</c:v>
                </c:pt>
                <c:pt idx="88">
                  <c:v>119.850791754394</c:v>
                </c:pt>
                <c:pt idx="89">
                  <c:v>121.215085095654</c:v>
                </c:pt>
                <c:pt idx="90">
                  <c:v>121.970937596772</c:v>
                </c:pt>
                <c:pt idx="91">
                  <c:v>122.418786135392</c:v>
                </c:pt>
                <c:pt idx="92">
                  <c:v>121.64122200907001</c:v>
                </c:pt>
                <c:pt idx="93">
                  <c:v>121.005760245593</c:v>
                </c:pt>
                <c:pt idx="94">
                  <c:v>121.230863285246</c:v>
                </c:pt>
                <c:pt idx="95">
                  <c:v>122.797046783883</c:v>
                </c:pt>
                <c:pt idx="96">
                  <c:v>123.826456681915</c:v>
                </c:pt>
                <c:pt idx="97">
                  <c:v>124.044057090915</c:v>
                </c:pt>
                <c:pt idx="98">
                  <c:v>124.198225745245</c:v>
                </c:pt>
                <c:pt idx="99">
                  <c:v>125.463735727372</c:v>
                </c:pt>
                <c:pt idx="100">
                  <c:v>127.426972921462</c:v>
                </c:pt>
                <c:pt idx="101">
                  <c:v>129.13612520881099</c:v>
                </c:pt>
                <c:pt idx="102">
                  <c:v>131.44335194633601</c:v>
                </c:pt>
                <c:pt idx="103">
                  <c:v>133.98529193723101</c:v>
                </c:pt>
                <c:pt idx="104">
                  <c:v>136.62055511929199</c:v>
                </c:pt>
                <c:pt idx="105">
                  <c:v>137.22798820396901</c:v>
                </c:pt>
                <c:pt idx="106">
                  <c:v>137.970941716814</c:v>
                </c:pt>
                <c:pt idx="107">
                  <c:v>138.10817568199701</c:v>
                </c:pt>
                <c:pt idx="108">
                  <c:v>140.25898574720699</c:v>
                </c:pt>
                <c:pt idx="109">
                  <c:v>141.840071076405</c:v>
                </c:pt>
                <c:pt idx="110">
                  <c:v>144.64181537128599</c:v>
                </c:pt>
                <c:pt idx="111">
                  <c:v>146.25224576084699</c:v>
                </c:pt>
                <c:pt idx="112">
                  <c:v>147.616555085486</c:v>
                </c:pt>
                <c:pt idx="113">
                  <c:v>149.32052852165401</c:v>
                </c:pt>
                <c:pt idx="114">
                  <c:v>152.02300693980999</c:v>
                </c:pt>
                <c:pt idx="115">
                  <c:v>155.889204781008</c:v>
                </c:pt>
                <c:pt idx="116">
                  <c:v>159.65541076292999</c:v>
                </c:pt>
                <c:pt idx="117">
                  <c:v>164.227193760962</c:v>
                </c:pt>
                <c:pt idx="118">
                  <c:v>167.177181222082</c:v>
                </c:pt>
                <c:pt idx="119">
                  <c:v>168.37084269936</c:v>
                </c:pt>
                <c:pt idx="120">
                  <c:v>166.23072160493399</c:v>
                </c:pt>
                <c:pt idx="121">
                  <c:v>165.13865146541801</c:v>
                </c:pt>
                <c:pt idx="122">
                  <c:v>164.63511038513599</c:v>
                </c:pt>
                <c:pt idx="123">
                  <c:v>164.935253714472</c:v>
                </c:pt>
                <c:pt idx="124">
                  <c:v>164.27308976870799</c:v>
                </c:pt>
                <c:pt idx="125">
                  <c:v>162.96879239478699</c:v>
                </c:pt>
                <c:pt idx="126">
                  <c:v>162.234177878579</c:v>
                </c:pt>
                <c:pt idx="127">
                  <c:v>161.43714863591501</c:v>
                </c:pt>
                <c:pt idx="128">
                  <c:v>161.056037767737</c:v>
                </c:pt>
                <c:pt idx="129">
                  <c:v>167.62921901747299</c:v>
                </c:pt>
                <c:pt idx="130">
                  <c:v>174.28408798333001</c:v>
                </c:pt>
                <c:pt idx="131">
                  <c:v>181.87887780031099</c:v>
                </c:pt>
                <c:pt idx="132">
                  <c:v>177.544484092495</c:v>
                </c:pt>
                <c:pt idx="133">
                  <c:v>174.58365873521799</c:v>
                </c:pt>
                <c:pt idx="134">
                  <c:v>171.02796856080101</c:v>
                </c:pt>
                <c:pt idx="135">
                  <c:v>170.56650337634201</c:v>
                </c:pt>
                <c:pt idx="136">
                  <c:v>171.027256042294</c:v>
                </c:pt>
                <c:pt idx="137">
                  <c:v>170.60751578567999</c:v>
                </c:pt>
                <c:pt idx="138">
                  <c:v>172.72346987866899</c:v>
                </c:pt>
                <c:pt idx="139">
                  <c:v>170.76171393595499</c:v>
                </c:pt>
                <c:pt idx="140">
                  <c:v>171.14771121053201</c:v>
                </c:pt>
                <c:pt idx="141">
                  <c:v>168.332017902199</c:v>
                </c:pt>
                <c:pt idx="142">
                  <c:v>167.89895287466999</c:v>
                </c:pt>
                <c:pt idx="143">
                  <c:v>165.42757561163501</c:v>
                </c:pt>
                <c:pt idx="144">
                  <c:v>164.42516530130601</c:v>
                </c:pt>
                <c:pt idx="145">
                  <c:v>163.36169289987899</c:v>
                </c:pt>
                <c:pt idx="146">
                  <c:v>162.84361245147699</c:v>
                </c:pt>
                <c:pt idx="147">
                  <c:v>161.091671045401</c:v>
                </c:pt>
                <c:pt idx="148">
                  <c:v>159.11841979546401</c:v>
                </c:pt>
                <c:pt idx="149">
                  <c:v>157.20394713668699</c:v>
                </c:pt>
                <c:pt idx="150">
                  <c:v>157.639004109225</c:v>
                </c:pt>
                <c:pt idx="151">
                  <c:v>157.721500427687</c:v>
                </c:pt>
                <c:pt idx="152">
                  <c:v>157.218358996783</c:v>
                </c:pt>
                <c:pt idx="153">
                  <c:v>154.55140946639</c:v>
                </c:pt>
                <c:pt idx="154">
                  <c:v>148.91960188524101</c:v>
                </c:pt>
                <c:pt idx="155">
                  <c:v>142.64335072825901</c:v>
                </c:pt>
                <c:pt idx="156">
                  <c:v>137.322846773408</c:v>
                </c:pt>
                <c:pt idx="157">
                  <c:v>137.16149686347899</c:v>
                </c:pt>
                <c:pt idx="158">
                  <c:v>135.252854120694</c:v>
                </c:pt>
                <c:pt idx="159">
                  <c:v>132.37697114072299</c:v>
                </c:pt>
                <c:pt idx="160">
                  <c:v>126.66923222488199</c:v>
                </c:pt>
                <c:pt idx="161">
                  <c:v>124.00973048391</c:v>
                </c:pt>
                <c:pt idx="162">
                  <c:v>121.491275287736</c:v>
                </c:pt>
                <c:pt idx="163">
                  <c:v>121.32250824730301</c:v>
                </c:pt>
                <c:pt idx="164">
                  <c:v>120.06405212036999</c:v>
                </c:pt>
                <c:pt idx="165">
                  <c:v>119.94602310219101</c:v>
                </c:pt>
                <c:pt idx="166">
                  <c:v>118.196239753361</c:v>
                </c:pt>
                <c:pt idx="167">
                  <c:v>117.660773506151</c:v>
                </c:pt>
                <c:pt idx="168">
                  <c:v>117.58739393745699</c:v>
                </c:pt>
                <c:pt idx="169">
                  <c:v>118.33831849134</c:v>
                </c:pt>
                <c:pt idx="170">
                  <c:v>119.12058064761</c:v>
                </c:pt>
                <c:pt idx="171">
                  <c:v>120.105161652498</c:v>
                </c:pt>
                <c:pt idx="172">
                  <c:v>120.97202952993899</c:v>
                </c:pt>
                <c:pt idx="173">
                  <c:v>122.544425786144</c:v>
                </c:pt>
                <c:pt idx="174">
                  <c:v>124.15568547368299</c:v>
                </c:pt>
                <c:pt idx="175">
                  <c:v>128.941937238538</c:v>
                </c:pt>
                <c:pt idx="176">
                  <c:v>133.91048347179</c:v>
                </c:pt>
                <c:pt idx="177">
                  <c:v>138.399829426579</c:v>
                </c:pt>
                <c:pt idx="178">
                  <c:v>139.861539965275</c:v>
                </c:pt>
                <c:pt idx="179">
                  <c:v>141.10571618895</c:v>
                </c:pt>
                <c:pt idx="180">
                  <c:v>142.674330522041</c:v>
                </c:pt>
                <c:pt idx="181">
                  <c:v>141.663533513576</c:v>
                </c:pt>
                <c:pt idx="182">
                  <c:v>139.528722511838</c:v>
                </c:pt>
                <c:pt idx="183">
                  <c:v>137.712976921967</c:v>
                </c:pt>
                <c:pt idx="184">
                  <c:v>139.12915432294901</c:v>
                </c:pt>
                <c:pt idx="185">
                  <c:v>141.14297112896301</c:v>
                </c:pt>
                <c:pt idx="186">
                  <c:v>143.51770317676301</c:v>
                </c:pt>
                <c:pt idx="187">
                  <c:v>145.45734845245099</c:v>
                </c:pt>
                <c:pt idx="188">
                  <c:v>149.16069094245199</c:v>
                </c:pt>
                <c:pt idx="189">
                  <c:v>151.697080348328</c:v>
                </c:pt>
                <c:pt idx="190">
                  <c:v>154.08920180923101</c:v>
                </c:pt>
                <c:pt idx="191">
                  <c:v>153.093234274487</c:v>
                </c:pt>
                <c:pt idx="192">
                  <c:v>151.90359178896799</c:v>
                </c:pt>
                <c:pt idx="193">
                  <c:v>148.33130545346799</c:v>
                </c:pt>
                <c:pt idx="194">
                  <c:v>147.15964655334</c:v>
                </c:pt>
                <c:pt idx="195">
                  <c:v>146.994945876668</c:v>
                </c:pt>
                <c:pt idx="196">
                  <c:v>149.18010684856901</c:v>
                </c:pt>
                <c:pt idx="197">
                  <c:v>149.85666275216701</c:v>
                </c:pt>
                <c:pt idx="198">
                  <c:v>152.51189537595999</c:v>
                </c:pt>
                <c:pt idx="199">
                  <c:v>155.376079232737</c:v>
                </c:pt>
                <c:pt idx="200">
                  <c:v>160.42464239324599</c:v>
                </c:pt>
                <c:pt idx="201">
                  <c:v>162.81673462252201</c:v>
                </c:pt>
                <c:pt idx="202">
                  <c:v>163.84965501018999</c:v>
                </c:pt>
                <c:pt idx="203">
                  <c:v>163.28828610747101</c:v>
                </c:pt>
                <c:pt idx="204">
                  <c:v>162.43383109627399</c:v>
                </c:pt>
                <c:pt idx="205">
                  <c:v>163.295387318651</c:v>
                </c:pt>
                <c:pt idx="206">
                  <c:v>163.545972264255</c:v>
                </c:pt>
                <c:pt idx="207">
                  <c:v>165.21563525620499</c:v>
                </c:pt>
                <c:pt idx="208">
                  <c:v>166.31431667448501</c:v>
                </c:pt>
                <c:pt idx="209">
                  <c:v>168.94868325361901</c:v>
                </c:pt>
                <c:pt idx="210">
                  <c:v>169.98858178133801</c:v>
                </c:pt>
                <c:pt idx="211">
                  <c:v>170.51923603623001</c:v>
                </c:pt>
                <c:pt idx="212">
                  <c:v>171.81530637684199</c:v>
                </c:pt>
                <c:pt idx="213">
                  <c:v>174.544878613588</c:v>
                </c:pt>
                <c:pt idx="214">
                  <c:v>177.341845210684</c:v>
                </c:pt>
                <c:pt idx="215">
                  <c:v>177.956174269775</c:v>
                </c:pt>
                <c:pt idx="216">
                  <c:v>178.73434157193199</c:v>
                </c:pt>
                <c:pt idx="217">
                  <c:v>179.45162830477699</c:v>
                </c:pt>
                <c:pt idx="218">
                  <c:v>180.880276938761</c:v>
                </c:pt>
                <c:pt idx="219">
                  <c:v>180.24497862123701</c:v>
                </c:pt>
                <c:pt idx="220">
                  <c:v>176.89545878641701</c:v>
                </c:pt>
                <c:pt idx="221">
                  <c:v>174.32841924330299</c:v>
                </c:pt>
                <c:pt idx="222">
                  <c:v>173.78803283056499</c:v>
                </c:pt>
                <c:pt idx="223">
                  <c:v>179.794188575693</c:v>
                </c:pt>
                <c:pt idx="224">
                  <c:v>184.901623649805</c:v>
                </c:pt>
                <c:pt idx="225">
                  <c:v>189.45845363055801</c:v>
                </c:pt>
                <c:pt idx="226">
                  <c:v>191.34822950437101</c:v>
                </c:pt>
                <c:pt idx="227">
                  <c:v>194.16469156606999</c:v>
                </c:pt>
                <c:pt idx="228">
                  <c:v>197.03344831911801</c:v>
                </c:pt>
                <c:pt idx="229">
                  <c:v>198.046070982315</c:v>
                </c:pt>
                <c:pt idx="230">
                  <c:v>199.68137742949401</c:v>
                </c:pt>
                <c:pt idx="231">
                  <c:v>201.51607546373199</c:v>
                </c:pt>
                <c:pt idx="232">
                  <c:v>204.256103401291</c:v>
                </c:pt>
                <c:pt idx="233">
                  <c:v>205.139847380616</c:v>
                </c:pt>
                <c:pt idx="234">
                  <c:v>205.850861013111</c:v>
                </c:pt>
                <c:pt idx="235">
                  <c:v>206.07538822614899</c:v>
                </c:pt>
                <c:pt idx="236">
                  <c:v>206.832384358426</c:v>
                </c:pt>
                <c:pt idx="237">
                  <c:v>206.06772404831199</c:v>
                </c:pt>
                <c:pt idx="238">
                  <c:v>206.898058858426</c:v>
                </c:pt>
                <c:pt idx="239">
                  <c:v>208.45583604759699</c:v>
                </c:pt>
                <c:pt idx="240">
                  <c:v>212.44955196221699</c:v>
                </c:pt>
                <c:pt idx="241">
                  <c:v>214.504900069017</c:v>
                </c:pt>
                <c:pt idx="242">
                  <c:v>216.99713172785999</c:v>
                </c:pt>
                <c:pt idx="243">
                  <c:v>217.978788654569</c:v>
                </c:pt>
                <c:pt idx="244">
                  <c:v>219.76860767864599</c:v>
                </c:pt>
                <c:pt idx="245">
                  <c:v>220.71547072535799</c:v>
                </c:pt>
                <c:pt idx="246">
                  <c:v>222.454046099712</c:v>
                </c:pt>
                <c:pt idx="247">
                  <c:v>223.89047322019201</c:v>
                </c:pt>
                <c:pt idx="248">
                  <c:v>225.16090219601099</c:v>
                </c:pt>
                <c:pt idx="249">
                  <c:v>226.37226890413299</c:v>
                </c:pt>
                <c:pt idx="250">
                  <c:v>227.80929741253701</c:v>
                </c:pt>
                <c:pt idx="251">
                  <c:v>228.75987372569</c:v>
                </c:pt>
                <c:pt idx="252">
                  <c:v>227.97102110389301</c:v>
                </c:pt>
                <c:pt idx="253">
                  <c:v>226.57640957532999</c:v>
                </c:pt>
                <c:pt idx="254">
                  <c:v>225.37876373743401</c:v>
                </c:pt>
                <c:pt idx="255">
                  <c:v>226.43629438888601</c:v>
                </c:pt>
                <c:pt idx="256">
                  <c:v>229.454115591468</c:v>
                </c:pt>
                <c:pt idx="257">
                  <c:v>233.02779297160799</c:v>
                </c:pt>
                <c:pt idx="258">
                  <c:v>235.80660112797199</c:v>
                </c:pt>
                <c:pt idx="259">
                  <c:v>237.02125173918299</c:v>
                </c:pt>
                <c:pt idx="260">
                  <c:v>238.313614139566</c:v>
                </c:pt>
                <c:pt idx="261">
                  <c:v>239.99024405332599</c:v>
                </c:pt>
                <c:pt idx="262">
                  <c:v>242.319485594452</c:v>
                </c:pt>
                <c:pt idx="263">
                  <c:v>244.642221129033</c:v>
                </c:pt>
                <c:pt idx="264">
                  <c:v>246.87213527398399</c:v>
                </c:pt>
                <c:pt idx="265">
                  <c:v>248.51731133397601</c:v>
                </c:pt>
                <c:pt idx="266">
                  <c:v>250.71853326905801</c:v>
                </c:pt>
                <c:pt idx="267">
                  <c:v>251.66572869451599</c:v>
                </c:pt>
                <c:pt idx="268">
                  <c:v>251.83909346532101</c:v>
                </c:pt>
                <c:pt idx="269">
                  <c:v>250.97078990168501</c:v>
                </c:pt>
                <c:pt idx="270">
                  <c:v>252.77201247440999</c:v>
                </c:pt>
                <c:pt idx="271">
                  <c:v>255.90577172250499</c:v>
                </c:pt>
                <c:pt idx="272">
                  <c:v>259.11891685787901</c:v>
                </c:pt>
                <c:pt idx="273">
                  <c:v>259.75292997692299</c:v>
                </c:pt>
                <c:pt idx="274">
                  <c:v>259.06456971713698</c:v>
                </c:pt>
                <c:pt idx="275">
                  <c:v>258.77708646461798</c:v>
                </c:pt>
                <c:pt idx="276">
                  <c:v>258.50560465337401</c:v>
                </c:pt>
                <c:pt idx="277">
                  <c:v>260.10305133676002</c:v>
                </c:pt>
                <c:pt idx="278">
                  <c:v>261.51131657306399</c:v>
                </c:pt>
                <c:pt idx="279">
                  <c:v>266.01389030253398</c:v>
                </c:pt>
                <c:pt idx="280">
                  <c:v>269.07143622921302</c:v>
                </c:pt>
                <c:pt idx="281">
                  <c:v>272.00215725950397</c:v>
                </c:pt>
                <c:pt idx="282">
                  <c:v>271.92314107430002</c:v>
                </c:pt>
                <c:pt idx="283">
                  <c:v>272.29487500168102</c:v>
                </c:pt>
                <c:pt idx="284">
                  <c:v>273.37531690170499</c:v>
                </c:pt>
                <c:pt idx="285">
                  <c:v>275.10190475501997</c:v>
                </c:pt>
                <c:pt idx="286">
                  <c:v>278.17118196839499</c:v>
                </c:pt>
                <c:pt idx="287">
                  <c:v>280.93098125708502</c:v>
                </c:pt>
                <c:pt idx="288">
                  <c:v>282.75833022447301</c:v>
                </c:pt>
                <c:pt idx="289">
                  <c:v>283.36496093796899</c:v>
                </c:pt>
                <c:pt idx="290">
                  <c:v>283.43370683768097</c:v>
                </c:pt>
                <c:pt idx="291">
                  <c:v>287.446489759065</c:v>
                </c:pt>
                <c:pt idx="292">
                  <c:v>288.33692325722802</c:v>
                </c:pt>
                <c:pt idx="293">
                  <c:v>290.45546343941697</c:v>
                </c:pt>
                <c:pt idx="294">
                  <c:v>289.17232209986298</c:v>
                </c:pt>
                <c:pt idx="295">
                  <c:v>293.29834996706199</c:v>
                </c:pt>
                <c:pt idx="296">
                  <c:v>296.53856947976601</c:v>
                </c:pt>
                <c:pt idx="297">
                  <c:v>301.01783904346701</c:v>
                </c:pt>
                <c:pt idx="298">
                  <c:v>302.61820919889198</c:v>
                </c:pt>
                <c:pt idx="299">
                  <c:v>304.21222399747899</c:v>
                </c:pt>
                <c:pt idx="300">
                  <c:v>304.47856308907598</c:v>
                </c:pt>
                <c:pt idx="301">
                  <c:v>306.55452799325201</c:v>
                </c:pt>
                <c:pt idx="302">
                  <c:v>309.43045247827399</c:v>
                </c:pt>
                <c:pt idx="303">
                  <c:v>313.78392316761199</c:v>
                </c:pt>
                <c:pt idx="304">
                  <c:v>320.13616984753099</c:v>
                </c:pt>
                <c:pt idx="305">
                  <c:v>329.69167292517102</c:v>
                </c:pt>
                <c:pt idx="306">
                  <c:v>340.29418515287801</c:v>
                </c:pt>
                <c:pt idx="307">
                  <c:v>349.05049607947899</c:v>
                </c:pt>
                <c:pt idx="308">
                  <c:v>355.51875414720303</c:v>
                </c:pt>
                <c:pt idx="309">
                  <c:v>362.52029527155003</c:v>
                </c:pt>
                <c:pt idx="310">
                  <c:v>371.64685670026898</c:v>
                </c:pt>
                <c:pt idx="311">
                  <c:v>379.416268218776</c:v>
                </c:pt>
                <c:pt idx="312">
                  <c:v>385.63934521071502</c:v>
                </c:pt>
                <c:pt idx="313">
                  <c:v>386.58966240524597</c:v>
                </c:pt>
                <c:pt idx="314">
                  <c:v>390.919603186573</c:v>
                </c:pt>
                <c:pt idx="315">
                  <c:v>398.35908619396702</c:v>
                </c:pt>
                <c:pt idx="316">
                  <c:v>409.68423735117801</c:v>
                </c:pt>
                <c:pt idx="317">
                  <c:v>416.61678369175303</c:v>
                </c:pt>
                <c:pt idx="318">
                  <c:v>416.87039959364301</c:v>
                </c:pt>
                <c:pt idx="319">
                  <c:v>414.39061891329902</c:v>
                </c:pt>
                <c:pt idx="320">
                  <c:v>407.68191940205497</c:v>
                </c:pt>
                <c:pt idx="321">
                  <c:v>399.89657077730698</c:v>
                </c:pt>
                <c:pt idx="322">
                  <c:v>384.520470215128</c:v>
                </c:pt>
                <c:pt idx="323">
                  <c:v>372.31284491842501</c:v>
                </c:pt>
                <c:pt idx="324">
                  <c:v>359.339102144366</c:v>
                </c:pt>
                <c:pt idx="325">
                  <c:v>355.94392176248698</c:v>
                </c:pt>
                <c:pt idx="326">
                  <c:v>348.189109454218</c:v>
                </c:pt>
                <c:pt idx="327">
                  <c:v>346.01943373236298</c:v>
                </c:pt>
                <c:pt idx="328">
                  <c:v>337.22191054048398</c:v>
                </c:pt>
                <c:pt idx="329">
                  <c:v>338.84957587335401</c:v>
                </c:pt>
                <c:pt idx="330">
                  <c:v>337.32989524145802</c:v>
                </c:pt>
                <c:pt idx="331">
                  <c:v>340.453160028588</c:v>
                </c:pt>
                <c:pt idx="332">
                  <c:v>337.21786755491598</c:v>
                </c:pt>
                <c:pt idx="333">
                  <c:v>335.26270615194102</c:v>
                </c:pt>
                <c:pt idx="334">
                  <c:v>332.53759196516802</c:v>
                </c:pt>
                <c:pt idx="335">
                  <c:v>329.40244249581298</c:v>
                </c:pt>
                <c:pt idx="336">
                  <c:v>320.58951529331398</c:v>
                </c:pt>
                <c:pt idx="337">
                  <c:v>311.73139573104999</c:v>
                </c:pt>
                <c:pt idx="338">
                  <c:v>304.97346712661601</c:v>
                </c:pt>
                <c:pt idx="339">
                  <c:v>304.73826633124497</c:v>
                </c:pt>
                <c:pt idx="340">
                  <c:v>309.11579166460598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85-48C9-9220-DB84DE465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443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PropertyType!$Q$7:$Q$119</c:f>
              <c:numCache>
                <c:formatCode>0</c:formatCode>
                <c:ptCount val="113"/>
                <c:pt idx="0">
                  <c:v>58.574833782758802</c:v>
                </c:pt>
                <c:pt idx="1">
                  <c:v>62.255111949326</c:v>
                </c:pt>
                <c:pt idx="2">
                  <c:v>65.715404473230805</c:v>
                </c:pt>
                <c:pt idx="3">
                  <c:v>65.389430663521097</c:v>
                </c:pt>
                <c:pt idx="4">
                  <c:v>65.875158404305395</c:v>
                </c:pt>
                <c:pt idx="5">
                  <c:v>69.637122790436507</c:v>
                </c:pt>
                <c:pt idx="6">
                  <c:v>74.712171908007207</c:v>
                </c:pt>
                <c:pt idx="7">
                  <c:v>77.447325890815605</c:v>
                </c:pt>
                <c:pt idx="8">
                  <c:v>77.981676857066404</c:v>
                </c:pt>
                <c:pt idx="9">
                  <c:v>78.4883152693222</c:v>
                </c:pt>
                <c:pt idx="10">
                  <c:v>80.149772336093704</c:v>
                </c:pt>
                <c:pt idx="11">
                  <c:v>82.626372918536006</c:v>
                </c:pt>
                <c:pt idx="12">
                  <c:v>85.627735716088793</c:v>
                </c:pt>
                <c:pt idx="13">
                  <c:v>89.533072952538802</c:v>
                </c:pt>
                <c:pt idx="14">
                  <c:v>90.721335785482907</c:v>
                </c:pt>
                <c:pt idx="15">
                  <c:v>90.399126895832396</c:v>
                </c:pt>
                <c:pt idx="16">
                  <c:v>93.220753930953506</c:v>
                </c:pt>
                <c:pt idx="17">
                  <c:v>98.748674098566298</c:v>
                </c:pt>
                <c:pt idx="18">
                  <c:v>101.29332848248499</c:v>
                </c:pt>
                <c:pt idx="19">
                  <c:v>100</c:v>
                </c:pt>
                <c:pt idx="20">
                  <c:v>100.206506408793</c:v>
                </c:pt>
                <c:pt idx="21">
                  <c:v>102.49614406921</c:v>
                </c:pt>
                <c:pt idx="22">
                  <c:v>103.27457153182399</c:v>
                </c:pt>
                <c:pt idx="23">
                  <c:v>102.521429595801</c:v>
                </c:pt>
                <c:pt idx="24">
                  <c:v>103.57232092709199</c:v>
                </c:pt>
                <c:pt idx="25">
                  <c:v>106.35702596996499</c:v>
                </c:pt>
                <c:pt idx="26">
                  <c:v>108.532279939989</c:v>
                </c:pt>
                <c:pt idx="27">
                  <c:v>109.700652566508</c:v>
                </c:pt>
                <c:pt idx="28">
                  <c:v>112.46607380902</c:v>
                </c:pt>
                <c:pt idx="29">
                  <c:v>116.172228316012</c:v>
                </c:pt>
                <c:pt idx="30">
                  <c:v>118.390051527701</c:v>
                </c:pt>
                <c:pt idx="31">
                  <c:v>120.58275083844001</c:v>
                </c:pt>
                <c:pt idx="32">
                  <c:v>124.960686844842</c:v>
                </c:pt>
                <c:pt idx="33">
                  <c:v>129.89945460187701</c:v>
                </c:pt>
                <c:pt idx="34">
                  <c:v>134.392739233301</c:v>
                </c:pt>
                <c:pt idx="35">
                  <c:v>138.82169434644001</c:v>
                </c:pt>
                <c:pt idx="36">
                  <c:v>144.39040656260701</c:v>
                </c:pt>
                <c:pt idx="37">
                  <c:v>151.209242343726</c:v>
                </c:pt>
                <c:pt idx="38">
                  <c:v>155.943945927908</c:v>
                </c:pt>
                <c:pt idx="39">
                  <c:v>158.57037454798299</c:v>
                </c:pt>
                <c:pt idx="40">
                  <c:v>161.98050568163799</c:v>
                </c:pt>
                <c:pt idx="41">
                  <c:v>165.835407884517</c:v>
                </c:pt>
                <c:pt idx="42">
                  <c:v>166.14574643740701</c:v>
                </c:pt>
                <c:pt idx="43">
                  <c:v>164.92043145383599</c:v>
                </c:pt>
                <c:pt idx="44">
                  <c:v>168.45428915974301</c:v>
                </c:pt>
                <c:pt idx="45">
                  <c:v>175.054204535292</c:v>
                </c:pt>
                <c:pt idx="46">
                  <c:v>172.936575728446</c:v>
                </c:pt>
                <c:pt idx="47">
                  <c:v>166.07325662181299</c:v>
                </c:pt>
                <c:pt idx="48">
                  <c:v>164.137951302109</c:v>
                </c:pt>
                <c:pt idx="49">
                  <c:v>163.17624883994799</c:v>
                </c:pt>
                <c:pt idx="50">
                  <c:v>154.420370876405</c:v>
                </c:pt>
                <c:pt idx="51">
                  <c:v>142.50249761934899</c:v>
                </c:pt>
                <c:pt idx="52">
                  <c:v>131.568566129413</c:v>
                </c:pt>
                <c:pt idx="53">
                  <c:v>121.45585870169</c:v>
                </c:pt>
                <c:pt idx="54">
                  <c:v>120.176414963684</c:v>
                </c:pt>
                <c:pt idx="55">
                  <c:v>122.215756337743</c:v>
                </c:pt>
                <c:pt idx="56">
                  <c:v>118.38666213821899</c:v>
                </c:pt>
                <c:pt idx="57">
                  <c:v>112.883954399621</c:v>
                </c:pt>
                <c:pt idx="58">
                  <c:v>110.573460533141</c:v>
                </c:pt>
                <c:pt idx="59">
                  <c:v>108.917483849776</c:v>
                </c:pt>
                <c:pt idx="60">
                  <c:v>106.955787255991</c:v>
                </c:pt>
                <c:pt idx="61">
                  <c:v>108.362325732925</c:v>
                </c:pt>
                <c:pt idx="62">
                  <c:v>109.89577255266801</c:v>
                </c:pt>
                <c:pt idx="63">
                  <c:v>108.405017629212</c:v>
                </c:pt>
                <c:pt idx="64">
                  <c:v>107.03485127495399</c:v>
                </c:pt>
                <c:pt idx="65">
                  <c:v>107.499454727108</c:v>
                </c:pt>
                <c:pt idx="66">
                  <c:v>110.25218673164299</c:v>
                </c:pt>
                <c:pt idx="67">
                  <c:v>112.83177231604699</c:v>
                </c:pt>
                <c:pt idx="68">
                  <c:v>114.46905360319001</c:v>
                </c:pt>
                <c:pt idx="69">
                  <c:v>116.576134686147</c:v>
                </c:pt>
                <c:pt idx="70">
                  <c:v>119.034288565699</c:v>
                </c:pt>
                <c:pt idx="71">
                  <c:v>121.351778465598</c:v>
                </c:pt>
                <c:pt idx="72">
                  <c:v>125.116822879957</c:v>
                </c:pt>
                <c:pt idx="73">
                  <c:v>130.797721403948</c:v>
                </c:pt>
                <c:pt idx="74">
                  <c:v>132.985388321774</c:v>
                </c:pt>
                <c:pt idx="75">
                  <c:v>133.31599587650501</c:v>
                </c:pt>
                <c:pt idx="76">
                  <c:v>137.500515586397</c:v>
                </c:pt>
                <c:pt idx="77">
                  <c:v>142.78039567256599</c:v>
                </c:pt>
                <c:pt idx="78">
                  <c:v>143.11651674941399</c:v>
                </c:pt>
                <c:pt idx="79">
                  <c:v>141.894516951383</c:v>
                </c:pt>
                <c:pt idx="80">
                  <c:v>144.51428586778201</c:v>
                </c:pt>
                <c:pt idx="81">
                  <c:v>148.80663143513601</c:v>
                </c:pt>
                <c:pt idx="82">
                  <c:v>152.907431524613</c:v>
                </c:pt>
                <c:pt idx="83">
                  <c:v>156.28627714402199</c:v>
                </c:pt>
                <c:pt idx="84">
                  <c:v>161.801110852693</c:v>
                </c:pt>
                <c:pt idx="85">
                  <c:v>168.34224511917401</c:v>
                </c:pt>
                <c:pt idx="86">
                  <c:v>168.45932210822201</c:v>
                </c:pt>
                <c:pt idx="87">
                  <c:v>167.25474325546</c:v>
                </c:pt>
                <c:pt idx="88">
                  <c:v>171.83027092306801</c:v>
                </c:pt>
                <c:pt idx="89">
                  <c:v>177.84317137199599</c:v>
                </c:pt>
                <c:pt idx="90">
                  <c:v>179.51955497667799</c:v>
                </c:pt>
                <c:pt idx="91">
                  <c:v>179.381248813371</c:v>
                </c:pt>
                <c:pt idx="92">
                  <c:v>181.485162038852</c:v>
                </c:pt>
                <c:pt idx="93">
                  <c:v>184.273060902504</c:v>
                </c:pt>
                <c:pt idx="94">
                  <c:v>186.04058752459699</c:v>
                </c:pt>
                <c:pt idx="95">
                  <c:v>186.928231257367</c:v>
                </c:pt>
                <c:pt idx="96">
                  <c:v>187.31542192158801</c:v>
                </c:pt>
                <c:pt idx="97">
                  <c:v>186.86018318352799</c:v>
                </c:pt>
                <c:pt idx="98">
                  <c:v>191.42968913411201</c:v>
                </c:pt>
                <c:pt idx="99">
                  <c:v>197.13749679230901</c:v>
                </c:pt>
                <c:pt idx="100">
                  <c:v>199.04638158911899</c:v>
                </c:pt>
                <c:pt idx="101">
                  <c:v>205.526205372905</c:v>
                </c:pt>
                <c:pt idx="102">
                  <c:v>215.66960223586699</c:v>
                </c:pt>
                <c:pt idx="103">
                  <c:v>220.81806066970299</c:v>
                </c:pt>
                <c:pt idx="104">
                  <c:v>226.13625817111901</c:v>
                </c:pt>
                <c:pt idx="105">
                  <c:v>237.20157271864801</c:v>
                </c:pt>
                <c:pt idx="106">
                  <c:v>235.85729310745401</c:v>
                </c:pt>
                <c:pt idx="107">
                  <c:v>226.27242307762299</c:v>
                </c:pt>
                <c:pt idx="108">
                  <c:v>224.580190608528</c:v>
                </c:pt>
                <c:pt idx="109">
                  <c:v>227.87304104090001</c:v>
                </c:pt>
                <c:pt idx="110">
                  <c:v>224.130759433783</c:v>
                </c:pt>
                <c:pt idx="111">
                  <c:v>218.18036639490501</c:v>
                </c:pt>
                <c:pt idx="112">
                  <c:v>220.42906462239301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E1-4127-8648-64318719082E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PropertyType!$R$7:$R$119</c:f>
              <c:numCache>
                <c:formatCode>0</c:formatCode>
                <c:ptCount val="113"/>
                <c:pt idx="0">
                  <c:v>67.939878972366998</c:v>
                </c:pt>
                <c:pt idx="1">
                  <c:v>69.918491370334806</c:v>
                </c:pt>
                <c:pt idx="2">
                  <c:v>71.467447263563997</c:v>
                </c:pt>
                <c:pt idx="3">
                  <c:v>70.474833780867499</c:v>
                </c:pt>
                <c:pt idx="4">
                  <c:v>70.369755188482898</c:v>
                </c:pt>
                <c:pt idx="5">
                  <c:v>73.189370561278494</c:v>
                </c:pt>
                <c:pt idx="6">
                  <c:v>77.327200238306602</c:v>
                </c:pt>
                <c:pt idx="7">
                  <c:v>79.315427821167503</c:v>
                </c:pt>
                <c:pt idx="8">
                  <c:v>79.254847334372201</c:v>
                </c:pt>
                <c:pt idx="9">
                  <c:v>79.3738986706623</c:v>
                </c:pt>
                <c:pt idx="10">
                  <c:v>81.267112448645193</c:v>
                </c:pt>
                <c:pt idx="11">
                  <c:v>84.143985610231596</c:v>
                </c:pt>
                <c:pt idx="12">
                  <c:v>86.620796844184596</c:v>
                </c:pt>
                <c:pt idx="13">
                  <c:v>87.423541149531403</c:v>
                </c:pt>
                <c:pt idx="14">
                  <c:v>87.967015386929106</c:v>
                </c:pt>
                <c:pt idx="15">
                  <c:v>90.743328414061494</c:v>
                </c:pt>
                <c:pt idx="16">
                  <c:v>94.481797006429304</c:v>
                </c:pt>
                <c:pt idx="17">
                  <c:v>97.850135825266904</c:v>
                </c:pt>
                <c:pt idx="18">
                  <c:v>99.442940232740796</c:v>
                </c:pt>
                <c:pt idx="19">
                  <c:v>100</c:v>
                </c:pt>
                <c:pt idx="20">
                  <c:v>101.43242887620499</c:v>
                </c:pt>
                <c:pt idx="21">
                  <c:v>102.583643543965</c:v>
                </c:pt>
                <c:pt idx="22">
                  <c:v>102.433507983791</c:v>
                </c:pt>
                <c:pt idx="23">
                  <c:v>102.626851399137</c:v>
                </c:pt>
                <c:pt idx="24">
                  <c:v>103.974626108884</c:v>
                </c:pt>
                <c:pt idx="25">
                  <c:v>106.97474950851399</c:v>
                </c:pt>
                <c:pt idx="26">
                  <c:v>110.56487347784299</c:v>
                </c:pt>
                <c:pt idx="27">
                  <c:v>111.909147091268</c:v>
                </c:pt>
                <c:pt idx="28">
                  <c:v>112.100320707601</c:v>
                </c:pt>
                <c:pt idx="29">
                  <c:v>113.444369915839</c:v>
                </c:pt>
                <c:pt idx="30">
                  <c:v>116.64824166948</c:v>
                </c:pt>
                <c:pt idx="31">
                  <c:v>120.74090444116401</c:v>
                </c:pt>
                <c:pt idx="32">
                  <c:v>126.855439437846</c:v>
                </c:pt>
                <c:pt idx="33">
                  <c:v>133.71807346809101</c:v>
                </c:pt>
                <c:pt idx="34">
                  <c:v>134.979473899585</c:v>
                </c:pt>
                <c:pt idx="35">
                  <c:v>135.93486936272799</c:v>
                </c:pt>
                <c:pt idx="36">
                  <c:v>143.79235695695101</c:v>
                </c:pt>
                <c:pt idx="37">
                  <c:v>152.924848531338</c:v>
                </c:pt>
                <c:pt idx="38">
                  <c:v>156.258350249036</c:v>
                </c:pt>
                <c:pt idx="39">
                  <c:v>158.27245418221301</c:v>
                </c:pt>
                <c:pt idx="40">
                  <c:v>163.20718822269299</c:v>
                </c:pt>
                <c:pt idx="41">
                  <c:v>167.979081564078</c:v>
                </c:pt>
                <c:pt idx="42">
                  <c:v>171.13263631186899</c:v>
                </c:pt>
                <c:pt idx="43">
                  <c:v>173.278638416598</c:v>
                </c:pt>
                <c:pt idx="44">
                  <c:v>175.579084613649</c:v>
                </c:pt>
                <c:pt idx="45">
                  <c:v>178.427740066371</c:v>
                </c:pt>
                <c:pt idx="46">
                  <c:v>178.67510338014401</c:v>
                </c:pt>
                <c:pt idx="47">
                  <c:v>175.58005630302901</c:v>
                </c:pt>
                <c:pt idx="48">
                  <c:v>172.668444629177</c:v>
                </c:pt>
                <c:pt idx="49">
                  <c:v>171.890873350942</c:v>
                </c:pt>
                <c:pt idx="50">
                  <c:v>165.94060212922901</c:v>
                </c:pt>
                <c:pt idx="51">
                  <c:v>154.65004124425599</c:v>
                </c:pt>
                <c:pt idx="52">
                  <c:v>142.983266479702</c:v>
                </c:pt>
                <c:pt idx="53">
                  <c:v>135.473842993033</c:v>
                </c:pt>
                <c:pt idx="54">
                  <c:v>132.92706415773301</c:v>
                </c:pt>
                <c:pt idx="55">
                  <c:v>129.839163694793</c:v>
                </c:pt>
                <c:pt idx="56">
                  <c:v>127.70936392999801</c:v>
                </c:pt>
                <c:pt idx="57">
                  <c:v>128.90190862835999</c:v>
                </c:pt>
                <c:pt idx="58">
                  <c:v>125.342555208492</c:v>
                </c:pt>
                <c:pt idx="59">
                  <c:v>118.490081912012</c:v>
                </c:pt>
                <c:pt idx="60">
                  <c:v>118.392243641259</c:v>
                </c:pt>
                <c:pt idx="61">
                  <c:v>123.38661114491801</c:v>
                </c:pt>
                <c:pt idx="62">
                  <c:v>123.106941314415</c:v>
                </c:pt>
                <c:pt idx="63">
                  <c:v>118.89811392475799</c:v>
                </c:pt>
                <c:pt idx="64">
                  <c:v>118.42844680214201</c:v>
                </c:pt>
                <c:pt idx="65">
                  <c:v>120.39640871691</c:v>
                </c:pt>
                <c:pt idx="66">
                  <c:v>123.57049880523699</c:v>
                </c:pt>
                <c:pt idx="67">
                  <c:v>124.729915342844</c:v>
                </c:pt>
                <c:pt idx="68">
                  <c:v>125.22886440976301</c:v>
                </c:pt>
                <c:pt idx="69">
                  <c:v>128.866911778792</c:v>
                </c:pt>
                <c:pt idx="70">
                  <c:v>133.25042931959899</c:v>
                </c:pt>
                <c:pt idx="71">
                  <c:v>135.65725910585999</c:v>
                </c:pt>
                <c:pt idx="72">
                  <c:v>139.86263671039001</c:v>
                </c:pt>
                <c:pt idx="73">
                  <c:v>146.613100198902</c:v>
                </c:pt>
                <c:pt idx="74">
                  <c:v>150.25949878815899</c:v>
                </c:pt>
                <c:pt idx="75">
                  <c:v>151.250940677095</c:v>
                </c:pt>
                <c:pt idx="76">
                  <c:v>154.99908114458799</c:v>
                </c:pt>
                <c:pt idx="77">
                  <c:v>161.71250812775</c:v>
                </c:pt>
                <c:pt idx="78">
                  <c:v>164.165586303944</c:v>
                </c:pt>
                <c:pt idx="79">
                  <c:v>163.46126074361999</c:v>
                </c:pt>
                <c:pt idx="80">
                  <c:v>168.88683437556901</c:v>
                </c:pt>
                <c:pt idx="81">
                  <c:v>178.742265246892</c:v>
                </c:pt>
                <c:pt idx="82">
                  <c:v>181.43843492433001</c:v>
                </c:pt>
                <c:pt idx="83">
                  <c:v>180.43447282628699</c:v>
                </c:pt>
                <c:pt idx="84">
                  <c:v>190.61813204940901</c:v>
                </c:pt>
                <c:pt idx="85">
                  <c:v>208.34754112604301</c:v>
                </c:pt>
                <c:pt idx="86">
                  <c:v>212.89259004782301</c:v>
                </c:pt>
                <c:pt idx="87">
                  <c:v>208.35160524889</c:v>
                </c:pt>
                <c:pt idx="88">
                  <c:v>211.26566189046201</c:v>
                </c:pt>
                <c:pt idx="89">
                  <c:v>218.038467357288</c:v>
                </c:pt>
                <c:pt idx="90">
                  <c:v>223.785312140955</c:v>
                </c:pt>
                <c:pt idx="91">
                  <c:v>227.81253845175399</c:v>
                </c:pt>
                <c:pt idx="92">
                  <c:v>231.86963269086499</c:v>
                </c:pt>
                <c:pt idx="93">
                  <c:v>235.29792348341701</c:v>
                </c:pt>
                <c:pt idx="94">
                  <c:v>238.526336184624</c:v>
                </c:pt>
                <c:pt idx="95">
                  <c:v>242.80971041496301</c:v>
                </c:pt>
                <c:pt idx="96">
                  <c:v>248.201221768029</c:v>
                </c:pt>
                <c:pt idx="97">
                  <c:v>253.50359338163599</c:v>
                </c:pt>
                <c:pt idx="98">
                  <c:v>261.07438062560101</c:v>
                </c:pt>
                <c:pt idx="99">
                  <c:v>270.21311337590998</c:v>
                </c:pt>
                <c:pt idx="100">
                  <c:v>280.85656323794501</c:v>
                </c:pt>
                <c:pt idx="101">
                  <c:v>296.76753819836898</c:v>
                </c:pt>
                <c:pt idx="102">
                  <c:v>311.12621673539002</c:v>
                </c:pt>
                <c:pt idx="103">
                  <c:v>320.85710982173498</c:v>
                </c:pt>
                <c:pt idx="104">
                  <c:v>341.53060710430498</c:v>
                </c:pt>
                <c:pt idx="105">
                  <c:v>372.74691587361599</c:v>
                </c:pt>
                <c:pt idx="106">
                  <c:v>377.66713022194398</c:v>
                </c:pt>
                <c:pt idx="107">
                  <c:v>368.47119922399401</c:v>
                </c:pt>
                <c:pt idx="108">
                  <c:v>375.532691543689</c:v>
                </c:pt>
                <c:pt idx="109">
                  <c:v>389.08426191036</c:v>
                </c:pt>
                <c:pt idx="110">
                  <c:v>397.94526854926897</c:v>
                </c:pt>
                <c:pt idx="111">
                  <c:v>398.000193690782</c:v>
                </c:pt>
                <c:pt idx="112">
                  <c:v>390.39356847318402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E1-4127-8648-64318719082E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PropertyType!$S$7:$S$119</c:f>
              <c:numCache>
                <c:formatCode>0</c:formatCode>
                <c:ptCount val="113"/>
                <c:pt idx="0">
                  <c:v>68.717396508527898</c:v>
                </c:pt>
                <c:pt idx="1">
                  <c:v>67.728711816485898</c:v>
                </c:pt>
                <c:pt idx="2">
                  <c:v>69.673394094651798</c:v>
                </c:pt>
                <c:pt idx="3">
                  <c:v>73.969780837109397</c:v>
                </c:pt>
                <c:pt idx="4">
                  <c:v>76.048218289853907</c:v>
                </c:pt>
                <c:pt idx="5">
                  <c:v>76.934133459175598</c:v>
                </c:pt>
                <c:pt idx="6">
                  <c:v>79.380589882803093</c:v>
                </c:pt>
                <c:pt idx="7">
                  <c:v>82.030672490296098</c:v>
                </c:pt>
                <c:pt idx="8">
                  <c:v>83.252030584007997</c:v>
                </c:pt>
                <c:pt idx="9">
                  <c:v>84.474790397828997</c:v>
                </c:pt>
                <c:pt idx="10">
                  <c:v>84.929657713742202</c:v>
                </c:pt>
                <c:pt idx="11">
                  <c:v>85.421927417048096</c:v>
                </c:pt>
                <c:pt idx="12">
                  <c:v>87.741245800221094</c:v>
                </c:pt>
                <c:pt idx="13">
                  <c:v>91.276464592552799</c:v>
                </c:pt>
                <c:pt idx="14">
                  <c:v>93.966513145793201</c:v>
                </c:pt>
                <c:pt idx="15">
                  <c:v>94.934746810195193</c:v>
                </c:pt>
                <c:pt idx="16">
                  <c:v>95.950838918647705</c:v>
                </c:pt>
                <c:pt idx="17">
                  <c:v>97.762495157493206</c:v>
                </c:pt>
                <c:pt idx="18">
                  <c:v>98.988920961195902</c:v>
                </c:pt>
                <c:pt idx="19">
                  <c:v>100</c:v>
                </c:pt>
                <c:pt idx="20">
                  <c:v>102.178544839566</c:v>
                </c:pt>
                <c:pt idx="21">
                  <c:v>105.229768915314</c:v>
                </c:pt>
                <c:pt idx="22">
                  <c:v>107.435883047526</c:v>
                </c:pt>
                <c:pt idx="23">
                  <c:v>108.406103508928</c:v>
                </c:pt>
                <c:pt idx="24">
                  <c:v>109.61618220717899</c:v>
                </c:pt>
                <c:pt idx="25">
                  <c:v>112.129278874265</c:v>
                </c:pt>
                <c:pt idx="26">
                  <c:v>116.434628095043</c:v>
                </c:pt>
                <c:pt idx="27">
                  <c:v>120.732985385714</c:v>
                </c:pt>
                <c:pt idx="28">
                  <c:v>124.916066238101</c:v>
                </c:pt>
                <c:pt idx="29">
                  <c:v>128.92828398181501</c:v>
                </c:pt>
                <c:pt idx="30">
                  <c:v>132.63915103328699</c:v>
                </c:pt>
                <c:pt idx="31">
                  <c:v>137.890270716488</c:v>
                </c:pt>
                <c:pt idx="32">
                  <c:v>145.14045070360299</c:v>
                </c:pt>
                <c:pt idx="33">
                  <c:v>152.00671459394599</c:v>
                </c:pt>
                <c:pt idx="34">
                  <c:v>155.33999149327701</c:v>
                </c:pt>
                <c:pt idx="35">
                  <c:v>159.105188768548</c:v>
                </c:pt>
                <c:pt idx="36">
                  <c:v>169.51084087902001</c:v>
                </c:pt>
                <c:pt idx="37">
                  <c:v>181.92419865684701</c:v>
                </c:pt>
                <c:pt idx="38">
                  <c:v>183.09919917642199</c:v>
                </c:pt>
                <c:pt idx="39">
                  <c:v>181.182783940457</c:v>
                </c:pt>
                <c:pt idx="40">
                  <c:v>187.630864248432</c:v>
                </c:pt>
                <c:pt idx="41">
                  <c:v>193.384517464157</c:v>
                </c:pt>
                <c:pt idx="42">
                  <c:v>189.48624516686399</c:v>
                </c:pt>
                <c:pt idx="43">
                  <c:v>186.94115989711301</c:v>
                </c:pt>
                <c:pt idx="44">
                  <c:v>193.72813562649199</c:v>
                </c:pt>
                <c:pt idx="45">
                  <c:v>199.27466567165399</c:v>
                </c:pt>
                <c:pt idx="46">
                  <c:v>194.417079926003</c:v>
                </c:pt>
                <c:pt idx="47">
                  <c:v>187.13720137842901</c:v>
                </c:pt>
                <c:pt idx="48">
                  <c:v>184.398312974812</c:v>
                </c:pt>
                <c:pt idx="49">
                  <c:v>181.538440604871</c:v>
                </c:pt>
                <c:pt idx="50">
                  <c:v>169.452545019572</c:v>
                </c:pt>
                <c:pt idx="51">
                  <c:v>156.849085455894</c:v>
                </c:pt>
                <c:pt idx="52">
                  <c:v>151.66770917642799</c:v>
                </c:pt>
                <c:pt idx="53">
                  <c:v>148.85450007822999</c:v>
                </c:pt>
                <c:pt idx="54">
                  <c:v>145.484723383784</c:v>
                </c:pt>
                <c:pt idx="55">
                  <c:v>141.30893093445701</c:v>
                </c:pt>
                <c:pt idx="56">
                  <c:v>137.176852206055</c:v>
                </c:pt>
                <c:pt idx="57">
                  <c:v>132.42583067328101</c:v>
                </c:pt>
                <c:pt idx="58">
                  <c:v>132.28757076593999</c:v>
                </c:pt>
                <c:pt idx="59">
                  <c:v>133.91508303685899</c:v>
                </c:pt>
                <c:pt idx="60">
                  <c:v>131.90546043291801</c:v>
                </c:pt>
                <c:pt idx="61">
                  <c:v>129.75320281904899</c:v>
                </c:pt>
                <c:pt idx="62">
                  <c:v>130.22488608231899</c:v>
                </c:pt>
                <c:pt idx="63">
                  <c:v>131.045323843761</c:v>
                </c:pt>
                <c:pt idx="64">
                  <c:v>131.39777950128601</c:v>
                </c:pt>
                <c:pt idx="65">
                  <c:v>133.61128864583401</c:v>
                </c:pt>
                <c:pt idx="66">
                  <c:v>136.446446379078</c:v>
                </c:pt>
                <c:pt idx="67">
                  <c:v>137.757283970098</c:v>
                </c:pt>
                <c:pt idx="68">
                  <c:v>141.12569599319801</c:v>
                </c:pt>
                <c:pt idx="69">
                  <c:v>149.075395432916</c:v>
                </c:pt>
                <c:pt idx="70">
                  <c:v>152.28872267785201</c:v>
                </c:pt>
                <c:pt idx="71">
                  <c:v>150.561970860961</c:v>
                </c:pt>
                <c:pt idx="72">
                  <c:v>153.45237719155801</c:v>
                </c:pt>
                <c:pt idx="73">
                  <c:v>160.274243084814</c:v>
                </c:pt>
                <c:pt idx="74">
                  <c:v>164.66194017302399</c:v>
                </c:pt>
                <c:pt idx="75">
                  <c:v>165.855355916474</c:v>
                </c:pt>
                <c:pt idx="76">
                  <c:v>168.731014036609</c:v>
                </c:pt>
                <c:pt idx="77">
                  <c:v>172.28361323712301</c:v>
                </c:pt>
                <c:pt idx="78">
                  <c:v>173.632190794449</c:v>
                </c:pt>
                <c:pt idx="79">
                  <c:v>174.94875464357099</c:v>
                </c:pt>
                <c:pt idx="80">
                  <c:v>179.15890876241301</c:v>
                </c:pt>
                <c:pt idx="81">
                  <c:v>184.730070887968</c:v>
                </c:pt>
                <c:pt idx="82">
                  <c:v>189.320210733962</c:v>
                </c:pt>
                <c:pt idx="83">
                  <c:v>193.27379412900899</c:v>
                </c:pt>
                <c:pt idx="84">
                  <c:v>199.89384565221499</c:v>
                </c:pt>
                <c:pt idx="85">
                  <c:v>208.32425522468799</c:v>
                </c:pt>
                <c:pt idx="86">
                  <c:v>210.81233330254699</c:v>
                </c:pt>
                <c:pt idx="87">
                  <c:v>209.09437745916401</c:v>
                </c:pt>
                <c:pt idx="88">
                  <c:v>208.91076330600799</c:v>
                </c:pt>
                <c:pt idx="89">
                  <c:v>209.22370229887099</c:v>
                </c:pt>
                <c:pt idx="90">
                  <c:v>210.83354963257301</c:v>
                </c:pt>
                <c:pt idx="91">
                  <c:v>212.59365627188799</c:v>
                </c:pt>
                <c:pt idx="92">
                  <c:v>213.19568258933299</c:v>
                </c:pt>
                <c:pt idx="93">
                  <c:v>214.49090778533201</c:v>
                </c:pt>
                <c:pt idx="94">
                  <c:v>216.12276078296</c:v>
                </c:pt>
                <c:pt idx="95">
                  <c:v>217.30359741477</c:v>
                </c:pt>
                <c:pt idx="96">
                  <c:v>216.752205661316</c:v>
                </c:pt>
                <c:pt idx="97">
                  <c:v>213.18414096341701</c:v>
                </c:pt>
                <c:pt idx="98">
                  <c:v>216.03965052713301</c:v>
                </c:pt>
                <c:pt idx="99">
                  <c:v>225.10772638235301</c:v>
                </c:pt>
                <c:pt idx="100">
                  <c:v>233.73999489635301</c:v>
                </c:pt>
                <c:pt idx="101">
                  <c:v>244.65246366307599</c:v>
                </c:pt>
                <c:pt idx="102">
                  <c:v>254.421058162359</c:v>
                </c:pt>
                <c:pt idx="103">
                  <c:v>259.390376609817</c:v>
                </c:pt>
                <c:pt idx="104">
                  <c:v>265.05280343320101</c:v>
                </c:pt>
                <c:pt idx="105">
                  <c:v>273.10349482354201</c:v>
                </c:pt>
                <c:pt idx="106">
                  <c:v>274.98351567435702</c:v>
                </c:pt>
                <c:pt idx="107">
                  <c:v>273.65056385458399</c:v>
                </c:pt>
                <c:pt idx="108">
                  <c:v>275.48211963238299</c:v>
                </c:pt>
                <c:pt idx="109">
                  <c:v>279.643657564688</c:v>
                </c:pt>
                <c:pt idx="110">
                  <c:v>281.5236934719</c:v>
                </c:pt>
                <c:pt idx="111">
                  <c:v>282.154082498322</c:v>
                </c:pt>
                <c:pt idx="112">
                  <c:v>288.52308934153899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E1-4127-8648-64318719082E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PropertyType!$T$7:$T$119</c:f>
              <c:numCache>
                <c:formatCode>0</c:formatCode>
                <c:ptCount val="113"/>
                <c:pt idx="0">
                  <c:v>62.434581262710402</c:v>
                </c:pt>
                <c:pt idx="1">
                  <c:v>63.2504605096128</c:v>
                </c:pt>
                <c:pt idx="2">
                  <c:v>64.317460758036503</c:v>
                </c:pt>
                <c:pt idx="3">
                  <c:v>65.243908284378804</c:v>
                </c:pt>
                <c:pt idx="4">
                  <c:v>67.788638478265995</c:v>
                </c:pt>
                <c:pt idx="5">
                  <c:v>71.124549940081494</c:v>
                </c:pt>
                <c:pt idx="6">
                  <c:v>72.689493537768897</c:v>
                </c:pt>
                <c:pt idx="7">
                  <c:v>73.394180654300996</c:v>
                </c:pt>
                <c:pt idx="8">
                  <c:v>74.971992722116696</c:v>
                </c:pt>
                <c:pt idx="9">
                  <c:v>77.500180684152497</c:v>
                </c:pt>
                <c:pt idx="10">
                  <c:v>80.244565688942302</c:v>
                </c:pt>
                <c:pt idx="11">
                  <c:v>82.540915904967306</c:v>
                </c:pt>
                <c:pt idx="12">
                  <c:v>84.898285354599295</c:v>
                </c:pt>
                <c:pt idx="13">
                  <c:v>86.970537257696805</c:v>
                </c:pt>
                <c:pt idx="14">
                  <c:v>88.8745691044479</c:v>
                </c:pt>
                <c:pt idx="15">
                  <c:v>91.520594296447698</c:v>
                </c:pt>
                <c:pt idx="16">
                  <c:v>96.046316947634594</c:v>
                </c:pt>
                <c:pt idx="17">
                  <c:v>100.738378859395</c:v>
                </c:pt>
                <c:pt idx="18">
                  <c:v>100.623501585916</c:v>
                </c:pt>
                <c:pt idx="19">
                  <c:v>100</c:v>
                </c:pt>
                <c:pt idx="20">
                  <c:v>104.43485548707299</c:v>
                </c:pt>
                <c:pt idx="21">
                  <c:v>110.51114717200799</c:v>
                </c:pt>
                <c:pt idx="22">
                  <c:v>112.95501788317701</c:v>
                </c:pt>
                <c:pt idx="23">
                  <c:v>113.717221503263</c:v>
                </c:pt>
                <c:pt idx="24">
                  <c:v>117.34873276728401</c:v>
                </c:pt>
                <c:pt idx="25">
                  <c:v>122.867408533101</c:v>
                </c:pt>
                <c:pt idx="26">
                  <c:v>127.991434559268</c:v>
                </c:pt>
                <c:pt idx="27">
                  <c:v>131.68584908962401</c:v>
                </c:pt>
                <c:pt idx="28">
                  <c:v>135.99110896420399</c:v>
                </c:pt>
                <c:pt idx="29">
                  <c:v>141.00578888285</c:v>
                </c:pt>
                <c:pt idx="30">
                  <c:v>143.96503850973099</c:v>
                </c:pt>
                <c:pt idx="31">
                  <c:v>146.99657076031599</c:v>
                </c:pt>
                <c:pt idx="32">
                  <c:v>154.12482014351201</c:v>
                </c:pt>
                <c:pt idx="33">
                  <c:v>162.93941576401099</c:v>
                </c:pt>
                <c:pt idx="34">
                  <c:v>166.96591260231301</c:v>
                </c:pt>
                <c:pt idx="35">
                  <c:v>168.62495796905901</c:v>
                </c:pt>
                <c:pt idx="36">
                  <c:v>174.63445299733999</c:v>
                </c:pt>
                <c:pt idx="37">
                  <c:v>184.357234385411</c:v>
                </c:pt>
                <c:pt idx="38">
                  <c:v>190.58394235987899</c:v>
                </c:pt>
                <c:pt idx="39">
                  <c:v>191.33861792293601</c:v>
                </c:pt>
                <c:pt idx="40">
                  <c:v>190.84509089790899</c:v>
                </c:pt>
                <c:pt idx="41">
                  <c:v>189.35366179357601</c:v>
                </c:pt>
                <c:pt idx="42">
                  <c:v>186.93894323903899</c:v>
                </c:pt>
                <c:pt idx="43">
                  <c:v>187.274869890666</c:v>
                </c:pt>
                <c:pt idx="44">
                  <c:v>192.52024017709601</c:v>
                </c:pt>
                <c:pt idx="45">
                  <c:v>197.36018846917801</c:v>
                </c:pt>
                <c:pt idx="46">
                  <c:v>190.26939282524901</c:v>
                </c:pt>
                <c:pt idx="47">
                  <c:v>179.65172517254399</c:v>
                </c:pt>
                <c:pt idx="48">
                  <c:v>176.15432865897699</c:v>
                </c:pt>
                <c:pt idx="49">
                  <c:v>175.092813360734</c:v>
                </c:pt>
                <c:pt idx="50">
                  <c:v>167.083819306804</c:v>
                </c:pt>
                <c:pt idx="51">
                  <c:v>156.94725582923701</c:v>
                </c:pt>
                <c:pt idx="52">
                  <c:v>149.179137969257</c:v>
                </c:pt>
                <c:pt idx="53">
                  <c:v>138.48483006675701</c:v>
                </c:pt>
                <c:pt idx="54">
                  <c:v>128.928808767509</c:v>
                </c:pt>
                <c:pt idx="55">
                  <c:v>125.63544354442099</c:v>
                </c:pt>
                <c:pt idx="56">
                  <c:v>126.84887552255201</c:v>
                </c:pt>
                <c:pt idx="57">
                  <c:v>126.593044905613</c:v>
                </c:pt>
                <c:pt idx="58">
                  <c:v>126.21014294561699</c:v>
                </c:pt>
                <c:pt idx="59">
                  <c:v>128.12874994743601</c:v>
                </c:pt>
                <c:pt idx="60">
                  <c:v>132.09188546150099</c:v>
                </c:pt>
                <c:pt idx="61">
                  <c:v>137.094237025057</c:v>
                </c:pt>
                <c:pt idx="62">
                  <c:v>141.419180264864</c:v>
                </c:pt>
                <c:pt idx="63">
                  <c:v>144.01520841442701</c:v>
                </c:pt>
                <c:pt idx="64">
                  <c:v>146.12308541753401</c:v>
                </c:pt>
                <c:pt idx="65">
                  <c:v>149.95865113256301</c:v>
                </c:pt>
                <c:pt idx="66">
                  <c:v>155.61062266271699</c:v>
                </c:pt>
                <c:pt idx="67">
                  <c:v>159.80453944808099</c:v>
                </c:pt>
                <c:pt idx="68">
                  <c:v>163.49144847685301</c:v>
                </c:pt>
                <c:pt idx="69">
                  <c:v>170.35560030573501</c:v>
                </c:pt>
                <c:pt idx="70">
                  <c:v>177.02262896796501</c:v>
                </c:pt>
                <c:pt idx="71">
                  <c:v>180.66959172138701</c:v>
                </c:pt>
                <c:pt idx="72">
                  <c:v>186.83390992019599</c:v>
                </c:pt>
                <c:pt idx="73">
                  <c:v>197.69227274691201</c:v>
                </c:pt>
                <c:pt idx="74">
                  <c:v>203.20129895431199</c:v>
                </c:pt>
                <c:pt idx="75">
                  <c:v>203.107901645727</c:v>
                </c:pt>
                <c:pt idx="76">
                  <c:v>208.46910028260399</c:v>
                </c:pt>
                <c:pt idx="77">
                  <c:v>220.202186068771</c:v>
                </c:pt>
                <c:pt idx="78">
                  <c:v>225.85868072021799</c:v>
                </c:pt>
                <c:pt idx="79">
                  <c:v>225.545307430657</c:v>
                </c:pt>
                <c:pt idx="80">
                  <c:v>232.78071933092599</c:v>
                </c:pt>
                <c:pt idx="81">
                  <c:v>246.960336477727</c:v>
                </c:pt>
                <c:pt idx="82">
                  <c:v>253.75817487451701</c:v>
                </c:pt>
                <c:pt idx="83">
                  <c:v>253.978058872015</c:v>
                </c:pt>
                <c:pt idx="84">
                  <c:v>262.435442654209</c:v>
                </c:pt>
                <c:pt idx="85">
                  <c:v>276.00509733326498</c:v>
                </c:pt>
                <c:pt idx="86">
                  <c:v>279.21420495831001</c:v>
                </c:pt>
                <c:pt idx="87">
                  <c:v>277.40743792504099</c:v>
                </c:pt>
                <c:pt idx="88">
                  <c:v>286.974125726127</c:v>
                </c:pt>
                <c:pt idx="89">
                  <c:v>302.819271192256</c:v>
                </c:pt>
                <c:pt idx="90">
                  <c:v>306.92547602036302</c:v>
                </c:pt>
                <c:pt idx="91">
                  <c:v>304.37822247018102</c:v>
                </c:pt>
                <c:pt idx="92">
                  <c:v>309.80238099024899</c:v>
                </c:pt>
                <c:pt idx="93">
                  <c:v>321.19571519917201</c:v>
                </c:pt>
                <c:pt idx="94">
                  <c:v>332.46376007993001</c:v>
                </c:pt>
                <c:pt idx="95">
                  <c:v>337.51667159337501</c:v>
                </c:pt>
                <c:pt idx="96">
                  <c:v>337.57938044014099</c:v>
                </c:pt>
                <c:pt idx="97">
                  <c:v>337.640140442914</c:v>
                </c:pt>
                <c:pt idx="98">
                  <c:v>351.17058656665603</c:v>
                </c:pt>
                <c:pt idx="99">
                  <c:v>369.35412167141902</c:v>
                </c:pt>
                <c:pt idx="100">
                  <c:v>384.45888208063297</c:v>
                </c:pt>
                <c:pt idx="101">
                  <c:v>410.260280316229</c:v>
                </c:pt>
                <c:pt idx="102">
                  <c:v>433.56735290462501</c:v>
                </c:pt>
                <c:pt idx="103">
                  <c:v>443.749216401441</c:v>
                </c:pt>
                <c:pt idx="104">
                  <c:v>464.62585523480101</c:v>
                </c:pt>
                <c:pt idx="105">
                  <c:v>497.20374910355298</c:v>
                </c:pt>
                <c:pt idx="106">
                  <c:v>483.83140554071002</c:v>
                </c:pt>
                <c:pt idx="107">
                  <c:v>453.10725926577999</c:v>
                </c:pt>
                <c:pt idx="108">
                  <c:v>446.78510804162403</c:v>
                </c:pt>
                <c:pt idx="109">
                  <c:v>447.70280257968699</c:v>
                </c:pt>
                <c:pt idx="110">
                  <c:v>448.90041400766597</c:v>
                </c:pt>
                <c:pt idx="111">
                  <c:v>443.75893320146997</c:v>
                </c:pt>
                <c:pt idx="112">
                  <c:v>434.069941935408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E1-4127-8648-643187190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443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PropertyType!$P$15:$P$119</c:f>
              <c:numCache>
                <c:formatCode>[$-409]mmm\-yy;@</c:formatCode>
                <c:ptCount val="105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</c:numCache>
            </c:numRef>
          </c:xVal>
          <c:yVal>
            <c:numRef>
              <c:f>PropertyType!$U$15:$U$119</c:f>
              <c:numCache>
                <c:formatCode>0</c:formatCode>
                <c:ptCount val="105"/>
                <c:pt idx="0">
                  <c:v>75.047640696617407</c:v>
                </c:pt>
                <c:pt idx="1">
                  <c:v>73.400540244775698</c:v>
                </c:pt>
                <c:pt idx="2">
                  <c:v>74.6810433318619</c:v>
                </c:pt>
                <c:pt idx="3">
                  <c:v>78.913409078268799</c:v>
                </c:pt>
                <c:pt idx="4">
                  <c:v>81.902588222954193</c:v>
                </c:pt>
                <c:pt idx="5">
                  <c:v>85.814033668555894</c:v>
                </c:pt>
                <c:pt idx="6">
                  <c:v>89.388990548390396</c:v>
                </c:pt>
                <c:pt idx="7">
                  <c:v>89.7541749927735</c:v>
                </c:pt>
                <c:pt idx="8">
                  <c:v>93.8458535231577</c:v>
                </c:pt>
                <c:pt idx="9">
                  <c:v>95.874862668626207</c:v>
                </c:pt>
                <c:pt idx="10">
                  <c:v>97.481079411594195</c:v>
                </c:pt>
                <c:pt idx="11">
                  <c:v>100</c:v>
                </c:pt>
                <c:pt idx="12">
                  <c:v>99.911568812454405</c:v>
                </c:pt>
                <c:pt idx="13">
                  <c:v>102.649877522938</c:v>
                </c:pt>
                <c:pt idx="14">
                  <c:v>103.455545999238</c:v>
                </c:pt>
                <c:pt idx="15">
                  <c:v>105.712545655344</c:v>
                </c:pt>
                <c:pt idx="16">
                  <c:v>109.142734702659</c:v>
                </c:pt>
                <c:pt idx="17">
                  <c:v>112.010824813715</c:v>
                </c:pt>
                <c:pt idx="18">
                  <c:v>117.20779961383801</c:v>
                </c:pt>
                <c:pt idx="19">
                  <c:v>122.07174844447</c:v>
                </c:pt>
                <c:pt idx="20">
                  <c:v>128.449986247097</c:v>
                </c:pt>
                <c:pt idx="21">
                  <c:v>131.62013782049601</c:v>
                </c:pt>
                <c:pt idx="22">
                  <c:v>134.83042408697901</c:v>
                </c:pt>
                <c:pt idx="23">
                  <c:v>135.79080009514399</c:v>
                </c:pt>
                <c:pt idx="24">
                  <c:v>142.52031908901799</c:v>
                </c:pt>
                <c:pt idx="25">
                  <c:v>152.19460351151201</c:v>
                </c:pt>
                <c:pt idx="26">
                  <c:v>165.90005839377901</c:v>
                </c:pt>
                <c:pt idx="27">
                  <c:v>170.227859690911</c:v>
                </c:pt>
                <c:pt idx="28">
                  <c:v>188.318847982113</c:v>
                </c:pt>
                <c:pt idx="29">
                  <c:v>198.95879889878401</c:v>
                </c:pt>
                <c:pt idx="30">
                  <c:v>203.11286271804801</c:v>
                </c:pt>
                <c:pt idx="31">
                  <c:v>217.631451137802</c:v>
                </c:pt>
                <c:pt idx="32">
                  <c:v>212.49357455261801</c:v>
                </c:pt>
                <c:pt idx="33">
                  <c:v>215.56401739126699</c:v>
                </c:pt>
                <c:pt idx="34">
                  <c:v>219.15330200862999</c:v>
                </c:pt>
                <c:pt idx="35">
                  <c:v>219.884531602035</c:v>
                </c:pt>
                <c:pt idx="36">
                  <c:v>218.97695920585201</c:v>
                </c:pt>
                <c:pt idx="37">
                  <c:v>218.421540295651</c:v>
                </c:pt>
                <c:pt idx="38">
                  <c:v>219.351259465602</c:v>
                </c:pt>
                <c:pt idx="39">
                  <c:v>223.59969634245999</c:v>
                </c:pt>
                <c:pt idx="40">
                  <c:v>213.96274118729499</c:v>
                </c:pt>
                <c:pt idx="41">
                  <c:v>201.49959647994001</c:v>
                </c:pt>
                <c:pt idx="42">
                  <c:v>188.99564658761801</c:v>
                </c:pt>
                <c:pt idx="43">
                  <c:v>170.20505595679299</c:v>
                </c:pt>
                <c:pt idx="44">
                  <c:v>163.25697322500201</c:v>
                </c:pt>
                <c:pt idx="45">
                  <c:v>155.10336522024599</c:v>
                </c:pt>
                <c:pt idx="46">
                  <c:v>148.43826022088001</c:v>
                </c:pt>
                <c:pt idx="47">
                  <c:v>143.59882620859099</c:v>
                </c:pt>
                <c:pt idx="48">
                  <c:v>136.905174000496</c:v>
                </c:pt>
                <c:pt idx="49">
                  <c:v>135.89263813097699</c:v>
                </c:pt>
                <c:pt idx="50">
                  <c:v>132.95885394606799</c:v>
                </c:pt>
                <c:pt idx="51">
                  <c:v>130.78501889531699</c:v>
                </c:pt>
                <c:pt idx="52">
                  <c:v>131.292687198686</c:v>
                </c:pt>
                <c:pt idx="53">
                  <c:v>127.705343453187</c:v>
                </c:pt>
                <c:pt idx="54">
                  <c:v>125.829526914483</c:v>
                </c:pt>
                <c:pt idx="55">
                  <c:v>128.30648272342901</c:v>
                </c:pt>
                <c:pt idx="56">
                  <c:v>125.799712791799</c:v>
                </c:pt>
                <c:pt idx="57">
                  <c:v>124.426026578372</c:v>
                </c:pt>
                <c:pt idx="58">
                  <c:v>128.17824916338901</c:v>
                </c:pt>
                <c:pt idx="59">
                  <c:v>128.22106708759</c:v>
                </c:pt>
                <c:pt idx="60">
                  <c:v>128.03211605339899</c:v>
                </c:pt>
                <c:pt idx="61">
                  <c:v>131.00743978699001</c:v>
                </c:pt>
                <c:pt idx="62">
                  <c:v>130.090249862983</c:v>
                </c:pt>
                <c:pt idx="63">
                  <c:v>135.38229437246</c:v>
                </c:pt>
                <c:pt idx="64">
                  <c:v>138.94685490142501</c:v>
                </c:pt>
                <c:pt idx="65">
                  <c:v>143.67025519574401</c:v>
                </c:pt>
                <c:pt idx="66">
                  <c:v>150.276911510536</c:v>
                </c:pt>
                <c:pt idx="67">
                  <c:v>157.565442974229</c:v>
                </c:pt>
                <c:pt idx="68">
                  <c:v>159.69707078720199</c:v>
                </c:pt>
                <c:pt idx="69">
                  <c:v>164.37580012226101</c:v>
                </c:pt>
                <c:pt idx="70">
                  <c:v>165.658887322727</c:v>
                </c:pt>
                <c:pt idx="71">
                  <c:v>170.84594219426299</c:v>
                </c:pt>
                <c:pt idx="72">
                  <c:v>174.61346979059101</c:v>
                </c:pt>
                <c:pt idx="73">
                  <c:v>179.71557307857501</c:v>
                </c:pt>
                <c:pt idx="74">
                  <c:v>187.72295465778799</c:v>
                </c:pt>
                <c:pt idx="75">
                  <c:v>192.68760132560499</c:v>
                </c:pt>
                <c:pt idx="76">
                  <c:v>198.379338072564</c:v>
                </c:pt>
                <c:pt idx="77">
                  <c:v>207.52242762846299</c:v>
                </c:pt>
                <c:pt idx="78">
                  <c:v>217.70302084411</c:v>
                </c:pt>
                <c:pt idx="79">
                  <c:v>235.87495914763801</c:v>
                </c:pt>
                <c:pt idx="80">
                  <c:v>243.04106351860599</c:v>
                </c:pt>
                <c:pt idx="81">
                  <c:v>243.78541899675099</c:v>
                </c:pt>
                <c:pt idx="82">
                  <c:v>245.49187900716299</c:v>
                </c:pt>
                <c:pt idx="83">
                  <c:v>241.81080361424301</c:v>
                </c:pt>
                <c:pt idx="84">
                  <c:v>240.41266942175301</c:v>
                </c:pt>
                <c:pt idx="85">
                  <c:v>254.15861522112201</c:v>
                </c:pt>
                <c:pt idx="86">
                  <c:v>260.91448105402202</c:v>
                </c:pt>
                <c:pt idx="87">
                  <c:v>273.46998489078197</c:v>
                </c:pt>
                <c:pt idx="88">
                  <c:v>281.95422238159102</c:v>
                </c:pt>
                <c:pt idx="89">
                  <c:v>286.91073344164801</c:v>
                </c:pt>
                <c:pt idx="90">
                  <c:v>297.51144181906199</c:v>
                </c:pt>
                <c:pt idx="91">
                  <c:v>317.85747296458902</c:v>
                </c:pt>
                <c:pt idx="92">
                  <c:v>320.45510169338002</c:v>
                </c:pt>
                <c:pt idx="93">
                  <c:v>336.92926362649899</c:v>
                </c:pt>
                <c:pt idx="94">
                  <c:v>343.91236261551501</c:v>
                </c:pt>
                <c:pt idx="95">
                  <c:v>346.539297354425</c:v>
                </c:pt>
                <c:pt idx="96">
                  <c:v>357.94979773285502</c:v>
                </c:pt>
                <c:pt idx="97">
                  <c:v>380.812130442382</c:v>
                </c:pt>
                <c:pt idx="98">
                  <c:v>395.06655552242597</c:v>
                </c:pt>
                <c:pt idx="99">
                  <c:v>412.37460429715998</c:v>
                </c:pt>
                <c:pt idx="100">
                  <c:v>414.755334891708</c:v>
                </c:pt>
                <c:pt idx="101">
                  <c:v>404.65869886674898</c:v>
                </c:pt>
                <c:pt idx="102">
                  <c:v>397.64544711297998</c:v>
                </c:pt>
                <c:pt idx="103">
                  <c:v>392.69335685381401</c:v>
                </c:pt>
                <c:pt idx="104">
                  <c:v>411.92655840476903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59-49B7-938D-A3C015A11082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PropertyType!$P$15:$P$119</c:f>
              <c:numCache>
                <c:formatCode>[$-409]mmm\-yy;@</c:formatCode>
                <c:ptCount val="105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</c:numCache>
            </c:numRef>
          </c:xVal>
          <c:yVal>
            <c:numRef>
              <c:f>PropertyType!$V$15:$V$119</c:f>
              <c:numCache>
                <c:formatCode>0</c:formatCode>
                <c:ptCount val="105"/>
                <c:pt idx="0">
                  <c:v>87.117472305627999</c:v>
                </c:pt>
                <c:pt idx="1">
                  <c:v>85.050091196387299</c:v>
                </c:pt>
                <c:pt idx="2">
                  <c:v>85.161566446650596</c:v>
                </c:pt>
                <c:pt idx="3">
                  <c:v>82.306957543058601</c:v>
                </c:pt>
                <c:pt idx="4">
                  <c:v>88.309227185470803</c:v>
                </c:pt>
                <c:pt idx="5">
                  <c:v>89.063624611583506</c:v>
                </c:pt>
                <c:pt idx="6">
                  <c:v>87.038233110526704</c:v>
                </c:pt>
                <c:pt idx="7">
                  <c:v>91.662420099348296</c:v>
                </c:pt>
                <c:pt idx="8">
                  <c:v>90.717894764027307</c:v>
                </c:pt>
                <c:pt idx="9">
                  <c:v>94.086804598418198</c:v>
                </c:pt>
                <c:pt idx="10">
                  <c:v>98.257469157603296</c:v>
                </c:pt>
                <c:pt idx="11">
                  <c:v>100</c:v>
                </c:pt>
                <c:pt idx="12">
                  <c:v>100.86839244323301</c:v>
                </c:pt>
                <c:pt idx="13">
                  <c:v>99.343151129458803</c:v>
                </c:pt>
                <c:pt idx="14">
                  <c:v>100.24406080113999</c:v>
                </c:pt>
                <c:pt idx="15">
                  <c:v>98.521219379601106</c:v>
                </c:pt>
                <c:pt idx="16">
                  <c:v>100.1900960222</c:v>
                </c:pt>
                <c:pt idx="17">
                  <c:v>100.746401881149</c:v>
                </c:pt>
                <c:pt idx="18">
                  <c:v>101.692816798756</c:v>
                </c:pt>
                <c:pt idx="19">
                  <c:v>103.250579974216</c:v>
                </c:pt>
                <c:pt idx="20">
                  <c:v>104.403697755282</c:v>
                </c:pt>
                <c:pt idx="21">
                  <c:v>106.086088466105</c:v>
                </c:pt>
                <c:pt idx="22">
                  <c:v>108.158645346203</c:v>
                </c:pt>
                <c:pt idx="23">
                  <c:v>112.602229089934</c:v>
                </c:pt>
                <c:pt idx="24">
                  <c:v>115.787741631112</c:v>
                </c:pt>
                <c:pt idx="25">
                  <c:v>120.506295936755</c:v>
                </c:pt>
                <c:pt idx="26">
                  <c:v>127.206842347471</c:v>
                </c:pt>
                <c:pt idx="27">
                  <c:v>128.14771929442199</c:v>
                </c:pt>
                <c:pt idx="28">
                  <c:v>136.28579874953701</c:v>
                </c:pt>
                <c:pt idx="29">
                  <c:v>140.69672303914501</c:v>
                </c:pt>
                <c:pt idx="30">
                  <c:v>143.07775450399001</c:v>
                </c:pt>
                <c:pt idx="31">
                  <c:v>151.393331388549</c:v>
                </c:pt>
                <c:pt idx="32">
                  <c:v>148.42695889130999</c:v>
                </c:pt>
                <c:pt idx="33">
                  <c:v>148.12276274389799</c:v>
                </c:pt>
                <c:pt idx="34">
                  <c:v>151.45524676785899</c:v>
                </c:pt>
                <c:pt idx="35">
                  <c:v>153.42418168758499</c:v>
                </c:pt>
                <c:pt idx="36">
                  <c:v>158.95991035680299</c:v>
                </c:pt>
                <c:pt idx="37">
                  <c:v>167.66813730358501</c:v>
                </c:pt>
                <c:pt idx="38">
                  <c:v>173.13971920878899</c:v>
                </c:pt>
                <c:pt idx="39">
                  <c:v>173.69664519470601</c:v>
                </c:pt>
                <c:pt idx="40">
                  <c:v>173.09392035589599</c:v>
                </c:pt>
                <c:pt idx="41">
                  <c:v>161.89575796672901</c:v>
                </c:pt>
                <c:pt idx="42">
                  <c:v>152.28836765295901</c:v>
                </c:pt>
                <c:pt idx="43">
                  <c:v>149.21003434616901</c:v>
                </c:pt>
                <c:pt idx="44">
                  <c:v>136.601876547807</c:v>
                </c:pt>
                <c:pt idx="45">
                  <c:v>126.45101152905499</c:v>
                </c:pt>
                <c:pt idx="46">
                  <c:v>113.657381552027</c:v>
                </c:pt>
                <c:pt idx="47">
                  <c:v>100.533322307885</c:v>
                </c:pt>
                <c:pt idx="48">
                  <c:v>99.982403666677499</c:v>
                </c:pt>
                <c:pt idx="49">
                  <c:v>97.075043289824706</c:v>
                </c:pt>
                <c:pt idx="50">
                  <c:v>99.008045150784397</c:v>
                </c:pt>
                <c:pt idx="51">
                  <c:v>101.395247538937</c:v>
                </c:pt>
                <c:pt idx="52">
                  <c:v>100.29029110747599</c:v>
                </c:pt>
                <c:pt idx="53">
                  <c:v>101.275441721484</c:v>
                </c:pt>
                <c:pt idx="54">
                  <c:v>102.91376018502901</c:v>
                </c:pt>
                <c:pt idx="55">
                  <c:v>102.229121448497</c:v>
                </c:pt>
                <c:pt idx="56">
                  <c:v>103.800526338567</c:v>
                </c:pt>
                <c:pt idx="57">
                  <c:v>105.18750995180901</c:v>
                </c:pt>
                <c:pt idx="58">
                  <c:v>105.231124912871</c:v>
                </c:pt>
                <c:pt idx="59">
                  <c:v>110.30176145247999</c:v>
                </c:pt>
                <c:pt idx="60">
                  <c:v>114.22707369189401</c:v>
                </c:pt>
                <c:pt idx="61">
                  <c:v>115.862749881794</c:v>
                </c:pt>
                <c:pt idx="62">
                  <c:v>117.291085191466</c:v>
                </c:pt>
                <c:pt idx="63">
                  <c:v>116.16656701083301</c:v>
                </c:pt>
                <c:pt idx="64">
                  <c:v>119.83641407465601</c:v>
                </c:pt>
                <c:pt idx="65">
                  <c:v>126.11232568406101</c:v>
                </c:pt>
                <c:pt idx="66">
                  <c:v>131.41596285889801</c:v>
                </c:pt>
                <c:pt idx="67">
                  <c:v>139.116911242051</c:v>
                </c:pt>
                <c:pt idx="68">
                  <c:v>139.771650870678</c:v>
                </c:pt>
                <c:pt idx="69">
                  <c:v>141.217631532572</c:v>
                </c:pt>
                <c:pt idx="70">
                  <c:v>146.421430891168</c:v>
                </c:pt>
                <c:pt idx="71">
                  <c:v>151.37546642618599</c:v>
                </c:pt>
                <c:pt idx="72">
                  <c:v>154.12620939856899</c:v>
                </c:pt>
                <c:pt idx="73">
                  <c:v>161.154482865906</c:v>
                </c:pt>
                <c:pt idx="74">
                  <c:v>162.38586763071501</c:v>
                </c:pt>
                <c:pt idx="75">
                  <c:v>166.03495293010801</c:v>
                </c:pt>
                <c:pt idx="76">
                  <c:v>172.250185472917</c:v>
                </c:pt>
                <c:pt idx="77">
                  <c:v>173.62006547017501</c:v>
                </c:pt>
                <c:pt idx="78">
                  <c:v>177.290879962654</c:v>
                </c:pt>
                <c:pt idx="79">
                  <c:v>180.719716461724</c:v>
                </c:pt>
                <c:pt idx="80">
                  <c:v>181.27526315524199</c:v>
                </c:pt>
                <c:pt idx="81">
                  <c:v>183.91363353346301</c:v>
                </c:pt>
                <c:pt idx="82">
                  <c:v>184.038755301272</c:v>
                </c:pt>
                <c:pt idx="83">
                  <c:v>185.903616645445</c:v>
                </c:pt>
                <c:pt idx="84">
                  <c:v>182.92517709468399</c:v>
                </c:pt>
                <c:pt idx="85">
                  <c:v>185.991228187649</c:v>
                </c:pt>
                <c:pt idx="86">
                  <c:v>186.64839015352601</c:v>
                </c:pt>
                <c:pt idx="87">
                  <c:v>190.51663082080901</c:v>
                </c:pt>
                <c:pt idx="88">
                  <c:v>195.49956181098599</c:v>
                </c:pt>
                <c:pt idx="89">
                  <c:v>191.094043570434</c:v>
                </c:pt>
                <c:pt idx="90">
                  <c:v>190.75035561355801</c:v>
                </c:pt>
                <c:pt idx="91">
                  <c:v>190.46739278049299</c:v>
                </c:pt>
                <c:pt idx="92">
                  <c:v>187.47182526867101</c:v>
                </c:pt>
                <c:pt idx="93">
                  <c:v>197.00142786925099</c:v>
                </c:pt>
                <c:pt idx="94">
                  <c:v>204.62663299331999</c:v>
                </c:pt>
                <c:pt idx="95">
                  <c:v>219.097739268265</c:v>
                </c:pt>
                <c:pt idx="96">
                  <c:v>232.283033854092</c:v>
                </c:pt>
                <c:pt idx="97">
                  <c:v>237.799900402399</c:v>
                </c:pt>
                <c:pt idx="98">
                  <c:v>240.819737376283</c:v>
                </c:pt>
                <c:pt idx="99">
                  <c:v>241.037191422652</c:v>
                </c:pt>
                <c:pt idx="100">
                  <c:v>236.25858948633899</c:v>
                </c:pt>
                <c:pt idx="101">
                  <c:v>245.86118760232</c:v>
                </c:pt>
                <c:pt idx="102">
                  <c:v>254.38565227798799</c:v>
                </c:pt>
                <c:pt idx="103">
                  <c:v>247.40502081111501</c:v>
                </c:pt>
                <c:pt idx="104">
                  <c:v>250.23110211604501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59-49B7-938D-A3C015A11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443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PropertyType!$W$7:$W$119</c:f>
              <c:numCache>
                <c:formatCode>0</c:formatCode>
                <c:ptCount val="113"/>
                <c:pt idx="0">
                  <c:v>61.080771934799003</c:v>
                </c:pt>
                <c:pt idx="1">
                  <c:v>61.229000936141297</c:v>
                </c:pt>
                <c:pt idx="2">
                  <c:v>64.428504568669595</c:v>
                </c:pt>
                <c:pt idx="3">
                  <c:v>66.909675193577201</c:v>
                </c:pt>
                <c:pt idx="4">
                  <c:v>67.742544070224298</c:v>
                </c:pt>
                <c:pt idx="5">
                  <c:v>68.174133932437499</c:v>
                </c:pt>
                <c:pt idx="6">
                  <c:v>73.9147595607932</c:v>
                </c:pt>
                <c:pt idx="7">
                  <c:v>81.918236587611105</c:v>
                </c:pt>
                <c:pt idx="8">
                  <c:v>82.998387840936701</c:v>
                </c:pt>
                <c:pt idx="9">
                  <c:v>84.0424166497275</c:v>
                </c:pt>
                <c:pt idx="10">
                  <c:v>86.822698992819596</c:v>
                </c:pt>
                <c:pt idx="11">
                  <c:v>86.715493492806402</c:v>
                </c:pt>
                <c:pt idx="12">
                  <c:v>85.408807162945493</c:v>
                </c:pt>
                <c:pt idx="13">
                  <c:v>87.228359881857202</c:v>
                </c:pt>
                <c:pt idx="14">
                  <c:v>90.538207097702696</c:v>
                </c:pt>
                <c:pt idx="15">
                  <c:v>88.525137030668404</c:v>
                </c:pt>
                <c:pt idx="16">
                  <c:v>87.006395856387698</c:v>
                </c:pt>
                <c:pt idx="17">
                  <c:v>92.443272281871501</c:v>
                </c:pt>
                <c:pt idx="18">
                  <c:v>98.407035486318094</c:v>
                </c:pt>
                <c:pt idx="19">
                  <c:v>100</c:v>
                </c:pt>
                <c:pt idx="20">
                  <c:v>99.935640264370804</c:v>
                </c:pt>
                <c:pt idx="21">
                  <c:v>100.208659446288</c:v>
                </c:pt>
                <c:pt idx="22">
                  <c:v>98.727067007665894</c:v>
                </c:pt>
                <c:pt idx="23">
                  <c:v>98.241888139738194</c:v>
                </c:pt>
                <c:pt idx="24">
                  <c:v>99.3532401754007</c:v>
                </c:pt>
                <c:pt idx="25">
                  <c:v>98.559005220565496</c:v>
                </c:pt>
                <c:pt idx="26">
                  <c:v>98.4591116237591</c:v>
                </c:pt>
                <c:pt idx="27">
                  <c:v>101.641508516313</c:v>
                </c:pt>
                <c:pt idx="28">
                  <c:v>105.693367518215</c:v>
                </c:pt>
                <c:pt idx="29">
                  <c:v>103.432021418494</c:v>
                </c:pt>
                <c:pt idx="30">
                  <c:v>98.436615788854198</c:v>
                </c:pt>
                <c:pt idx="31">
                  <c:v>100.818262018205</c:v>
                </c:pt>
                <c:pt idx="32">
                  <c:v>107.503578161173</c:v>
                </c:pt>
                <c:pt idx="33">
                  <c:v>112.525101805202</c:v>
                </c:pt>
                <c:pt idx="34">
                  <c:v>116.07100090989</c:v>
                </c:pt>
                <c:pt idx="35">
                  <c:v>119.69580563900099</c:v>
                </c:pt>
                <c:pt idx="36">
                  <c:v>123.52943994239899</c:v>
                </c:pt>
                <c:pt idx="37">
                  <c:v>125.429080406217</c:v>
                </c:pt>
                <c:pt idx="38">
                  <c:v>128.735167602904</c:v>
                </c:pt>
                <c:pt idx="39">
                  <c:v>134.25670328195</c:v>
                </c:pt>
                <c:pt idx="40">
                  <c:v>138.728642079173</c:v>
                </c:pt>
                <c:pt idx="41">
                  <c:v>144.87455190554999</c:v>
                </c:pt>
                <c:pt idx="42">
                  <c:v>150.618297936712</c:v>
                </c:pt>
                <c:pt idx="43">
                  <c:v>155.26970763364901</c:v>
                </c:pt>
                <c:pt idx="44">
                  <c:v>162.15229143006701</c:v>
                </c:pt>
                <c:pt idx="45">
                  <c:v>167.10993430215299</c:v>
                </c:pt>
                <c:pt idx="46">
                  <c:v>170.14244461995401</c:v>
                </c:pt>
                <c:pt idx="47">
                  <c:v>169.95924224827999</c:v>
                </c:pt>
                <c:pt idx="48">
                  <c:v>161.05947468993301</c:v>
                </c:pt>
                <c:pt idx="49">
                  <c:v>155.608072233038</c:v>
                </c:pt>
                <c:pt idx="50">
                  <c:v>153.857215320351</c:v>
                </c:pt>
                <c:pt idx="51">
                  <c:v>150.21910763612399</c:v>
                </c:pt>
                <c:pt idx="52">
                  <c:v>134.57793732996601</c:v>
                </c:pt>
                <c:pt idx="53">
                  <c:v>111.594914921357</c:v>
                </c:pt>
                <c:pt idx="54">
                  <c:v>100.86411137926</c:v>
                </c:pt>
                <c:pt idx="55">
                  <c:v>99.615895185442099</c:v>
                </c:pt>
                <c:pt idx="56">
                  <c:v>109.658458149838</c:v>
                </c:pt>
                <c:pt idx="57">
                  <c:v>117.811666635417</c:v>
                </c:pt>
                <c:pt idx="58">
                  <c:v>114.10191866524001</c:v>
                </c:pt>
                <c:pt idx="59">
                  <c:v>115.87792701770699</c:v>
                </c:pt>
                <c:pt idx="60">
                  <c:v>120.683791234447</c:v>
                </c:pt>
                <c:pt idx="61">
                  <c:v>120.214990689405</c:v>
                </c:pt>
                <c:pt idx="62">
                  <c:v>118.719250343906</c:v>
                </c:pt>
                <c:pt idx="63">
                  <c:v>122.252843346879</c:v>
                </c:pt>
                <c:pt idx="64">
                  <c:v>125.783936429997</c:v>
                </c:pt>
                <c:pt idx="65">
                  <c:v>127.022728295769</c:v>
                </c:pt>
                <c:pt idx="66">
                  <c:v>128.222008456125</c:v>
                </c:pt>
                <c:pt idx="67">
                  <c:v>129.081109003064</c:v>
                </c:pt>
                <c:pt idx="68">
                  <c:v>134.770405982688</c:v>
                </c:pt>
                <c:pt idx="69">
                  <c:v>143.47823994533201</c:v>
                </c:pt>
                <c:pt idx="70">
                  <c:v>147.737529121439</c:v>
                </c:pt>
                <c:pt idx="71">
                  <c:v>146.96703043440201</c:v>
                </c:pt>
                <c:pt idx="72">
                  <c:v>146.80292433676999</c:v>
                </c:pt>
                <c:pt idx="73">
                  <c:v>152.88798634034799</c:v>
                </c:pt>
                <c:pt idx="74">
                  <c:v>157.792845642298</c:v>
                </c:pt>
                <c:pt idx="75">
                  <c:v>161.012665106226</c:v>
                </c:pt>
                <c:pt idx="76">
                  <c:v>168.423112872725</c:v>
                </c:pt>
                <c:pt idx="77">
                  <c:v>173.63152418196799</c:v>
                </c:pt>
                <c:pt idx="78">
                  <c:v>172.85063169876699</c:v>
                </c:pt>
                <c:pt idx="79">
                  <c:v>167.38677352643401</c:v>
                </c:pt>
                <c:pt idx="80">
                  <c:v>165.08543905165499</c:v>
                </c:pt>
                <c:pt idx="81">
                  <c:v>170.69132652262499</c:v>
                </c:pt>
                <c:pt idx="82">
                  <c:v>175.77017219449399</c:v>
                </c:pt>
                <c:pt idx="83">
                  <c:v>174.75473719941999</c:v>
                </c:pt>
                <c:pt idx="84">
                  <c:v>175.37777505328501</c:v>
                </c:pt>
                <c:pt idx="85">
                  <c:v>182.301715735095</c:v>
                </c:pt>
                <c:pt idx="86">
                  <c:v>184.21468945111599</c:v>
                </c:pt>
                <c:pt idx="87">
                  <c:v>182.51190781425399</c:v>
                </c:pt>
                <c:pt idx="88">
                  <c:v>183.56058225130101</c:v>
                </c:pt>
                <c:pt idx="89">
                  <c:v>185.52881892425799</c:v>
                </c:pt>
                <c:pt idx="90">
                  <c:v>187.60634335487899</c:v>
                </c:pt>
                <c:pt idx="91">
                  <c:v>188.351732554074</c:v>
                </c:pt>
                <c:pt idx="92">
                  <c:v>194.48258027828101</c:v>
                </c:pt>
                <c:pt idx="93">
                  <c:v>201.462765965562</c:v>
                </c:pt>
                <c:pt idx="94">
                  <c:v>201.80222350559299</c:v>
                </c:pt>
                <c:pt idx="95">
                  <c:v>201.64099017639401</c:v>
                </c:pt>
                <c:pt idx="96">
                  <c:v>200.61765756276199</c:v>
                </c:pt>
                <c:pt idx="97">
                  <c:v>193.15985011983099</c:v>
                </c:pt>
                <c:pt idx="98">
                  <c:v>190.85082867988501</c:v>
                </c:pt>
                <c:pt idx="99">
                  <c:v>194.82513135214899</c:v>
                </c:pt>
                <c:pt idx="100">
                  <c:v>194.99485428791999</c:v>
                </c:pt>
                <c:pt idx="101">
                  <c:v>202.586945634931</c:v>
                </c:pt>
                <c:pt idx="102">
                  <c:v>217.30654514896901</c:v>
                </c:pt>
                <c:pt idx="103">
                  <c:v>221.39997155637499</c:v>
                </c:pt>
                <c:pt idx="104">
                  <c:v>213.085416287604</c:v>
                </c:pt>
                <c:pt idx="105">
                  <c:v>204.295935116941</c:v>
                </c:pt>
                <c:pt idx="106">
                  <c:v>194.99713815842799</c:v>
                </c:pt>
                <c:pt idx="107">
                  <c:v>183.22645784419001</c:v>
                </c:pt>
                <c:pt idx="108">
                  <c:v>174.65533110153899</c:v>
                </c:pt>
                <c:pt idx="109">
                  <c:v>173.26988532141601</c:v>
                </c:pt>
                <c:pt idx="110">
                  <c:v>160.69384255355399</c:v>
                </c:pt>
                <c:pt idx="111">
                  <c:v>141.853287249939</c:v>
                </c:pt>
                <c:pt idx="112">
                  <c:v>138.88557548541201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4F-4FFD-9C99-904AE8314053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PropertyType!$X$7:$X$119</c:f>
              <c:numCache>
                <c:formatCode>0</c:formatCode>
                <c:ptCount val="113"/>
                <c:pt idx="0">
                  <c:v>69.162080225083102</c:v>
                </c:pt>
                <c:pt idx="1">
                  <c:v>68.523399452828102</c:v>
                </c:pt>
                <c:pt idx="2">
                  <c:v>69.869943104518399</c:v>
                </c:pt>
                <c:pt idx="3">
                  <c:v>72.3022922589861</c:v>
                </c:pt>
                <c:pt idx="4">
                  <c:v>73.305295316909493</c:v>
                </c:pt>
                <c:pt idx="5">
                  <c:v>72.976895719974806</c:v>
                </c:pt>
                <c:pt idx="6">
                  <c:v>74.695559926381307</c:v>
                </c:pt>
                <c:pt idx="7">
                  <c:v>78.858171887400601</c:v>
                </c:pt>
                <c:pt idx="8">
                  <c:v>81.207838381822896</c:v>
                </c:pt>
                <c:pt idx="9">
                  <c:v>81.566470609372104</c:v>
                </c:pt>
                <c:pt idx="10">
                  <c:v>82.0077223656548</c:v>
                </c:pt>
                <c:pt idx="11">
                  <c:v>82.183586404938296</c:v>
                </c:pt>
                <c:pt idx="12">
                  <c:v>83.839657014860407</c:v>
                </c:pt>
                <c:pt idx="13">
                  <c:v>87.0924799283612</c:v>
                </c:pt>
                <c:pt idx="14">
                  <c:v>89.740031603153497</c:v>
                </c:pt>
                <c:pt idx="15">
                  <c:v>91.284898062376698</c:v>
                </c:pt>
                <c:pt idx="16">
                  <c:v>91.324214548314004</c:v>
                </c:pt>
                <c:pt idx="17">
                  <c:v>93.810660734479796</c:v>
                </c:pt>
                <c:pt idx="18">
                  <c:v>98.562383632242103</c:v>
                </c:pt>
                <c:pt idx="19">
                  <c:v>100</c:v>
                </c:pt>
                <c:pt idx="20">
                  <c:v>99.255702370768503</c:v>
                </c:pt>
                <c:pt idx="21">
                  <c:v>100.49866510919701</c:v>
                </c:pt>
                <c:pt idx="22">
                  <c:v>102.146192500303</c:v>
                </c:pt>
                <c:pt idx="23">
                  <c:v>100.899524849523</c:v>
                </c:pt>
                <c:pt idx="24">
                  <c:v>99.236291500298407</c:v>
                </c:pt>
                <c:pt idx="25">
                  <c:v>99.377211776456605</c:v>
                </c:pt>
                <c:pt idx="26">
                  <c:v>100.48467736023601</c:v>
                </c:pt>
                <c:pt idx="27">
                  <c:v>102.83972269216601</c:v>
                </c:pt>
                <c:pt idx="28">
                  <c:v>105.539001744885</c:v>
                </c:pt>
                <c:pt idx="29">
                  <c:v>107.804328049003</c:v>
                </c:pt>
                <c:pt idx="30">
                  <c:v>109.548266399524</c:v>
                </c:pt>
                <c:pt idx="31">
                  <c:v>111.20537458074701</c:v>
                </c:pt>
                <c:pt idx="32">
                  <c:v>113.97150648236401</c:v>
                </c:pt>
                <c:pt idx="33">
                  <c:v>117.96213967435899</c:v>
                </c:pt>
                <c:pt idx="34">
                  <c:v>122.655836904374</c:v>
                </c:pt>
                <c:pt idx="35">
                  <c:v>126.05270853277</c:v>
                </c:pt>
                <c:pt idx="36">
                  <c:v>129.82942093884299</c:v>
                </c:pt>
                <c:pt idx="37">
                  <c:v>134.882937531832</c:v>
                </c:pt>
                <c:pt idx="38">
                  <c:v>139.131471395338</c:v>
                </c:pt>
                <c:pt idx="39">
                  <c:v>144.243874127656</c:v>
                </c:pt>
                <c:pt idx="40">
                  <c:v>149.780061206022</c:v>
                </c:pt>
                <c:pt idx="41">
                  <c:v>153.32432268401601</c:v>
                </c:pt>
                <c:pt idx="42">
                  <c:v>156.00767528857199</c:v>
                </c:pt>
                <c:pt idx="43">
                  <c:v>158.99016138631299</c:v>
                </c:pt>
                <c:pt idx="44">
                  <c:v>164.08794618715999</c:v>
                </c:pt>
                <c:pt idx="45">
                  <c:v>169.71575062817399</c:v>
                </c:pt>
                <c:pt idx="46">
                  <c:v>170.02125001618001</c:v>
                </c:pt>
                <c:pt idx="47">
                  <c:v>167.99173282290201</c:v>
                </c:pt>
                <c:pt idx="48">
                  <c:v>168.19229914368699</c:v>
                </c:pt>
                <c:pt idx="49">
                  <c:v>166.71933890737299</c:v>
                </c:pt>
                <c:pt idx="50">
                  <c:v>162.88968826609701</c:v>
                </c:pt>
                <c:pt idx="51">
                  <c:v>160.19014039103499</c:v>
                </c:pt>
                <c:pt idx="52">
                  <c:v>149.917257546229</c:v>
                </c:pt>
                <c:pt idx="53">
                  <c:v>133.878776381123</c:v>
                </c:pt>
                <c:pt idx="54">
                  <c:v>125.4394915944</c:v>
                </c:pt>
                <c:pt idx="55">
                  <c:v>122.91778583770299</c:v>
                </c:pt>
                <c:pt idx="56">
                  <c:v>119.92250077447</c:v>
                </c:pt>
                <c:pt idx="57">
                  <c:v>119.502338745331</c:v>
                </c:pt>
                <c:pt idx="58">
                  <c:v>120.472513906535</c:v>
                </c:pt>
                <c:pt idx="59">
                  <c:v>119.700622313491</c:v>
                </c:pt>
                <c:pt idx="60">
                  <c:v>120.21608390205699</c:v>
                </c:pt>
                <c:pt idx="61">
                  <c:v>122.226935849174</c:v>
                </c:pt>
                <c:pt idx="62">
                  <c:v>124.88170781147601</c:v>
                </c:pt>
                <c:pt idx="63">
                  <c:v>124.870012749609</c:v>
                </c:pt>
                <c:pt idx="64">
                  <c:v>124.504385029169</c:v>
                </c:pt>
                <c:pt idx="65">
                  <c:v>127.708073165884</c:v>
                </c:pt>
                <c:pt idx="66">
                  <c:v>129.85247677156499</c:v>
                </c:pt>
                <c:pt idx="67">
                  <c:v>129.24675648256499</c:v>
                </c:pt>
                <c:pt idx="68">
                  <c:v>130.77341029634499</c:v>
                </c:pt>
                <c:pt idx="69">
                  <c:v>134.182168795622</c:v>
                </c:pt>
                <c:pt idx="70">
                  <c:v>137.67487728185301</c:v>
                </c:pt>
                <c:pt idx="71">
                  <c:v>141.95990141995301</c:v>
                </c:pt>
                <c:pt idx="72">
                  <c:v>146.66344128681899</c:v>
                </c:pt>
                <c:pt idx="73">
                  <c:v>149.35525886938899</c:v>
                </c:pt>
                <c:pt idx="74">
                  <c:v>152.753173391128</c:v>
                </c:pt>
                <c:pt idx="75">
                  <c:v>158.446877110222</c:v>
                </c:pt>
                <c:pt idx="76">
                  <c:v>162.18075986506699</c:v>
                </c:pt>
                <c:pt idx="77">
                  <c:v>164.84971879018599</c:v>
                </c:pt>
                <c:pt idx="78">
                  <c:v>166.595179095753</c:v>
                </c:pt>
                <c:pt idx="79">
                  <c:v>168.535490479506</c:v>
                </c:pt>
                <c:pt idx="80">
                  <c:v>173.21399797216301</c:v>
                </c:pt>
                <c:pt idx="81">
                  <c:v>177.68804616006301</c:v>
                </c:pt>
                <c:pt idx="82">
                  <c:v>179.62316600006201</c:v>
                </c:pt>
                <c:pt idx="83">
                  <c:v>182.594099358275</c:v>
                </c:pt>
                <c:pt idx="84">
                  <c:v>189.45421759389799</c:v>
                </c:pt>
                <c:pt idx="85">
                  <c:v>195.31778421184501</c:v>
                </c:pt>
                <c:pt idx="86">
                  <c:v>198.13959354509799</c:v>
                </c:pt>
                <c:pt idx="87">
                  <c:v>203.18884896219399</c:v>
                </c:pt>
                <c:pt idx="88">
                  <c:v>211.570118168861</c:v>
                </c:pt>
                <c:pt idx="89">
                  <c:v>217.49456959617001</c:v>
                </c:pt>
                <c:pt idx="90">
                  <c:v>218.65584976679901</c:v>
                </c:pt>
                <c:pt idx="91">
                  <c:v>218.80030234856901</c:v>
                </c:pt>
                <c:pt idx="92">
                  <c:v>223.35547812281999</c:v>
                </c:pt>
                <c:pt idx="93">
                  <c:v>231.642912614061</c:v>
                </c:pt>
                <c:pt idx="94">
                  <c:v>237.48656100540401</c:v>
                </c:pt>
                <c:pt idx="95">
                  <c:v>243.85308962538701</c:v>
                </c:pt>
                <c:pt idx="96">
                  <c:v>249.12612494616201</c:v>
                </c:pt>
                <c:pt idx="97">
                  <c:v>254.00258838511201</c:v>
                </c:pt>
                <c:pt idx="98">
                  <c:v>266.68015530146698</c:v>
                </c:pt>
                <c:pt idx="99">
                  <c:v>279.17317496403098</c:v>
                </c:pt>
                <c:pt idx="100">
                  <c:v>284.16272797863598</c:v>
                </c:pt>
                <c:pt idx="101">
                  <c:v>296.76318079101799</c:v>
                </c:pt>
                <c:pt idx="102">
                  <c:v>323.92229235265199</c:v>
                </c:pt>
                <c:pt idx="103">
                  <c:v>344.40281232918301</c:v>
                </c:pt>
                <c:pt idx="104">
                  <c:v>366.66457837159999</c:v>
                </c:pt>
                <c:pt idx="105">
                  <c:v>398.48729562103398</c:v>
                </c:pt>
                <c:pt idx="106">
                  <c:v>407.94272399031303</c:v>
                </c:pt>
                <c:pt idx="107">
                  <c:v>398.92206469136801</c:v>
                </c:pt>
                <c:pt idx="108">
                  <c:v>388.13275431882198</c:v>
                </c:pt>
                <c:pt idx="109">
                  <c:v>384.63871660326998</c:v>
                </c:pt>
                <c:pt idx="110">
                  <c:v>384.91364987505898</c:v>
                </c:pt>
                <c:pt idx="111">
                  <c:v>384.78522016788702</c:v>
                </c:pt>
                <c:pt idx="112">
                  <c:v>384.44137967033902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4F-4FFD-9C99-904AE8314053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PropertyType!$Y$7:$Y$119</c:f>
              <c:numCache>
                <c:formatCode>0</c:formatCode>
                <c:ptCount val="113"/>
                <c:pt idx="0">
                  <c:v>78.699824889477398</c:v>
                </c:pt>
                <c:pt idx="1">
                  <c:v>73.120370088459495</c:v>
                </c:pt>
                <c:pt idx="2">
                  <c:v>67.866790680701996</c:v>
                </c:pt>
                <c:pt idx="3">
                  <c:v>70.943259051920805</c:v>
                </c:pt>
                <c:pt idx="4">
                  <c:v>79.297265604900602</c:v>
                </c:pt>
                <c:pt idx="5">
                  <c:v>83.643110652987104</c:v>
                </c:pt>
                <c:pt idx="6">
                  <c:v>85.072672799648899</c:v>
                </c:pt>
                <c:pt idx="7">
                  <c:v>84.945333900517497</c:v>
                </c:pt>
                <c:pt idx="8">
                  <c:v>84.708454541350207</c:v>
                </c:pt>
                <c:pt idx="9">
                  <c:v>88.160350351003302</c:v>
                </c:pt>
                <c:pt idx="10">
                  <c:v>91.109422224476504</c:v>
                </c:pt>
                <c:pt idx="11">
                  <c:v>92.446260342954801</c:v>
                </c:pt>
                <c:pt idx="12">
                  <c:v>93.813405178328793</c:v>
                </c:pt>
                <c:pt idx="13">
                  <c:v>93.376791654992999</c:v>
                </c:pt>
                <c:pt idx="14">
                  <c:v>93.439766451539697</c:v>
                </c:pt>
                <c:pt idx="15">
                  <c:v>94.656529046949601</c:v>
                </c:pt>
                <c:pt idx="16">
                  <c:v>94.852108869463507</c:v>
                </c:pt>
                <c:pt idx="17">
                  <c:v>95.257142620456307</c:v>
                </c:pt>
                <c:pt idx="18">
                  <c:v>97.549445222561104</c:v>
                </c:pt>
                <c:pt idx="19">
                  <c:v>100</c:v>
                </c:pt>
                <c:pt idx="20">
                  <c:v>100.64647310130501</c:v>
                </c:pt>
                <c:pt idx="21">
                  <c:v>102.337679143918</c:v>
                </c:pt>
                <c:pt idx="22">
                  <c:v>104.02377756254501</c:v>
                </c:pt>
                <c:pt idx="23">
                  <c:v>103.356099681164</c:v>
                </c:pt>
                <c:pt idx="24">
                  <c:v>103.67527457500501</c:v>
                </c:pt>
                <c:pt idx="25">
                  <c:v>105.348709085097</c:v>
                </c:pt>
                <c:pt idx="26">
                  <c:v>109.234929974702</c:v>
                </c:pt>
                <c:pt idx="27">
                  <c:v>114.248078370478</c:v>
                </c:pt>
                <c:pt idx="28">
                  <c:v>117.29470628727999</c:v>
                </c:pt>
                <c:pt idx="29">
                  <c:v>121.380875063365</c:v>
                </c:pt>
                <c:pt idx="30">
                  <c:v>125.344119981277</c:v>
                </c:pt>
                <c:pt idx="31">
                  <c:v>128.11564991063901</c:v>
                </c:pt>
                <c:pt idx="32">
                  <c:v>134.00896274432401</c:v>
                </c:pt>
                <c:pt idx="33">
                  <c:v>141.63975174498501</c:v>
                </c:pt>
                <c:pt idx="34">
                  <c:v>147.92956714890499</c:v>
                </c:pt>
                <c:pt idx="35">
                  <c:v>151.20541396901501</c:v>
                </c:pt>
                <c:pt idx="36">
                  <c:v>154.64275984137899</c:v>
                </c:pt>
                <c:pt idx="37">
                  <c:v>162.39256172219899</c:v>
                </c:pt>
                <c:pt idx="38">
                  <c:v>169.00549482807</c:v>
                </c:pt>
                <c:pt idx="39">
                  <c:v>172.047375199757</c:v>
                </c:pt>
                <c:pt idx="40">
                  <c:v>173.83104977437</c:v>
                </c:pt>
                <c:pt idx="41">
                  <c:v>174.83285357057201</c:v>
                </c:pt>
                <c:pt idx="42">
                  <c:v>175.90711756343401</c:v>
                </c:pt>
                <c:pt idx="43">
                  <c:v>177.14698692184999</c:v>
                </c:pt>
                <c:pt idx="44">
                  <c:v>179.004178861632</c:v>
                </c:pt>
                <c:pt idx="45">
                  <c:v>182.817601754354</c:v>
                </c:pt>
                <c:pt idx="46">
                  <c:v>187.285056857493</c:v>
                </c:pt>
                <c:pt idx="47">
                  <c:v>186.089957280851</c:v>
                </c:pt>
                <c:pt idx="48">
                  <c:v>180.866707151817</c:v>
                </c:pt>
                <c:pt idx="49">
                  <c:v>177.14855612712901</c:v>
                </c:pt>
                <c:pt idx="50">
                  <c:v>168.783294111613</c:v>
                </c:pt>
                <c:pt idx="51">
                  <c:v>157.489286596895</c:v>
                </c:pt>
                <c:pt idx="52">
                  <c:v>148.010642706331</c:v>
                </c:pt>
                <c:pt idx="53">
                  <c:v>138.96500015839001</c:v>
                </c:pt>
                <c:pt idx="54">
                  <c:v>132.207255440382</c:v>
                </c:pt>
                <c:pt idx="55">
                  <c:v>128.84822193908701</c:v>
                </c:pt>
                <c:pt idx="56">
                  <c:v>129.50796489672501</c:v>
                </c:pt>
                <c:pt idx="57">
                  <c:v>130.420983137154</c:v>
                </c:pt>
                <c:pt idx="58">
                  <c:v>129.435412484078</c:v>
                </c:pt>
                <c:pt idx="59">
                  <c:v>130.534228715274</c:v>
                </c:pt>
                <c:pt idx="60">
                  <c:v>133.74908093200901</c:v>
                </c:pt>
                <c:pt idx="61">
                  <c:v>135.575329279654</c:v>
                </c:pt>
                <c:pt idx="62">
                  <c:v>135.951678260736</c:v>
                </c:pt>
                <c:pt idx="63">
                  <c:v>137.83973924860101</c:v>
                </c:pt>
                <c:pt idx="64">
                  <c:v>140.40612117036301</c:v>
                </c:pt>
                <c:pt idx="65">
                  <c:v>141.574491161661</c:v>
                </c:pt>
                <c:pt idx="66">
                  <c:v>142.59416495526901</c:v>
                </c:pt>
                <c:pt idx="67">
                  <c:v>142.457119553181</c:v>
                </c:pt>
                <c:pt idx="68">
                  <c:v>145.24325070563299</c:v>
                </c:pt>
                <c:pt idx="69">
                  <c:v>152.07205794234599</c:v>
                </c:pt>
                <c:pt idx="70">
                  <c:v>155.659823954486</c:v>
                </c:pt>
                <c:pt idx="71">
                  <c:v>158.20196743885501</c:v>
                </c:pt>
                <c:pt idx="72">
                  <c:v>161.324608377836</c:v>
                </c:pt>
                <c:pt idx="73">
                  <c:v>162.565452359316</c:v>
                </c:pt>
                <c:pt idx="74">
                  <c:v>164.06734406467001</c:v>
                </c:pt>
                <c:pt idx="75">
                  <c:v>168.48573381841999</c:v>
                </c:pt>
                <c:pt idx="76">
                  <c:v>174.644917252044</c:v>
                </c:pt>
                <c:pt idx="77">
                  <c:v>177.620766979542</c:v>
                </c:pt>
                <c:pt idx="78">
                  <c:v>178.184009110576</c:v>
                </c:pt>
                <c:pt idx="79">
                  <c:v>178.99379898057501</c:v>
                </c:pt>
                <c:pt idx="80">
                  <c:v>179.70577888566601</c:v>
                </c:pt>
                <c:pt idx="81">
                  <c:v>181.59218159770501</c:v>
                </c:pt>
                <c:pt idx="82">
                  <c:v>185.955477213379</c:v>
                </c:pt>
                <c:pt idx="83">
                  <c:v>190.72333119592801</c:v>
                </c:pt>
                <c:pt idx="84">
                  <c:v>190.61018242658901</c:v>
                </c:pt>
                <c:pt idx="85">
                  <c:v>188.379142549839</c:v>
                </c:pt>
                <c:pt idx="86">
                  <c:v>188.127715034315</c:v>
                </c:pt>
                <c:pt idx="87">
                  <c:v>189.30212137916001</c:v>
                </c:pt>
                <c:pt idx="88">
                  <c:v>191.47910367930999</c:v>
                </c:pt>
                <c:pt idx="89">
                  <c:v>192.29712935119201</c:v>
                </c:pt>
                <c:pt idx="90">
                  <c:v>189.38456588918299</c:v>
                </c:pt>
                <c:pt idx="91">
                  <c:v>186.120271177642</c:v>
                </c:pt>
                <c:pt idx="92">
                  <c:v>187.46790948806199</c:v>
                </c:pt>
                <c:pt idx="93">
                  <c:v>190.126804103425</c:v>
                </c:pt>
                <c:pt idx="94">
                  <c:v>190.310809602902</c:v>
                </c:pt>
                <c:pt idx="95">
                  <c:v>190.42674713000599</c:v>
                </c:pt>
                <c:pt idx="96">
                  <c:v>191.01895928472501</c:v>
                </c:pt>
                <c:pt idx="97">
                  <c:v>190.050079978513</c:v>
                </c:pt>
                <c:pt idx="98">
                  <c:v>191.08642464471399</c:v>
                </c:pt>
                <c:pt idx="99">
                  <c:v>193.88663864695101</c:v>
                </c:pt>
                <c:pt idx="100">
                  <c:v>198.791803748533</c:v>
                </c:pt>
                <c:pt idx="101">
                  <c:v>207.60540030504399</c:v>
                </c:pt>
                <c:pt idx="102">
                  <c:v>214.10521771245999</c:v>
                </c:pt>
                <c:pt idx="103">
                  <c:v>218.31043871360299</c:v>
                </c:pt>
                <c:pt idx="104">
                  <c:v>222.189488632652</c:v>
                </c:pt>
                <c:pt idx="105">
                  <c:v>223.60955399010101</c:v>
                </c:pt>
                <c:pt idx="106">
                  <c:v>224.03735196070801</c:v>
                </c:pt>
                <c:pt idx="107">
                  <c:v>222.625380430435</c:v>
                </c:pt>
                <c:pt idx="108">
                  <c:v>219.27032982159599</c:v>
                </c:pt>
                <c:pt idx="109">
                  <c:v>220.040830509335</c:v>
                </c:pt>
                <c:pt idx="110">
                  <c:v>220.432870831244</c:v>
                </c:pt>
                <c:pt idx="111">
                  <c:v>220.31719989844501</c:v>
                </c:pt>
                <c:pt idx="112">
                  <c:v>223.66987714164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4F-4FFD-9C99-904AE8314053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PropertyType!$Z$7:$Z$119</c:f>
              <c:numCache>
                <c:formatCode>0</c:formatCode>
                <c:ptCount val="113"/>
                <c:pt idx="0">
                  <c:v>67.046951315898397</c:v>
                </c:pt>
                <c:pt idx="1">
                  <c:v>66.4787873505406</c:v>
                </c:pt>
                <c:pt idx="2">
                  <c:v>67.639462952874595</c:v>
                </c:pt>
                <c:pt idx="3">
                  <c:v>68.398853315885702</c:v>
                </c:pt>
                <c:pt idx="4">
                  <c:v>70.167431957161199</c:v>
                </c:pt>
                <c:pt idx="5">
                  <c:v>72.430258350385301</c:v>
                </c:pt>
                <c:pt idx="6">
                  <c:v>74.355372749487202</c:v>
                </c:pt>
                <c:pt idx="7">
                  <c:v>77.1853239686004</c:v>
                </c:pt>
                <c:pt idx="8">
                  <c:v>79.514286165589496</c:v>
                </c:pt>
                <c:pt idx="9">
                  <c:v>80.536539316585802</c:v>
                </c:pt>
                <c:pt idx="10">
                  <c:v>82.400186112539402</c:v>
                </c:pt>
                <c:pt idx="11">
                  <c:v>83.046271899695995</c:v>
                </c:pt>
                <c:pt idx="12">
                  <c:v>82.023957180381601</c:v>
                </c:pt>
                <c:pt idx="13">
                  <c:v>85.349669355394397</c:v>
                </c:pt>
                <c:pt idx="14">
                  <c:v>91.671796835412806</c:v>
                </c:pt>
                <c:pt idx="15">
                  <c:v>94.393959551012003</c:v>
                </c:pt>
                <c:pt idx="16">
                  <c:v>94.551819771757295</c:v>
                </c:pt>
                <c:pt idx="17">
                  <c:v>95.215710582739703</c:v>
                </c:pt>
                <c:pt idx="18">
                  <c:v>97.522436379553795</c:v>
                </c:pt>
                <c:pt idx="19">
                  <c:v>100</c:v>
                </c:pt>
                <c:pt idx="20">
                  <c:v>101.918842863262</c:v>
                </c:pt>
                <c:pt idx="21">
                  <c:v>103.86711014006001</c:v>
                </c:pt>
                <c:pt idx="22">
                  <c:v>104.886350070793</c:v>
                </c:pt>
                <c:pt idx="23">
                  <c:v>106.469296708085</c:v>
                </c:pt>
                <c:pt idx="24">
                  <c:v>109.59947228672399</c:v>
                </c:pt>
                <c:pt idx="25">
                  <c:v>111.3017142182</c:v>
                </c:pt>
                <c:pt idx="26">
                  <c:v>112.25174049391001</c:v>
                </c:pt>
                <c:pt idx="27">
                  <c:v>115.55827284600601</c:v>
                </c:pt>
                <c:pt idx="28">
                  <c:v>119.27175765437499</c:v>
                </c:pt>
                <c:pt idx="29">
                  <c:v>121.679570335009</c:v>
                </c:pt>
                <c:pt idx="30">
                  <c:v>123.15165285117099</c:v>
                </c:pt>
                <c:pt idx="31">
                  <c:v>124.09650946773399</c:v>
                </c:pt>
                <c:pt idx="32">
                  <c:v>126.075141764086</c:v>
                </c:pt>
                <c:pt idx="33">
                  <c:v>131.02759790790401</c:v>
                </c:pt>
                <c:pt idx="34">
                  <c:v>136.900893996625</c:v>
                </c:pt>
                <c:pt idx="35">
                  <c:v>141.22696295006301</c:v>
                </c:pt>
                <c:pt idx="36">
                  <c:v>145.22866571289799</c:v>
                </c:pt>
                <c:pt idx="37">
                  <c:v>151.72256476773501</c:v>
                </c:pt>
                <c:pt idx="38">
                  <c:v>160.6299130411</c:v>
                </c:pt>
                <c:pt idx="39">
                  <c:v>166.816419153683</c:v>
                </c:pt>
                <c:pt idx="40">
                  <c:v>166.92959237635199</c:v>
                </c:pt>
                <c:pt idx="41">
                  <c:v>164.584500498111</c:v>
                </c:pt>
                <c:pt idx="42">
                  <c:v>168.894918797467</c:v>
                </c:pt>
                <c:pt idx="43">
                  <c:v>177.22132168554</c:v>
                </c:pt>
                <c:pt idx="44">
                  <c:v>176.91906973269801</c:v>
                </c:pt>
                <c:pt idx="45">
                  <c:v>172.596691089746</c:v>
                </c:pt>
                <c:pt idx="46">
                  <c:v>169.74554740509001</c:v>
                </c:pt>
                <c:pt idx="47">
                  <c:v>167.22048239776299</c:v>
                </c:pt>
                <c:pt idx="48">
                  <c:v>163.46230272626599</c:v>
                </c:pt>
                <c:pt idx="49">
                  <c:v>159.44243276352501</c:v>
                </c:pt>
                <c:pt idx="50">
                  <c:v>154.88805223759999</c:v>
                </c:pt>
                <c:pt idx="51">
                  <c:v>146.74120859360301</c:v>
                </c:pt>
                <c:pt idx="52">
                  <c:v>135.94170792842701</c:v>
                </c:pt>
                <c:pt idx="53">
                  <c:v>126.47166164280399</c:v>
                </c:pt>
                <c:pt idx="54">
                  <c:v>121.602558287685</c:v>
                </c:pt>
                <c:pt idx="55">
                  <c:v>119.62654763816001</c:v>
                </c:pt>
                <c:pt idx="56">
                  <c:v>120.298615209103</c:v>
                </c:pt>
                <c:pt idx="57">
                  <c:v>126.49397987732399</c:v>
                </c:pt>
                <c:pt idx="58">
                  <c:v>135.518502096916</c:v>
                </c:pt>
                <c:pt idx="59">
                  <c:v>140.257402353781</c:v>
                </c:pt>
                <c:pt idx="60">
                  <c:v>141.15059594752699</c:v>
                </c:pt>
                <c:pt idx="61">
                  <c:v>143.71995031706399</c:v>
                </c:pt>
                <c:pt idx="62">
                  <c:v>149.61168184279401</c:v>
                </c:pt>
                <c:pt idx="63">
                  <c:v>152.73180401185999</c:v>
                </c:pt>
                <c:pt idx="64">
                  <c:v>150.78549102914599</c:v>
                </c:pt>
                <c:pt idx="65">
                  <c:v>153.15503259236999</c:v>
                </c:pt>
                <c:pt idx="66">
                  <c:v>159.90998665187101</c:v>
                </c:pt>
                <c:pt idx="67">
                  <c:v>164.029285213132</c:v>
                </c:pt>
                <c:pt idx="68">
                  <c:v>166.96527961651199</c:v>
                </c:pt>
                <c:pt idx="69">
                  <c:v>169.81683044730599</c:v>
                </c:pt>
                <c:pt idx="70">
                  <c:v>173.791252173853</c:v>
                </c:pt>
                <c:pt idx="71">
                  <c:v>178.94055159329201</c:v>
                </c:pt>
                <c:pt idx="72">
                  <c:v>177.25806066056199</c:v>
                </c:pt>
                <c:pt idx="73">
                  <c:v>176.53261566177301</c:v>
                </c:pt>
                <c:pt idx="74">
                  <c:v>186.66524224250799</c:v>
                </c:pt>
                <c:pt idx="75">
                  <c:v>195.837287560649</c:v>
                </c:pt>
                <c:pt idx="76">
                  <c:v>200.45542258154001</c:v>
                </c:pt>
                <c:pt idx="77">
                  <c:v>205.819056536441</c:v>
                </c:pt>
                <c:pt idx="78">
                  <c:v>209.23190460861699</c:v>
                </c:pt>
                <c:pt idx="79">
                  <c:v>212.509030310898</c:v>
                </c:pt>
                <c:pt idx="80">
                  <c:v>217.56974179547299</c:v>
                </c:pt>
                <c:pt idx="81">
                  <c:v>222.52714080245201</c:v>
                </c:pt>
                <c:pt idx="82">
                  <c:v>226.89558272721001</c:v>
                </c:pt>
                <c:pt idx="83">
                  <c:v>229.140811276509</c:v>
                </c:pt>
                <c:pt idx="84">
                  <c:v>230.80214995933599</c:v>
                </c:pt>
                <c:pt idx="85">
                  <c:v>235.058786505933</c:v>
                </c:pt>
                <c:pt idx="86">
                  <c:v>240.61573765064901</c:v>
                </c:pt>
                <c:pt idx="87">
                  <c:v>245.91039834406601</c:v>
                </c:pt>
                <c:pt idx="88">
                  <c:v>250.34830122898799</c:v>
                </c:pt>
                <c:pt idx="89">
                  <c:v>254.805443031229</c:v>
                </c:pt>
                <c:pt idx="90">
                  <c:v>259.07706907160298</c:v>
                </c:pt>
                <c:pt idx="91">
                  <c:v>261.282157214704</c:v>
                </c:pt>
                <c:pt idx="92">
                  <c:v>265.80058392076199</c:v>
                </c:pt>
                <c:pt idx="93">
                  <c:v>272.05496643684302</c:v>
                </c:pt>
                <c:pt idx="94">
                  <c:v>276.94326796005998</c:v>
                </c:pt>
                <c:pt idx="95">
                  <c:v>282.36031227444499</c:v>
                </c:pt>
                <c:pt idx="96">
                  <c:v>285.84952092837199</c:v>
                </c:pt>
                <c:pt idx="97">
                  <c:v>291.62025487533299</c:v>
                </c:pt>
                <c:pt idx="98">
                  <c:v>300.51957629504801</c:v>
                </c:pt>
                <c:pt idx="99">
                  <c:v>306.25192777318398</c:v>
                </c:pt>
                <c:pt idx="100">
                  <c:v>315.88915146020003</c:v>
                </c:pt>
                <c:pt idx="101">
                  <c:v>335.10716118582201</c:v>
                </c:pt>
                <c:pt idx="102">
                  <c:v>360.247951333495</c:v>
                </c:pt>
                <c:pt idx="103">
                  <c:v>380.43079727094698</c:v>
                </c:pt>
                <c:pt idx="104">
                  <c:v>397.02597673385702</c:v>
                </c:pt>
                <c:pt idx="105">
                  <c:v>413.88973712033999</c:v>
                </c:pt>
                <c:pt idx="106">
                  <c:v>407.45902761118202</c:v>
                </c:pt>
                <c:pt idx="107">
                  <c:v>380.28032899650299</c:v>
                </c:pt>
                <c:pt idx="108">
                  <c:v>355.06496974072098</c:v>
                </c:pt>
                <c:pt idx="109">
                  <c:v>340.97714430193997</c:v>
                </c:pt>
                <c:pt idx="110">
                  <c:v>337.64998317640999</c:v>
                </c:pt>
                <c:pt idx="111">
                  <c:v>330.76456059040601</c:v>
                </c:pt>
                <c:pt idx="112">
                  <c:v>322.71627908501301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4F-4FFD-9C99-904AE8314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443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PropertyType!$AA$7:$AA$119</c:f>
              <c:numCache>
                <c:formatCode>General</c:formatCode>
                <c:ptCount val="113"/>
                <c:pt idx="4" formatCode="0%">
                  <c:v>0.12463244281019881</c:v>
                </c:pt>
                <c:pt idx="5" formatCode="0%">
                  <c:v>0.11857678204995059</c:v>
                </c:pt>
                <c:pt idx="6" formatCode="0%">
                  <c:v>0.13690499977735415</c:v>
                </c:pt>
                <c:pt idx="7" formatCode="0%">
                  <c:v>0.18440128786778476</c:v>
                </c:pt>
                <c:pt idx="8" formatCode="0%">
                  <c:v>0.18377972434552459</c:v>
                </c:pt>
                <c:pt idx="9" formatCode="0%">
                  <c:v>0.12710451156234814</c:v>
                </c:pt>
                <c:pt idx="10" formatCode="0%">
                  <c:v>7.2780649915810125E-2</c:v>
                </c:pt>
                <c:pt idx="11" formatCode="0%">
                  <c:v>6.6871863788063646E-2</c:v>
                </c:pt>
                <c:pt idx="12" formatCode="0%">
                  <c:v>9.8049428624584989E-2</c:v>
                </c:pt>
                <c:pt idx="13" formatCode="0%">
                  <c:v>0.14071849606298703</c:v>
                </c:pt>
                <c:pt idx="14" formatCode="0%">
                  <c:v>0.13189761045183324</c:v>
                </c:pt>
                <c:pt idx="15" formatCode="0%">
                  <c:v>9.4071102273360019E-2</c:v>
                </c:pt>
                <c:pt idx="16" formatCode="0%">
                  <c:v>8.867475183555551E-2</c:v>
                </c:pt>
                <c:pt idx="17" formatCode="0%">
                  <c:v>0.10292957498412525</c:v>
                </c:pt>
                <c:pt idx="18" formatCode="0%">
                  <c:v>0.11653259517695291</c:v>
                </c:pt>
                <c:pt idx="19" formatCode="0%">
                  <c:v>0.10620537425356735</c:v>
                </c:pt>
                <c:pt idx="20" formatCode="0%">
                  <c:v>7.49377384676988E-2</c:v>
                </c:pt>
                <c:pt idx="21" formatCode="0%">
                  <c:v>3.794957253707687E-2</c:v>
                </c:pt>
                <c:pt idx="22" formatCode="0%">
                  <c:v>1.955946239521178E-2</c:v>
                </c:pt>
                <c:pt idx="23" formatCode="0%">
                  <c:v>2.5214295958009947E-2</c:v>
                </c:pt>
                <c:pt idx="24" formatCode="0%">
                  <c:v>3.3588782195121514E-2</c:v>
                </c:pt>
                <c:pt idx="25" formatCode="0%">
                  <c:v>3.7668557542495984E-2</c:v>
                </c:pt>
                <c:pt idx="26" formatCode="0%">
                  <c:v>5.0909999723841359E-2</c:v>
                </c:pt>
                <c:pt idx="27" formatCode="0%">
                  <c:v>7.0026559315566228E-2</c:v>
                </c:pt>
                <c:pt idx="28" formatCode="0%">
                  <c:v>8.5869977638027617E-2</c:v>
                </c:pt>
                <c:pt idx="29" formatCode="0%">
                  <c:v>9.2285415622836098E-2</c:v>
                </c:pt>
                <c:pt idx="30" formatCode="0%">
                  <c:v>9.0828015344031288E-2</c:v>
                </c:pt>
                <c:pt idx="31" formatCode="0%">
                  <c:v>9.9198117944964359E-2</c:v>
                </c:pt>
                <c:pt idx="32" formatCode="0%">
                  <c:v>0.11109672999734355</c:v>
                </c:pt>
                <c:pt idx="33" formatCode="0%">
                  <c:v>0.11816271827483749</c:v>
                </c:pt>
                <c:pt idx="34" formatCode="0%">
                  <c:v>0.13516919284265771</c:v>
                </c:pt>
                <c:pt idx="35" formatCode="0%">
                  <c:v>0.15125665471371641</c:v>
                </c:pt>
                <c:pt idx="36" formatCode="0%">
                  <c:v>0.15548665911135728</c:v>
                </c:pt>
                <c:pt idx="37" formatCode="0%">
                  <c:v>0.16404832342953557</c:v>
                </c:pt>
                <c:pt idx="38" formatCode="0%">
                  <c:v>0.1603599035004033</c:v>
                </c:pt>
                <c:pt idx="39" formatCode="0%">
                  <c:v>0.14225932261177165</c:v>
                </c:pt>
                <c:pt idx="40" formatCode="0%">
                  <c:v>0.12182318436373407</c:v>
                </c:pt>
                <c:pt idx="41" formatCode="0%">
                  <c:v>9.6727986425215073E-2</c:v>
                </c:pt>
                <c:pt idx="42" formatCode="0%">
                  <c:v>6.5419663769539671E-2</c:v>
                </c:pt>
                <c:pt idx="43" formatCode="0%">
                  <c:v>4.0045670094141617E-2</c:v>
                </c:pt>
                <c:pt idx="44" formatCode="0%">
                  <c:v>3.9966435781036536E-2</c:v>
                </c:pt>
                <c:pt idx="45" formatCode="0%">
                  <c:v>5.5590038149119003E-2</c:v>
                </c:pt>
                <c:pt idx="46" formatCode="0%">
                  <c:v>4.0872724319772624E-2</c:v>
                </c:pt>
                <c:pt idx="47" formatCode="0%">
                  <c:v>6.9901901044910897E-3</c:v>
                </c:pt>
                <c:pt idx="48" formatCode="0%">
                  <c:v>-2.5623199499188121E-2</c:v>
                </c:pt>
                <c:pt idx="49" formatCode="0%">
                  <c:v>-6.7853015738044364E-2</c:v>
                </c:pt>
                <c:pt idx="50" formatCode="0%">
                  <c:v>-0.10706933899926474</c:v>
                </c:pt>
                <c:pt idx="51" formatCode="0%">
                  <c:v>-0.14192988974823351</c:v>
                </c:pt>
                <c:pt idx="52" formatCode="0%">
                  <c:v>-0.19842690197070545</c:v>
                </c:pt>
                <c:pt idx="53" formatCode="0%">
                  <c:v>-0.25567685514807725</c:v>
                </c:pt>
                <c:pt idx="54" formatCode="0%">
                  <c:v>-0.22175802142146894</c:v>
                </c:pt>
                <c:pt idx="55" formatCode="0%">
                  <c:v>-0.14236060153693375</c:v>
                </c:pt>
                <c:pt idx="56" formatCode="0%">
                  <c:v>-0.10019037509482365</c:v>
                </c:pt>
                <c:pt idx="57" formatCode="0%">
                  <c:v>-7.0576293261592427E-2</c:v>
                </c:pt>
                <c:pt idx="58" formatCode="0%">
                  <c:v>-7.9907146784540917E-2</c:v>
                </c:pt>
                <c:pt idx="59" formatCode="0%">
                  <c:v>-0.10880980396027862</c:v>
                </c:pt>
                <c:pt idx="60" formatCode="0%">
                  <c:v>-9.6555428422183232E-2</c:v>
                </c:pt>
                <c:pt idx="61" formatCode="0%">
                  <c:v>-4.0055548113498651E-2</c:v>
                </c:pt>
                <c:pt idx="62" formatCode="0%">
                  <c:v>-6.1288484343843264E-3</c:v>
                </c:pt>
                <c:pt idx="63" formatCode="0%">
                  <c:v>-4.7050868460276618E-3</c:v>
                </c:pt>
                <c:pt idx="64" formatCode="0%">
                  <c:v>7.3922151378091883E-4</c:v>
                </c:pt>
                <c:pt idx="65" formatCode="0%">
                  <c:v>-7.9628321003710756E-3</c:v>
                </c:pt>
                <c:pt idx="66" formatCode="0%">
                  <c:v>3.2432019057346828E-3</c:v>
                </c:pt>
                <c:pt idx="67" formatCode="0%">
                  <c:v>4.0835330168721873E-2</c:v>
                </c:pt>
                <c:pt idx="68" formatCode="0%">
                  <c:v>6.9455903751749259E-2</c:v>
                </c:pt>
                <c:pt idx="69" formatCode="0%">
                  <c:v>8.443466045553949E-2</c:v>
                </c:pt>
                <c:pt idx="70" formatCode="0%">
                  <c:v>7.9654672568371776E-2</c:v>
                </c:pt>
                <c:pt idx="71" formatCode="0%">
                  <c:v>7.5510700352078741E-2</c:v>
                </c:pt>
                <c:pt idx="72" formatCode="0%">
                  <c:v>9.3018758709037419E-2</c:v>
                </c:pt>
                <c:pt idx="73" formatCode="0%">
                  <c:v>0.12199398063839717</c:v>
                </c:pt>
                <c:pt idx="74" formatCode="0%">
                  <c:v>0.11720236180833665</c:v>
                </c:pt>
                <c:pt idx="75" formatCode="0%">
                  <c:v>9.8591199586735012E-2</c:v>
                </c:pt>
                <c:pt idx="76" formatCode="0%">
                  <c:v>9.8977039389191557E-2</c:v>
                </c:pt>
                <c:pt idx="77" formatCode="0%">
                  <c:v>9.1612255473559889E-2</c:v>
                </c:pt>
                <c:pt idx="78" formatCode="0%">
                  <c:v>7.6182267506912371E-2</c:v>
                </c:pt>
                <c:pt idx="79" formatCode="0%">
                  <c:v>6.4347275197377929E-2</c:v>
                </c:pt>
                <c:pt idx="80" formatCode="0%">
                  <c:v>5.1009047140466723E-2</c:v>
                </c:pt>
                <c:pt idx="81" formatCode="0%">
                  <c:v>4.2206324854217492E-2</c:v>
                </c:pt>
                <c:pt idx="82" formatCode="0%">
                  <c:v>6.8412193068827731E-2</c:v>
                </c:pt>
                <c:pt idx="83" formatCode="0%">
                  <c:v>0.10142576684319682</c:v>
                </c:pt>
                <c:pt idx="84" formatCode="0%">
                  <c:v>0.1196201806700754</c:v>
                </c:pt>
                <c:pt idx="85" formatCode="0%">
                  <c:v>0.13128187565050453</c:v>
                </c:pt>
                <c:pt idx="86" formatCode="0%">
                  <c:v>0.10170787926096114</c:v>
                </c:pt>
                <c:pt idx="87" formatCode="0%">
                  <c:v>7.0181888722899544E-2</c:v>
                </c:pt>
                <c:pt idx="88" formatCode="0%">
                  <c:v>6.1984494528630085E-2</c:v>
                </c:pt>
                <c:pt idx="89" formatCode="0%">
                  <c:v>5.6438158146792095E-2</c:v>
                </c:pt>
                <c:pt idx="90" formatCode="0%">
                  <c:v>6.5655214149268781E-2</c:v>
                </c:pt>
                <c:pt idx="91" formatCode="0%">
                  <c:v>7.2503208709539191E-2</c:v>
                </c:pt>
                <c:pt idx="92" formatCode="0%">
                  <c:v>5.6188534557491732E-2</c:v>
                </c:pt>
                <c:pt idx="93" formatCode="0%">
                  <c:v>3.6154829453971971E-2</c:v>
                </c:pt>
                <c:pt idx="94" formatCode="0%">
                  <c:v>3.6324914847110534E-2</c:v>
                </c:pt>
                <c:pt idx="95" formatCode="0%">
                  <c:v>4.2072304067009236E-2</c:v>
                </c:pt>
                <c:pt idx="96" formatCode="0%">
                  <c:v>3.2125270282360008E-2</c:v>
                </c:pt>
                <c:pt idx="97" formatCode="0%">
                  <c:v>1.403961202116677E-2</c:v>
                </c:pt>
                <c:pt idx="98" formatCode="0%">
                  <c:v>2.8967343530897693E-2</c:v>
                </c:pt>
                <c:pt idx="99" formatCode="0%">
                  <c:v>5.4615963925136901E-2</c:v>
                </c:pt>
                <c:pt idx="100" formatCode="0%">
                  <c:v>6.2626769046499886E-2</c:v>
                </c:pt>
                <c:pt idx="101" formatCode="0%">
                  <c:v>9.9892988818510497E-2</c:v>
                </c:pt>
                <c:pt idx="102" formatCode="0%">
                  <c:v>0.12662567238863853</c:v>
                </c:pt>
                <c:pt idx="103" formatCode="0%">
                  <c:v>0.12012206841777173</c:v>
                </c:pt>
                <c:pt idx="104" formatCode="0%">
                  <c:v>0.13609831219097579</c:v>
                </c:pt>
                <c:pt idx="105" formatCode="0%">
                  <c:v>0.15411838742544526</c:v>
                </c:pt>
                <c:pt idx="106" formatCode="0%">
                  <c:v>9.3604711383984185E-2</c:v>
                </c:pt>
                <c:pt idx="107" formatCode="0%">
                  <c:v>2.4700707865008331E-2</c:v>
                </c:pt>
                <c:pt idx="108" formatCode="0%">
                  <c:v>-6.8811059985502965E-3</c:v>
                </c:pt>
                <c:pt idx="109" formatCode="0%">
                  <c:v>-3.9327444463502226E-2</c:v>
                </c:pt>
                <c:pt idx="110" formatCode="0%">
                  <c:v>-4.971876645904072E-2</c:v>
                </c:pt>
                <c:pt idx="111" formatCode="0%">
                  <c:v>-3.5762452059577732E-2</c:v>
                </c:pt>
                <c:pt idx="112" formatCode="0%">
                  <c:v>-1.8483936516782706E-2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PropertyType!$AB$7:$AB$119</c:f>
              <c:numCache>
                <c:formatCode>General</c:formatCode>
                <c:ptCount val="113"/>
                <c:pt idx="4" formatCode="0%">
                  <c:v>3.5765094858414503E-2</c:v>
                </c:pt>
                <c:pt idx="5" formatCode="0%">
                  <c:v>4.6781318172598008E-2</c:v>
                </c:pt>
                <c:pt idx="6" formatCode="0%">
                  <c:v>8.199191658731686E-2</c:v>
                </c:pt>
                <c:pt idx="7" formatCode="0%">
                  <c:v>0.12544327621670881</c:v>
                </c:pt>
                <c:pt idx="8" formatCode="0%">
                  <c:v>0.12626293955536583</c:v>
                </c:pt>
                <c:pt idx="9" formatCode="0%">
                  <c:v>8.4500359300204053E-2</c:v>
                </c:pt>
                <c:pt idx="10" formatCode="0%">
                  <c:v>5.0951181449691463E-2</c:v>
                </c:pt>
                <c:pt idx="11" formatCode="0%">
                  <c:v>6.087791394066544E-2</c:v>
                </c:pt>
                <c:pt idx="12" formatCode="0%">
                  <c:v>9.2940050451877365E-2</c:v>
                </c:pt>
                <c:pt idx="13" formatCode="0%">
                  <c:v>0.10141422575535364</c:v>
                </c:pt>
                <c:pt idx="14" formatCode="0%">
                  <c:v>8.244298014793805E-2</c:v>
                </c:pt>
                <c:pt idx="15" formatCode="0%">
                  <c:v>7.8429168240248481E-2</c:v>
                </c:pt>
                <c:pt idx="16" formatCode="0%">
                  <c:v>9.0751880017742703E-2</c:v>
                </c:pt>
                <c:pt idx="17" formatCode="0%">
                  <c:v>0.11926529786641327</c:v>
                </c:pt>
                <c:pt idx="18" formatCode="0%">
                  <c:v>0.1304571354994144</c:v>
                </c:pt>
                <c:pt idx="19" formatCode="0%">
                  <c:v>0.10200939008651244</c:v>
                </c:pt>
                <c:pt idx="20" formatCode="0%">
                  <c:v>7.3565830562078771E-2</c:v>
                </c:pt>
                <c:pt idx="21" formatCode="0%">
                  <c:v>4.8375075606954976E-2</c:v>
                </c:pt>
                <c:pt idx="22" formatCode="0%">
                  <c:v>3.007320322640239E-2</c:v>
                </c:pt>
                <c:pt idx="23" formatCode="0%">
                  <c:v>2.6268513991369868E-2</c:v>
                </c:pt>
                <c:pt idx="24" formatCode="0%">
                  <c:v>2.506296320461443E-2</c:v>
                </c:pt>
                <c:pt idx="25" formatCode="0%">
                  <c:v>4.2805127726498249E-2</c:v>
                </c:pt>
                <c:pt idx="26" formatCode="0%">
                  <c:v>7.9381890302328451E-2</c:v>
                </c:pt>
                <c:pt idx="27" formatCode="0%">
                  <c:v>9.0447047391430058E-2</c:v>
                </c:pt>
                <c:pt idx="28" formatCode="0%">
                  <c:v>7.8150746031129259E-2</c:v>
                </c:pt>
                <c:pt idx="29" formatCode="0%">
                  <c:v>6.047801408322151E-2</c:v>
                </c:pt>
                <c:pt idx="30" formatCode="0%">
                  <c:v>5.5020803626715242E-2</c:v>
                </c:pt>
                <c:pt idx="31" formatCode="0%">
                  <c:v>7.8918994375796858E-2</c:v>
                </c:pt>
                <c:pt idx="32" formatCode="0%">
                  <c:v>0.13162423298263159</c:v>
                </c:pt>
                <c:pt idx="33" formatCode="0%">
                  <c:v>0.17871053069704956</c:v>
                </c:pt>
                <c:pt idx="34" formatCode="0%">
                  <c:v>0.15714966610509329</c:v>
                </c:pt>
                <c:pt idx="35" formatCode="0%">
                  <c:v>0.12583941616047678</c:v>
                </c:pt>
                <c:pt idx="36" formatCode="0%">
                  <c:v>0.13351353000044908</c:v>
                </c:pt>
                <c:pt idx="37" formatCode="0%">
                  <c:v>0.14363634297969674</c:v>
                </c:pt>
                <c:pt idx="38" formatCode="0%">
                  <c:v>0.15764527549782081</c:v>
                </c:pt>
                <c:pt idx="39" formatCode="0%">
                  <c:v>0.16432564303923747</c:v>
                </c:pt>
                <c:pt idx="40" formatCode="0%">
                  <c:v>0.13501991118731338</c:v>
                </c:pt>
                <c:pt idx="41" formatCode="0%">
                  <c:v>9.8442033307981403E-2</c:v>
                </c:pt>
                <c:pt idx="42" formatCode="0%">
                  <c:v>9.5190343678447809E-2</c:v>
                </c:pt>
                <c:pt idx="43" formatCode="0%">
                  <c:v>9.4812355769178458E-2</c:v>
                </c:pt>
                <c:pt idx="44" formatCode="0%">
                  <c:v>7.5804849808911667E-2</c:v>
                </c:pt>
                <c:pt idx="45" formatCode="0%">
                  <c:v>6.2202140915428306E-2</c:v>
                </c:pt>
                <c:pt idx="46" formatCode="0%">
                  <c:v>4.4073808659908398E-2</c:v>
                </c:pt>
                <c:pt idx="47" formatCode="0%">
                  <c:v>1.3281601860801295E-2</c:v>
                </c:pt>
                <c:pt idx="48" formatCode="0%">
                  <c:v>-1.6577373044612265E-2</c:v>
                </c:pt>
                <c:pt idx="49" formatCode="0%">
                  <c:v>-3.6635932916022074E-2</c:v>
                </c:pt>
                <c:pt idx="50" formatCode="0%">
                  <c:v>-7.1271828083521171E-2</c:v>
                </c:pt>
                <c:pt idx="51" formatCode="0%">
                  <c:v>-0.119204968374372</c:v>
                </c:pt>
                <c:pt idx="52" formatCode="0%">
                  <c:v>-0.17192011089939996</c:v>
                </c:pt>
                <c:pt idx="53" formatCode="0%">
                  <c:v>-0.21186133764971893</c:v>
                </c:pt>
                <c:pt idx="54" formatCode="0%">
                  <c:v>-0.19894792201480715</c:v>
                </c:pt>
                <c:pt idx="55" formatCode="0%">
                  <c:v>-0.16043240176235329</c:v>
                </c:pt>
                <c:pt idx="56" formatCode="0%">
                  <c:v>-0.1068230075151646</c:v>
                </c:pt>
                <c:pt idx="57" formatCode="0%">
                  <c:v>-4.8510725166414526E-2</c:v>
                </c:pt>
                <c:pt idx="58" formatCode="0%">
                  <c:v>-5.7057672922356417E-2</c:v>
                </c:pt>
                <c:pt idx="59" formatCode="0%">
                  <c:v>-8.7408771435549037E-2</c:v>
                </c:pt>
                <c:pt idx="60" formatCode="0%">
                  <c:v>-7.2955654949828475E-2</c:v>
                </c:pt>
                <c:pt idx="61" formatCode="0%">
                  <c:v>-4.2786779048735957E-2</c:v>
                </c:pt>
                <c:pt idx="62" formatCode="0%">
                  <c:v>-1.7836032545836766E-2</c:v>
                </c:pt>
                <c:pt idx="63" formatCode="0%">
                  <c:v>3.4435963429326755E-3</c:v>
                </c:pt>
                <c:pt idx="64" formatCode="0%">
                  <c:v>3.057899721261581E-4</c:v>
                </c:pt>
                <c:pt idx="65" formatCode="0%">
                  <c:v>-2.4234415713841106E-2</c:v>
                </c:pt>
                <c:pt idx="66" formatCode="0%">
                  <c:v>3.7654862176947912E-3</c:v>
                </c:pt>
                <c:pt idx="67" formatCode="0%">
                  <c:v>4.9048729416990788E-2</c:v>
                </c:pt>
                <c:pt idx="68" formatCode="0%">
                  <c:v>5.7422163266081183E-2</c:v>
                </c:pt>
                <c:pt idx="69" formatCode="0%">
                  <c:v>7.0355114011737996E-2</c:v>
                </c:pt>
                <c:pt idx="70" formatCode="0%">
                  <c:v>7.8335287208145088E-2</c:v>
                </c:pt>
                <c:pt idx="71" formatCode="0%">
                  <c:v>8.7608042809779185E-2</c:v>
                </c:pt>
                <c:pt idx="72" formatCode="0%">
                  <c:v>0.11685622455813105</c:v>
                </c:pt>
                <c:pt idx="73" formatCode="0%">
                  <c:v>0.13770942575680278</c:v>
                </c:pt>
                <c:pt idx="74" formatCode="0%">
                  <c:v>0.12764738962126732</c:v>
                </c:pt>
                <c:pt idx="75" formatCode="0%">
                  <c:v>0.11494911274203545</c:v>
                </c:pt>
                <c:pt idx="76" formatCode="0%">
                  <c:v>0.10822364564412323</c:v>
                </c:pt>
                <c:pt idx="77" formatCode="0%">
                  <c:v>0.102988122537232</c:v>
                </c:pt>
                <c:pt idx="78" formatCode="0%">
                  <c:v>9.2547144293288808E-2</c:v>
                </c:pt>
                <c:pt idx="79" formatCode="0%">
                  <c:v>8.0728886788167031E-2</c:v>
                </c:pt>
                <c:pt idx="80" formatCode="0%">
                  <c:v>8.9598939093233021E-2</c:v>
                </c:pt>
                <c:pt idx="81" formatCode="0%">
                  <c:v>0.10530884293556819</c:v>
                </c:pt>
                <c:pt idx="82" formatCode="0%">
                  <c:v>0.10521601396047919</c:v>
                </c:pt>
                <c:pt idx="83" formatCode="0%">
                  <c:v>0.10383629739212985</c:v>
                </c:pt>
                <c:pt idx="84" formatCode="0%">
                  <c:v>0.12867372257990306</c:v>
                </c:pt>
                <c:pt idx="85" formatCode="0%">
                  <c:v>0.16563108808237392</c:v>
                </c:pt>
                <c:pt idx="86" formatCode="0%">
                  <c:v>0.17335993410994277</c:v>
                </c:pt>
                <c:pt idx="87" formatCode="0%">
                  <c:v>0.15472172243648896</c:v>
                </c:pt>
                <c:pt idx="88" formatCode="0%">
                  <c:v>0.10831881321605374</c:v>
                </c:pt>
                <c:pt idx="89" formatCode="0%">
                  <c:v>4.6513273825402601E-2</c:v>
                </c:pt>
                <c:pt idx="90" formatCode="0%">
                  <c:v>5.1165341596365987E-2</c:v>
                </c:pt>
                <c:pt idx="91" formatCode="0%">
                  <c:v>9.3404287332543579E-2</c:v>
                </c:pt>
                <c:pt idx="92" formatCode="0%">
                  <c:v>9.752635906863949E-2</c:v>
                </c:pt>
                <c:pt idx="93" formatCode="0%">
                  <c:v>7.9157849233304489E-2</c:v>
                </c:pt>
                <c:pt idx="94" formatCode="0%">
                  <c:v>6.587127592352493E-2</c:v>
                </c:pt>
                <c:pt idx="95" formatCode="0%">
                  <c:v>6.5831196408818737E-2</c:v>
                </c:pt>
                <c:pt idx="96" formatCode="0%">
                  <c:v>7.0434359547796976E-2</c:v>
                </c:pt>
                <c:pt idx="97" formatCode="0%">
                  <c:v>7.7372845576778149E-2</c:v>
                </c:pt>
                <c:pt idx="98" formatCode="0%">
                  <c:v>9.4530628364343006E-2</c:v>
                </c:pt>
                <c:pt idx="99" formatCode="0%">
                  <c:v>0.11285958421561659</c:v>
                </c:pt>
                <c:pt idx="100" formatCode="0%">
                  <c:v>0.13156801258793149</c:v>
                </c:pt>
                <c:pt idx="101" formatCode="0%">
                  <c:v>0.17066402980568984</c:v>
                </c:pt>
                <c:pt idx="102" formatCode="0%">
                  <c:v>0.19171485149118039</c:v>
                </c:pt>
                <c:pt idx="103" formatCode="0%">
                  <c:v>0.18742242303899981</c:v>
                </c:pt>
                <c:pt idx="104" formatCode="0%">
                  <c:v>0.21603213813791555</c:v>
                </c:pt>
                <c:pt idx="105" formatCode="0%">
                  <c:v>0.25602320973684112</c:v>
                </c:pt>
                <c:pt idx="106" formatCode="0%">
                  <c:v>0.21387112338124314</c:v>
                </c:pt>
                <c:pt idx="107" formatCode="0%">
                  <c:v>0.14839655393241236</c:v>
                </c:pt>
                <c:pt idx="108" formatCode="0%">
                  <c:v>9.9557942193449156E-2</c:v>
                </c:pt>
                <c:pt idx="109" formatCode="0%">
                  <c:v>4.38295941321305E-2</c:v>
                </c:pt>
                <c:pt idx="110" formatCode="0%">
                  <c:v>5.369315120277518E-2</c:v>
                </c:pt>
                <c:pt idx="111" formatCode="0%">
                  <c:v>8.0139219914545645E-2</c:v>
                </c:pt>
                <c:pt idx="112" formatCode="0%">
                  <c:v>3.957279156817739E-2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PropertyType!$AC$7:$AC$119</c:f>
              <c:numCache>
                <c:formatCode>General</c:formatCode>
                <c:ptCount val="113"/>
                <c:pt idx="4" formatCode="0%">
                  <c:v>0.1066807264797387</c:v>
                </c:pt>
                <c:pt idx="5" formatCode="0%">
                  <c:v>0.13591608928916621</c:v>
                </c:pt>
                <c:pt idx="6" formatCode="0%">
                  <c:v>0.13932428460373258</c:v>
                </c:pt>
                <c:pt idx="7" formatCode="0%">
                  <c:v>0.10897547027938037</c:v>
                </c:pt>
                <c:pt idx="8" formatCode="0%">
                  <c:v>9.4726904274037294E-2</c:v>
                </c:pt>
                <c:pt idx="9" formatCode="0%">
                  <c:v>9.8014452098232674E-2</c:v>
                </c:pt>
                <c:pt idx="10" formatCode="0%">
                  <c:v>6.990459303882357E-2</c:v>
                </c:pt>
                <c:pt idx="11" formatCode="0%">
                  <c:v>4.1341303488072301E-2</c:v>
                </c:pt>
                <c:pt idx="12" formatCode="0%">
                  <c:v>5.3923191839544637E-2</c:v>
                </c:pt>
                <c:pt idx="13" formatCode="0%">
                  <c:v>8.0517207118143919E-2</c:v>
                </c:pt>
                <c:pt idx="14" formatCode="0%">
                  <c:v>0.10640400156221008</c:v>
                </c:pt>
                <c:pt idx="15" formatCode="0%">
                  <c:v>0.1113627341455723</c:v>
                </c:pt>
                <c:pt idx="16" formatCode="0%">
                  <c:v>9.3565951150489823E-2</c:v>
                </c:pt>
                <c:pt idx="17" formatCode="0%">
                  <c:v>7.1059178221826169E-2</c:v>
                </c:pt>
                <c:pt idx="18" formatCode="0%">
                  <c:v>5.3448911184032166E-2</c:v>
                </c:pt>
                <c:pt idx="19" formatCode="0%">
                  <c:v>5.3355102952261202E-2</c:v>
                </c:pt>
                <c:pt idx="20" formatCode="0%">
                  <c:v>6.4905174265318166E-2</c:v>
                </c:pt>
                <c:pt idx="21" formatCode="0%">
                  <c:v>7.6381783686997551E-2</c:v>
                </c:pt>
                <c:pt idx="22" formatCode="0%">
                  <c:v>8.5332398861498238E-2</c:v>
                </c:pt>
                <c:pt idx="23" formatCode="0%">
                  <c:v>8.4061035089280089E-2</c:v>
                </c:pt>
                <c:pt idx="24" formatCode="0%">
                  <c:v>7.2790597862702811E-2</c:v>
                </c:pt>
                <c:pt idx="25" formatCode="0%">
                  <c:v>6.5566141882374973E-2</c:v>
                </c:pt>
                <c:pt idx="26" formatCode="0%">
                  <c:v>8.3759213330393933E-2</c:v>
                </c:pt>
                <c:pt idx="27" formatCode="0%">
                  <c:v>0.11371021997641306</c:v>
                </c:pt>
                <c:pt idx="28" formatCode="0%">
                  <c:v>0.13957687380504291</c:v>
                </c:pt>
                <c:pt idx="29" formatCode="0%">
                  <c:v>0.14981818554623372</c:v>
                </c:pt>
                <c:pt idx="30" formatCode="0%">
                  <c:v>0.13917271178997193</c:v>
                </c:pt>
                <c:pt idx="31" formatCode="0%">
                  <c:v>0.14210934382149532</c:v>
                </c:pt>
                <c:pt idx="32" formatCode="0%">
                  <c:v>0.16190378927681359</c:v>
                </c:pt>
                <c:pt idx="33" formatCode="0%">
                  <c:v>0.17900207696385784</c:v>
                </c:pt>
                <c:pt idx="34" formatCode="0%">
                  <c:v>0.1711473594571864</c:v>
                </c:pt>
                <c:pt idx="35" formatCode="0%">
                  <c:v>0.15385362536331049</c:v>
                </c:pt>
                <c:pt idx="36" formatCode="0%">
                  <c:v>0.16790901542110226</c:v>
                </c:pt>
                <c:pt idx="37" formatCode="0%">
                  <c:v>0.19681685866850884</c:v>
                </c:pt>
                <c:pt idx="38" formatCode="0%">
                  <c:v>0.1786996858715959</c:v>
                </c:pt>
                <c:pt idx="39" formatCode="0%">
                  <c:v>0.13876100046005102</c:v>
                </c:pt>
                <c:pt idx="40" formatCode="0%">
                  <c:v>0.10689595588959566</c:v>
                </c:pt>
                <c:pt idx="41" formatCode="0%">
                  <c:v>6.2995021508529092E-2</c:v>
                </c:pt>
                <c:pt idx="42" formatCode="0%">
                  <c:v>3.4882981570486749E-2</c:v>
                </c:pt>
                <c:pt idx="43" formatCode="0%">
                  <c:v>3.1782136422787266E-2</c:v>
                </c:pt>
                <c:pt idx="44" formatCode="0%">
                  <c:v>3.249610026838079E-2</c:v>
                </c:pt>
                <c:pt idx="45" formatCode="0%">
                  <c:v>3.0458220155027194E-2</c:v>
                </c:pt>
                <c:pt idx="46" formatCode="0%">
                  <c:v>2.6022125008582364E-2</c:v>
                </c:pt>
                <c:pt idx="47" formatCode="0%">
                  <c:v>1.0486801377711519E-3</c:v>
                </c:pt>
                <c:pt idx="48" formatCode="0%">
                  <c:v>-4.8159358069020497E-2</c:v>
                </c:pt>
                <c:pt idx="49" formatCode="0%">
                  <c:v>-8.9003913302291404E-2</c:v>
                </c:pt>
                <c:pt idx="50" formatCode="0%">
                  <c:v>-0.12840710762620622</c:v>
                </c:pt>
                <c:pt idx="51" formatCode="0%">
                  <c:v>-0.16184978560882912</c:v>
                </c:pt>
                <c:pt idx="52" formatCode="0%">
                  <c:v>-0.17749947529538879</c:v>
                </c:pt>
                <c:pt idx="53" formatCode="0%">
                  <c:v>-0.1800386762040086</c:v>
                </c:pt>
                <c:pt idx="54" formatCode="0%">
                  <c:v>-0.14144267725822401</c:v>
                </c:pt>
                <c:pt idx="55" formatCode="0%">
                  <c:v>-9.9077112730803218E-2</c:v>
                </c:pt>
                <c:pt idx="56" formatCode="0%">
                  <c:v>-9.554345515640672E-2</c:v>
                </c:pt>
                <c:pt idx="57" formatCode="0%">
                  <c:v>-0.1103673009302033</c:v>
                </c:pt>
                <c:pt idx="58" formatCode="0%">
                  <c:v>-9.0711604015153879E-2</c:v>
                </c:pt>
                <c:pt idx="59" formatCode="0%">
                  <c:v>-5.2323995721314298E-2</c:v>
                </c:pt>
                <c:pt idx="60" formatCode="0%">
                  <c:v>-3.8427706193598699E-2</c:v>
                </c:pt>
                <c:pt idx="61" formatCode="0%">
                  <c:v>-2.018207354746282E-2</c:v>
                </c:pt>
                <c:pt idx="62" formatCode="0%">
                  <c:v>-1.5592429974170208E-2</c:v>
                </c:pt>
                <c:pt idx="63" formatCode="0%">
                  <c:v>-2.142969356415303E-2</c:v>
                </c:pt>
                <c:pt idx="64" formatCode="0%">
                  <c:v>-3.848824225818781E-3</c:v>
                </c:pt>
                <c:pt idx="65" formatCode="0%">
                  <c:v>2.97340315534671E-2</c:v>
                </c:pt>
                <c:pt idx="66" formatCode="0%">
                  <c:v>4.7775509612088873E-2</c:v>
                </c:pt>
                <c:pt idx="67" formatCode="0%">
                  <c:v>5.121861604416611E-2</c:v>
                </c:pt>
                <c:pt idx="68" formatCode="0%">
                  <c:v>7.4034101099986982E-2</c:v>
                </c:pt>
                <c:pt idx="69" formatCode="0%">
                  <c:v>0.11573952278892374</c:v>
                </c:pt>
                <c:pt idx="70" formatCode="0%">
                  <c:v>0.11610618465475242</c:v>
                </c:pt>
                <c:pt idx="71" formatCode="0%">
                  <c:v>9.2951069604729097E-2</c:v>
                </c:pt>
                <c:pt idx="72" formatCode="0%">
                  <c:v>8.734540589230555E-2</c:v>
                </c:pt>
                <c:pt idx="73" formatCode="0%">
                  <c:v>7.5122038880906405E-2</c:v>
                </c:pt>
                <c:pt idx="74" formatCode="0%">
                  <c:v>8.1248416019261027E-2</c:v>
                </c:pt>
                <c:pt idx="75" formatCode="0%">
                  <c:v>0.10157535111994465</c:v>
                </c:pt>
                <c:pt idx="76" formatCode="0%">
                  <c:v>9.9565983431969318E-2</c:v>
                </c:pt>
                <c:pt idx="77" formatCode="0%">
                  <c:v>7.4930131761432595E-2</c:v>
                </c:pt>
                <c:pt idx="78" formatCode="0%">
                  <c:v>5.4476769871648623E-2</c:v>
                </c:pt>
                <c:pt idx="79" formatCode="0%">
                  <c:v>5.4827284152804134E-2</c:v>
                </c:pt>
                <c:pt idx="80" formatCode="0%">
                  <c:v>6.180188500225281E-2</c:v>
                </c:pt>
                <c:pt idx="81" formatCode="0%">
                  <c:v>7.2244001718922979E-2</c:v>
                </c:pt>
                <c:pt idx="82" formatCode="0%">
                  <c:v>9.0352024401310072E-2</c:v>
                </c:pt>
                <c:pt idx="83" formatCode="0%">
                  <c:v>0.10474518394127585</c:v>
                </c:pt>
                <c:pt idx="84" formatCode="0%">
                  <c:v>0.11573489162796302</c:v>
                </c:pt>
                <c:pt idx="85" formatCode="0%">
                  <c:v>0.12772248840324973</c:v>
                </c:pt>
                <c:pt idx="86" formatCode="0%">
                  <c:v>0.11352260007140136</c:v>
                </c:pt>
                <c:pt idx="87" formatCode="0%">
                  <c:v>8.185581186239288E-2</c:v>
                </c:pt>
                <c:pt idx="88" formatCode="0%">
                  <c:v>4.5108530602192998E-2</c:v>
                </c:pt>
                <c:pt idx="89" formatCode="0%">
                  <c:v>4.3175340922876337E-3</c:v>
                </c:pt>
                <c:pt idx="90" formatCode="0%">
                  <c:v>1.0064083867233897E-4</c:v>
                </c:pt>
                <c:pt idx="91" formatCode="0%">
                  <c:v>1.6735403673909799E-2</c:v>
                </c:pt>
                <c:pt idx="92" formatCode="0%">
                  <c:v>2.0510763617519023E-2</c:v>
                </c:pt>
                <c:pt idx="93" formatCode="0%">
                  <c:v>2.5174994174115728E-2</c:v>
                </c:pt>
                <c:pt idx="94" formatCode="0%">
                  <c:v>2.5087141774184918E-2</c:v>
                </c:pt>
                <c:pt idx="95" formatCode="0%">
                  <c:v>2.2154664562795912E-2</c:v>
                </c:pt>
                <c:pt idx="96" formatCode="0%">
                  <c:v>1.6681965735834137E-2</c:v>
                </c:pt>
                <c:pt idx="97" formatCode="0%">
                  <c:v>-6.0924112607274594E-3</c:v>
                </c:pt>
                <c:pt idx="98" formatCode="0%">
                  <c:v>-3.845511482728492E-4</c:v>
                </c:pt>
                <c:pt idx="99" formatCode="0%">
                  <c:v>3.5913482613392667E-2</c:v>
                </c:pt>
                <c:pt idx="100" formatCode="0%">
                  <c:v>7.8374239298773851E-2</c:v>
                </c:pt>
                <c:pt idx="101" formatCode="0%">
                  <c:v>0.14761099281329293</c:v>
                </c:pt>
                <c:pt idx="102" formatCode="0%">
                  <c:v>0.17765908962348353</c:v>
                </c:pt>
                <c:pt idx="103" formatCode="0%">
                  <c:v>0.15229441822549328</c:v>
                </c:pt>
                <c:pt idx="104" formatCode="0%">
                  <c:v>0.13396427321192084</c:v>
                </c:pt>
                <c:pt idx="105" formatCode="0%">
                  <c:v>0.11629161928100373</c:v>
                </c:pt>
                <c:pt idx="106" formatCode="0%">
                  <c:v>8.0820580106525819E-2</c:v>
                </c:pt>
                <c:pt idx="107" formatCode="0%">
                  <c:v>5.4975776014303035E-2</c:v>
                </c:pt>
                <c:pt idx="108" formatCode="0%">
                  <c:v>3.9348069758524229E-2</c:v>
                </c:pt>
                <c:pt idx="109" formatCode="0%">
                  <c:v>2.3947561510963888E-2</c:v>
                </c:pt>
                <c:pt idx="110" formatCode="0%">
                  <c:v>2.3783890396135821E-2</c:v>
                </c:pt>
                <c:pt idx="111" formatCode="0%">
                  <c:v>3.1074369166133708E-2</c:v>
                </c:pt>
                <c:pt idx="112" formatCode="0%">
                  <c:v>4.7338715581826118E-2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PropertyType!$AD$7:$AD$119</c:f>
              <c:numCache>
                <c:formatCode>General</c:formatCode>
                <c:ptCount val="113"/>
                <c:pt idx="4" formatCode="0%">
                  <c:v>8.5754674849614965E-2</c:v>
                </c:pt>
                <c:pt idx="5" formatCode="0%">
                  <c:v>0.12449062610812112</c:v>
                </c:pt>
                <c:pt idx="6" formatCode="0%">
                  <c:v>0.13016733995808916</c:v>
                </c:pt>
                <c:pt idx="7" formatCode="0%">
                  <c:v>0.12492005130038475</c:v>
                </c:pt>
                <c:pt idx="8" formatCode="0%">
                  <c:v>0.10596693494815934</c:v>
                </c:pt>
                <c:pt idx="9" formatCode="0%">
                  <c:v>8.9640366785338044E-2</c:v>
                </c:pt>
                <c:pt idx="10" formatCode="0%">
                  <c:v>0.10393623319507439</c:v>
                </c:pt>
                <c:pt idx="11" formatCode="0%">
                  <c:v>0.12462480225440453</c:v>
                </c:pt>
                <c:pt idx="12" formatCode="0%">
                  <c:v>0.13240001061828988</c:v>
                </c:pt>
                <c:pt idx="13" formatCode="0%">
                  <c:v>0.12219786444292557</c:v>
                </c:pt>
                <c:pt idx="14" formatCode="0%">
                  <c:v>0.10754626611051377</c:v>
                </c:pt>
                <c:pt idx="15" formatCode="0%">
                  <c:v>0.10879063181003534</c:v>
                </c:pt>
                <c:pt idx="16" formatCode="0%">
                  <c:v>0.13131044456872965</c:v>
                </c:pt>
                <c:pt idx="17" formatCode="0%">
                  <c:v>0.15830466311716096</c:v>
                </c:pt>
                <c:pt idx="18" formatCode="0%">
                  <c:v>0.13219678699831916</c:v>
                </c:pt>
                <c:pt idx="19" formatCode="0%">
                  <c:v>9.2650247397720653E-2</c:v>
                </c:pt>
                <c:pt idx="20" formatCode="0%">
                  <c:v>8.7338471750165292E-2</c:v>
                </c:pt>
                <c:pt idx="21" formatCode="0%">
                  <c:v>9.7011371666535062E-2</c:v>
                </c:pt>
                <c:pt idx="22" formatCode="0%">
                  <c:v>0.12255105519988208</c:v>
                </c:pt>
                <c:pt idx="23" formatCode="0%">
                  <c:v>0.13717221503263</c:v>
                </c:pt>
                <c:pt idx="24" formatCode="0%">
                  <c:v>0.12365485852383351</c:v>
                </c:pt>
                <c:pt idx="25" formatCode="0%">
                  <c:v>0.11181009045052059</c:v>
                </c:pt>
                <c:pt idx="26" formatCode="0%">
                  <c:v>0.13311862507642025</c:v>
                </c:pt>
                <c:pt idx="27" formatCode="0%">
                  <c:v>0.15801148980627722</c:v>
                </c:pt>
                <c:pt idx="28" formatCode="0%">
                  <c:v>0.15886303803459012</c:v>
                </c:pt>
                <c:pt idx="29" formatCode="0%">
                  <c:v>0.1476256443128483</c:v>
                </c:pt>
                <c:pt idx="30" formatCode="0%">
                  <c:v>0.12480213231039472</c:v>
                </c:pt>
                <c:pt idx="31" formatCode="0%">
                  <c:v>0.11626702319602811</c:v>
                </c:pt>
                <c:pt idx="32" formatCode="0%">
                  <c:v>0.13334482906585632</c:v>
                </c:pt>
                <c:pt idx="33" formatCode="0%">
                  <c:v>0.155551251157382</c:v>
                </c:pt>
                <c:pt idx="34" formatCode="0%">
                  <c:v>0.15976708186013733</c:v>
                </c:pt>
                <c:pt idx="35" formatCode="0%">
                  <c:v>0.14713531817017023</c:v>
                </c:pt>
                <c:pt idx="36" formatCode="0%">
                  <c:v>0.13307157688638727</c:v>
                </c:pt>
                <c:pt idx="37" formatCode="0%">
                  <c:v>0.13144651661461682</c:v>
                </c:pt>
                <c:pt idx="38" formatCode="0%">
                  <c:v>0.14145420097706096</c:v>
                </c:pt>
                <c:pt idx="39" formatCode="0%">
                  <c:v>0.13469927718555597</c:v>
                </c:pt>
                <c:pt idx="40" formatCode="0%">
                  <c:v>9.2826115479148319E-2</c:v>
                </c:pt>
                <c:pt idx="41" formatCode="0%">
                  <c:v>2.710187872378067E-2</c:v>
                </c:pt>
                <c:pt idx="42" formatCode="0%">
                  <c:v>-1.9125426180749083E-2</c:v>
                </c:pt>
                <c:pt idx="43" formatCode="0%">
                  <c:v>-2.1238514610295467E-2</c:v>
                </c:pt>
                <c:pt idx="44" formatCode="0%">
                  <c:v>8.7775340267104429E-3</c:v>
                </c:pt>
                <c:pt idx="45" formatCode="0%">
                  <c:v>4.2283453088593159E-2</c:v>
                </c:pt>
                <c:pt idx="46" formatCode="0%">
                  <c:v>1.7815707784072377E-2</c:v>
                </c:pt>
                <c:pt idx="47" formatCode="0%">
                  <c:v>-4.0705646852524979E-2</c:v>
                </c:pt>
                <c:pt idx="48" formatCode="0%">
                  <c:v>-8.5008784027405637E-2</c:v>
                </c:pt>
                <c:pt idx="49" formatCode="0%">
                  <c:v>-0.11282607338977857</c:v>
                </c:pt>
                <c:pt idx="50" formatCode="0%">
                  <c:v>-0.12185655913528648</c:v>
                </c:pt>
                <c:pt idx="51" formatCode="0%">
                  <c:v>-0.12638046933031555</c:v>
                </c:pt>
                <c:pt idx="52" formatCode="0%">
                  <c:v>-0.1531338508402037</c:v>
                </c:pt>
                <c:pt idx="53" formatCode="0%">
                  <c:v>-0.20907758914442476</c:v>
                </c:pt>
                <c:pt idx="54" formatCode="0%">
                  <c:v>-0.22835850112591516</c:v>
                </c:pt>
                <c:pt idx="55" formatCode="0%">
                  <c:v>-0.19950531864592869</c:v>
                </c:pt>
                <c:pt idx="56" formatCode="0%">
                  <c:v>-0.14968756858822196</c:v>
                </c:pt>
                <c:pt idx="57" formatCode="0%">
                  <c:v>-8.587067013341132E-2</c:v>
                </c:pt>
                <c:pt idx="58" formatCode="0%">
                  <c:v>-2.1086565895403919E-2</c:v>
                </c:pt>
                <c:pt idx="59" formatCode="0%">
                  <c:v>1.9845565333109549E-2</c:v>
                </c:pt>
                <c:pt idx="60" formatCode="0%">
                  <c:v>4.1332726974129486E-2</c:v>
                </c:pt>
                <c:pt idx="61" formatCode="0%">
                  <c:v>8.2952362250814149E-2</c:v>
                </c:pt>
                <c:pt idx="62" formatCode="0%">
                  <c:v>0.12050566590199074</c:v>
                </c:pt>
                <c:pt idx="63" formatCode="0%">
                  <c:v>0.12398824208858916</c:v>
                </c:pt>
                <c:pt idx="64" formatCode="0%">
                  <c:v>0.10622302730414512</c:v>
                </c:pt>
                <c:pt idx="65" formatCode="0%">
                  <c:v>9.3836286532998026E-2</c:v>
                </c:pt>
                <c:pt idx="66" formatCode="0%">
                  <c:v>0.10035019557653957</c:v>
                </c:pt>
                <c:pt idx="67" formatCode="0%">
                  <c:v>0.1096365530244392</c:v>
                </c:pt>
                <c:pt idx="68" formatCode="0%">
                  <c:v>0.11886118479972141</c:v>
                </c:pt>
                <c:pt idx="69" formatCode="0%">
                  <c:v>0.13601715552336602</c:v>
                </c:pt>
                <c:pt idx="70" formatCode="0%">
                  <c:v>0.13759990120763232</c:v>
                </c:pt>
                <c:pt idx="71" formatCode="0%">
                  <c:v>0.13056607994596359</c:v>
                </c:pt>
                <c:pt idx="72" formatCode="0%">
                  <c:v>0.14277481581336526</c:v>
                </c:pt>
                <c:pt idx="73" formatCode="0%">
                  <c:v>0.16046829333533053</c:v>
                </c:pt>
                <c:pt idx="74" formatCode="0%">
                  <c:v>0.14788318385602794</c:v>
                </c:pt>
                <c:pt idx="75" formatCode="0%">
                  <c:v>0.124195276640368</c:v>
                </c:pt>
                <c:pt idx="76" formatCode="0%">
                  <c:v>0.11579905581191996</c:v>
                </c:pt>
                <c:pt idx="77" formatCode="0%">
                  <c:v>0.11386339490707575</c:v>
                </c:pt>
                <c:pt idx="78" formatCode="0%">
                  <c:v>0.11150215024462184</c:v>
                </c:pt>
                <c:pt idx="79" formatCode="0%">
                  <c:v>0.11047037364438284</c:v>
                </c:pt>
                <c:pt idx="80" formatCode="0%">
                  <c:v>0.11661977250040789</c:v>
                </c:pt>
                <c:pt idx="81" formatCode="0%">
                  <c:v>0.12151627959133515</c:v>
                </c:pt>
                <c:pt idx="82" formatCode="0%">
                  <c:v>0.12352633100190413</c:v>
                </c:pt>
                <c:pt idx="83" formatCode="0%">
                  <c:v>0.12606226112728836</c:v>
                </c:pt>
                <c:pt idx="84" formatCode="0%">
                  <c:v>0.12739338295937319</c:v>
                </c:pt>
                <c:pt idx="85" formatCode="0%">
                  <c:v>0.11760901070102614</c:v>
                </c:pt>
                <c:pt idx="86" formatCode="0%">
                  <c:v>0.10031609857054247</c:v>
                </c:pt>
                <c:pt idx="87" formatCode="0%">
                  <c:v>9.224961855792646E-2</c:v>
                </c:pt>
                <c:pt idx="88" formatCode="0%">
                  <c:v>9.3503693036808055E-2</c:v>
                </c:pt>
                <c:pt idx="89" formatCode="0%">
                  <c:v>9.7151009593906101E-2</c:v>
                </c:pt>
                <c:pt idx="90" formatCode="0%">
                  <c:v>9.9247354074233574E-2</c:v>
                </c:pt>
                <c:pt idx="91" formatCode="0%">
                  <c:v>9.72244462761227E-2</c:v>
                </c:pt>
                <c:pt idx="92" formatCode="0%">
                  <c:v>7.9548130711645015E-2</c:v>
                </c:pt>
                <c:pt idx="93" formatCode="0%">
                  <c:v>6.0684526234293212E-2</c:v>
                </c:pt>
                <c:pt idx="94" formatCode="0%">
                  <c:v>8.320679140324172E-2</c:v>
                </c:pt>
                <c:pt idx="95" formatCode="0%">
                  <c:v>0.10887260216666927</c:v>
                </c:pt>
                <c:pt idx="96" formatCode="0%">
                  <c:v>8.9660380792122796E-2</c:v>
                </c:pt>
                <c:pt idx="97" formatCode="0%">
                  <c:v>5.1197523707764425E-2</c:v>
                </c:pt>
                <c:pt idx="98" formatCode="0%">
                  <c:v>5.6267264986200605E-2</c:v>
                </c:pt>
                <c:pt idx="99" formatCode="0%">
                  <c:v>9.432852584064455E-2</c:v>
                </c:pt>
                <c:pt idx="100" formatCode="0%">
                  <c:v>0.13886956478020007</c:v>
                </c:pt>
                <c:pt idx="101" formatCode="0%">
                  <c:v>0.21508147632580776</c:v>
                </c:pt>
                <c:pt idx="102" formatCode="0%">
                  <c:v>0.23463458925632197</c:v>
                </c:pt>
                <c:pt idx="103" formatCode="0%">
                  <c:v>0.20141942478769614</c:v>
                </c:pt>
                <c:pt idx="104" formatCode="0%">
                  <c:v>0.20851897794717744</c:v>
                </c:pt>
                <c:pt idx="105" formatCode="0%">
                  <c:v>0.21192270604482566</c:v>
                </c:pt>
                <c:pt idx="106" formatCode="0%">
                  <c:v>0.11593135945164668</c:v>
                </c:pt>
                <c:pt idx="107" formatCode="0%">
                  <c:v>2.1088584539320498E-2</c:v>
                </c:pt>
                <c:pt idx="108" formatCode="0%">
                  <c:v>-3.8398093847276438E-2</c:v>
                </c:pt>
                <c:pt idx="109" formatCode="0%">
                  <c:v>-9.9558675116820927E-2</c:v>
                </c:pt>
                <c:pt idx="110" formatCode="0%">
                  <c:v>-7.2196618766420584E-2</c:v>
                </c:pt>
                <c:pt idx="111" formatCode="0%">
                  <c:v>-2.0631596323259394E-2</c:v>
                </c:pt>
                <c:pt idx="112" formatCode="0%">
                  <c:v>-2.8459243330535178E-2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443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PropertyType!$AG$7:$AG$119</c:f>
              <c:numCache>
                <c:formatCode>General</c:formatCode>
                <c:ptCount val="113"/>
                <c:pt idx="4" formatCode="0%">
                  <c:v>0.10906496307113533</c:v>
                </c:pt>
                <c:pt idx="5" formatCode="0%">
                  <c:v>0.11342881461579979</c:v>
                </c:pt>
                <c:pt idx="6" formatCode="0%">
                  <c:v>0.14723692650685227</c:v>
                </c:pt>
                <c:pt idx="7" formatCode="0%">
                  <c:v>0.22431077942931954</c:v>
                </c:pt>
                <c:pt idx="8" formatCode="0%">
                  <c:v>0.22520328960332026</c:v>
                </c:pt>
                <c:pt idx="9" formatCode="0%">
                  <c:v>0.23276104589778757</c:v>
                </c:pt>
                <c:pt idx="10" formatCode="0%">
                  <c:v>0.17463277305813207</c:v>
                </c:pt>
                <c:pt idx="11" formatCode="0%">
                  <c:v>5.8561525553161298E-2</c:v>
                </c:pt>
                <c:pt idx="12" formatCode="0%">
                  <c:v>2.9041760746344458E-2</c:v>
                </c:pt>
                <c:pt idx="13" formatCode="0%">
                  <c:v>3.7908753212179791E-2</c:v>
                </c:pt>
                <c:pt idx="14" formatCode="0%">
                  <c:v>4.2794201838742385E-2</c:v>
                </c:pt>
                <c:pt idx="15" formatCode="0%">
                  <c:v>2.0868745191562788E-2</c:v>
                </c:pt>
                <c:pt idx="16" formatCode="0%">
                  <c:v>1.8705198521205002E-2</c:v>
                </c:pt>
                <c:pt idx="17" formatCode="0%">
                  <c:v>5.9784597659263694E-2</c:v>
                </c:pt>
                <c:pt idx="18" formatCode="0%">
                  <c:v>8.691168779302072E-2</c:v>
                </c:pt>
                <c:pt idx="19" formatCode="0%">
                  <c:v>0.12962265130813955</c:v>
                </c:pt>
                <c:pt idx="20" formatCode="0%">
                  <c:v>0.14860108019327734</c:v>
                </c:pt>
                <c:pt idx="21" formatCode="0%">
                  <c:v>8.4001647418308956E-2</c:v>
                </c:pt>
                <c:pt idx="22" formatCode="0%">
                  <c:v>3.2521203363786721E-3</c:v>
                </c:pt>
                <c:pt idx="23" formatCode="0%">
                  <c:v>-1.7581118602618018E-2</c:v>
                </c:pt>
                <c:pt idx="24" formatCode="0%">
                  <c:v>-5.827751615233745E-3</c:v>
                </c:pt>
                <c:pt idx="25" formatCode="0%">
                  <c:v>-1.646219233784596E-2</c:v>
                </c:pt>
                <c:pt idx="26" formatCode="0%">
                  <c:v>-2.7141025458194967E-3</c:v>
                </c:pt>
                <c:pt idx="27" formatCode="0%">
                  <c:v>3.4604591187612499E-2</c:v>
                </c:pt>
                <c:pt idx="28" formatCode="0%">
                  <c:v>6.3813996721408195E-2</c:v>
                </c:pt>
                <c:pt idx="29" formatCode="0%">
                  <c:v>4.9442627662720007E-2</c:v>
                </c:pt>
                <c:pt idx="30" formatCode="0%">
                  <c:v>-2.2847895470423651E-4</c:v>
                </c:pt>
                <c:pt idx="31" formatCode="0%">
                  <c:v>-8.0995108211706635E-3</c:v>
                </c:pt>
                <c:pt idx="32" formatCode="0%">
                  <c:v>1.7127003192948909E-2</c:v>
                </c:pt>
                <c:pt idx="33" formatCode="0%">
                  <c:v>8.7913590607658021E-2</c:v>
                </c:pt>
                <c:pt idx="34" formatCode="0%">
                  <c:v>0.17914456911909116</c:v>
                </c:pt>
                <c:pt idx="35" formatCode="0%">
                  <c:v>0.18724329543974116</c:v>
                </c:pt>
                <c:pt idx="36" formatCode="0%">
                  <c:v>0.14907282208969352</c:v>
                </c:pt>
                <c:pt idx="37" formatCode="0%">
                  <c:v>0.11467644457992798</c:v>
                </c:pt>
                <c:pt idx="38" formatCode="0%">
                  <c:v>0.1091070688952327</c:v>
                </c:pt>
                <c:pt idx="39" formatCode="0%">
                  <c:v>0.121649188668016</c:v>
                </c:pt>
                <c:pt idx="40" formatCode="0%">
                  <c:v>0.12304113208852319</c:v>
                </c:pt>
                <c:pt idx="41" formatCode="0%">
                  <c:v>0.15503160380636238</c:v>
                </c:pt>
                <c:pt idx="42" formatCode="0%">
                  <c:v>0.16998564371554337</c:v>
                </c:pt>
                <c:pt idx="43" formatCode="0%">
                  <c:v>0.15651363275001606</c:v>
                </c:pt>
                <c:pt idx="44" formatCode="0%">
                  <c:v>0.16884508490702332</c:v>
                </c:pt>
                <c:pt idx="45" formatCode="0%">
                  <c:v>0.15348024966523588</c:v>
                </c:pt>
                <c:pt idx="46" formatCode="0%">
                  <c:v>0.12962665858464173</c:v>
                </c:pt>
                <c:pt idx="47" formatCode="0%">
                  <c:v>9.4606570969336667E-2</c:v>
                </c:pt>
                <c:pt idx="48" formatCode="0%">
                  <c:v>-6.7394467910144584E-3</c:v>
                </c:pt>
                <c:pt idx="49" formatCode="0%">
                  <c:v>-6.8828116755275448E-2</c:v>
                </c:pt>
                <c:pt idx="50" formatCode="0%">
                  <c:v>-9.5715265735009325E-2</c:v>
                </c:pt>
                <c:pt idx="51" formatCode="0%">
                  <c:v>-0.11614628513887582</c:v>
                </c:pt>
                <c:pt idx="52" formatCode="0%">
                  <c:v>-0.16442086012604029</c:v>
                </c:pt>
                <c:pt idx="53" formatCode="0%">
                  <c:v>-0.282846234646279</c:v>
                </c:pt>
                <c:pt idx="54" formatCode="0%">
                  <c:v>-0.34443041121440021</c:v>
                </c:pt>
                <c:pt idx="55" formatCode="0%">
                  <c:v>-0.33686268842215561</c:v>
                </c:pt>
                <c:pt idx="56" formatCode="0%">
                  <c:v>-0.1851676409561025</c:v>
                </c:pt>
                <c:pt idx="57" formatCode="0%">
                  <c:v>5.5708198876633919E-2</c:v>
                </c:pt>
                <c:pt idx="58" formatCode="0%">
                  <c:v>0.13124397870521487</c:v>
                </c:pt>
                <c:pt idx="59" formatCode="0%">
                  <c:v>0.16324735928931777</c:v>
                </c:pt>
                <c:pt idx="60" formatCode="0%">
                  <c:v>0.10054247771333724</c:v>
                </c:pt>
                <c:pt idx="61" formatCode="0%">
                  <c:v>2.0399711867462145E-2</c:v>
                </c:pt>
                <c:pt idx="62" formatCode="0%">
                  <c:v>4.0466731258153699E-2</c:v>
                </c:pt>
                <c:pt idx="63" formatCode="0%">
                  <c:v>5.5014069488815487E-2</c:v>
                </c:pt>
                <c:pt idx="64" formatCode="0%">
                  <c:v>4.2260399208392307E-2</c:v>
                </c:pt>
                <c:pt idx="65" formatCode="0%">
                  <c:v>5.6629689586325416E-2</c:v>
                </c:pt>
                <c:pt idx="66" formatCode="0%">
                  <c:v>8.0043953147374225E-2</c:v>
                </c:pt>
                <c:pt idx="67" formatCode="0%">
                  <c:v>5.5853634723329382E-2</c:v>
                </c:pt>
                <c:pt idx="68" formatCode="0%">
                  <c:v>7.1443697881822033E-2</c:v>
                </c:pt>
                <c:pt idx="69" formatCode="0%">
                  <c:v>0.12954777361770087</c:v>
                </c:pt>
                <c:pt idx="70" formatCode="0%">
                  <c:v>0.15220102149617953</c:v>
                </c:pt>
                <c:pt idx="71" formatCode="0%">
                  <c:v>0.13856343170179497</c:v>
                </c:pt>
                <c:pt idx="72" formatCode="0%">
                  <c:v>8.92816064947346E-2</c:v>
                </c:pt>
                <c:pt idx="73" formatCode="0%">
                  <c:v>6.5583090499306884E-2</c:v>
                </c:pt>
                <c:pt idx="74" formatCode="0%">
                  <c:v>6.8062032583431353E-2</c:v>
                </c:pt>
                <c:pt idx="75" formatCode="0%">
                  <c:v>9.5569969879014449E-2</c:v>
                </c:pt>
                <c:pt idx="76" formatCode="0%">
                  <c:v>0.14727355489429961</c:v>
                </c:pt>
                <c:pt idx="77" formatCode="0%">
                  <c:v>0.13567801066751084</c:v>
                </c:pt>
                <c:pt idx="78" formatCode="0%">
                  <c:v>9.5427558804558332E-2</c:v>
                </c:pt>
                <c:pt idx="79" formatCode="0%">
                  <c:v>3.9587621358871283E-2</c:v>
                </c:pt>
                <c:pt idx="80" formatCode="0%">
                  <c:v>-1.9817195895151518E-2</c:v>
                </c:pt>
                <c:pt idx="81" formatCode="0%">
                  <c:v>-1.6933547483356959E-2</c:v>
                </c:pt>
                <c:pt idx="82" formatCode="0%">
                  <c:v>1.6890539924754089E-2</c:v>
                </c:pt>
                <c:pt idx="83" formatCode="0%">
                  <c:v>4.4017597793187813E-2</c:v>
                </c:pt>
                <c:pt idx="84" formatCode="0%">
                  <c:v>6.234551066862748E-2</c:v>
                </c:pt>
                <c:pt idx="85" formatCode="0%">
                  <c:v>6.801979602010455E-2</c:v>
                </c:pt>
                <c:pt idx="86" formatCode="0%">
                  <c:v>4.8042948079256131E-2</c:v>
                </c:pt>
                <c:pt idx="87" formatCode="0%">
                  <c:v>4.4388900347702487E-2</c:v>
                </c:pt>
                <c:pt idx="88" formatCode="0%">
                  <c:v>4.6658176587824896E-2</c:v>
                </c:pt>
                <c:pt idx="89" formatCode="0%">
                  <c:v>1.7701990220719166E-2</c:v>
                </c:pt>
                <c:pt idx="90" formatCode="0%">
                  <c:v>1.8411419381748173E-2</c:v>
                </c:pt>
                <c:pt idx="91" formatCode="0%">
                  <c:v>3.1996951923615402E-2</c:v>
                </c:pt>
                <c:pt idx="92" formatCode="0%">
                  <c:v>5.9500781121010871E-2</c:v>
                </c:pt>
                <c:pt idx="93" formatCode="0%">
                  <c:v>8.5883945867240241E-2</c:v>
                </c:pt>
                <c:pt idx="94" formatCode="0%">
                  <c:v>7.566844434391462E-2</c:v>
                </c:pt>
                <c:pt idx="95" formatCode="0%">
                  <c:v>7.0555536931441676E-2</c:v>
                </c:pt>
                <c:pt idx="96" formatCode="0%">
                  <c:v>3.1545639078329968E-2</c:v>
                </c:pt>
                <c:pt idx="97" formatCode="0%">
                  <c:v>-4.1213153239196054E-2</c:v>
                </c:pt>
                <c:pt idx="98" formatCode="0%">
                  <c:v>-5.4267959170452129E-2</c:v>
                </c:pt>
                <c:pt idx="99" formatCode="0%">
                  <c:v>-3.3801950775398271E-2</c:v>
                </c:pt>
                <c:pt idx="100" formatCode="0%">
                  <c:v>-2.8027459512545372E-2</c:v>
                </c:pt>
                <c:pt idx="101" formatCode="0%">
                  <c:v>4.8804632584109386E-2</c:v>
                </c:pt>
                <c:pt idx="102" formatCode="0%">
                  <c:v>0.13861986689855188</c:v>
                </c:pt>
                <c:pt idx="103" formatCode="0%">
                  <c:v>0.13640355338034715</c:v>
                </c:pt>
                <c:pt idx="104" formatCode="0%">
                  <c:v>9.2774560978785336E-2</c:v>
                </c:pt>
                <c:pt idx="105" formatCode="0%">
                  <c:v>8.4358322134421293E-3</c:v>
                </c:pt>
                <c:pt idx="106" formatCode="0%">
                  <c:v>-0.1026632997880822</c:v>
                </c:pt>
                <c:pt idx="107" formatCode="0%">
                  <c:v>-0.17241878327190696</c:v>
                </c:pt>
                <c:pt idx="108" formatCode="0%">
                  <c:v>-0.18035061176685807</c:v>
                </c:pt>
                <c:pt idx="109" formatCode="0%">
                  <c:v>-0.15186816995534136</c:v>
                </c:pt>
                <c:pt idx="110" formatCode="0%">
                  <c:v>-0.17591691821140387</c:v>
                </c:pt>
                <c:pt idx="111" formatCode="0%">
                  <c:v>-0.22580347336864115</c:v>
                </c:pt>
                <c:pt idx="112" formatCode="0%">
                  <c:v>-0.20480196848575782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PropertyType!$AH$7:$AH$119</c:f>
              <c:numCache>
                <c:formatCode>General</c:formatCode>
                <c:ptCount val="113"/>
                <c:pt idx="4" formatCode="0%">
                  <c:v>5.9905877300720167E-2</c:v>
                </c:pt>
                <c:pt idx="5" formatCode="0%">
                  <c:v>6.4992342801272196E-2</c:v>
                </c:pt>
                <c:pt idx="6" formatCode="0%">
                  <c:v>6.9065704184763321E-2</c:v>
                </c:pt>
                <c:pt idx="7" formatCode="0%">
                  <c:v>9.0673192005191305E-2</c:v>
                </c:pt>
                <c:pt idx="8" formatCode="0%">
                  <c:v>0.10780316798056067</c:v>
                </c:pt>
                <c:pt idx="9" formatCode="0%">
                  <c:v>0.11770266198163615</c:v>
                </c:pt>
                <c:pt idx="10" formatCode="0%">
                  <c:v>9.7892866008103319E-2</c:v>
                </c:pt>
                <c:pt idx="11" formatCode="0%">
                  <c:v>4.2169561352322082E-2</c:v>
                </c:pt>
                <c:pt idx="12" formatCode="0%">
                  <c:v>3.2408431076113908E-2</c:v>
                </c:pt>
                <c:pt idx="13" formatCode="0%">
                  <c:v>6.7748540272798641E-2</c:v>
                </c:pt>
                <c:pt idx="14" formatCode="0%">
                  <c:v>9.4287574565502519E-2</c:v>
                </c:pt>
                <c:pt idx="15" formatCode="0%">
                  <c:v>0.1107436661694714</c:v>
                </c:pt>
                <c:pt idx="16" formatCode="0%">
                  <c:v>8.9272282353528354E-2</c:v>
                </c:pt>
                <c:pt idx="17" formatCode="0%">
                  <c:v>7.7138471790500152E-2</c:v>
                </c:pt>
                <c:pt idx="18" formatCode="0%">
                  <c:v>9.8310106108527195E-2</c:v>
                </c:pt>
                <c:pt idx="19" formatCode="0%">
                  <c:v>9.5471453905421555E-2</c:v>
                </c:pt>
                <c:pt idx="20" formatCode="0%">
                  <c:v>8.6849778688854018E-2</c:v>
                </c:pt>
                <c:pt idx="21" formatCode="0%">
                  <c:v>7.1292583618474126E-2</c:v>
                </c:pt>
                <c:pt idx="22" formatCode="0%">
                  <c:v>3.6360817748005037E-2</c:v>
                </c:pt>
                <c:pt idx="23" formatCode="0%">
                  <c:v>8.9952484952300349E-3</c:v>
                </c:pt>
                <c:pt idx="24" formatCode="0%">
                  <c:v>-1.9556428503808565E-4</c:v>
                </c:pt>
                <c:pt idx="25" formatCode="0%">
                  <c:v>-1.1158887847135923E-2</c:v>
                </c:pt>
                <c:pt idx="26" formatCode="0%">
                  <c:v>-1.6266050641702279E-2</c:v>
                </c:pt>
                <c:pt idx="27" formatCode="0%">
                  <c:v>1.9229008714724216E-2</c:v>
                </c:pt>
                <c:pt idx="28" formatCode="0%">
                  <c:v>6.3512150134788614E-2</c:v>
                </c:pt>
                <c:pt idx="29" formatCode="0%">
                  <c:v>8.479928267159198E-2</c:v>
                </c:pt>
                <c:pt idx="30" formatCode="0%">
                  <c:v>9.0198717629307534E-2</c:v>
                </c:pt>
                <c:pt idx="31" formatCode="0%">
                  <c:v>8.1346503759274214E-2</c:v>
                </c:pt>
                <c:pt idx="32" formatCode="0%">
                  <c:v>7.9899417258678884E-2</c:v>
                </c:pt>
                <c:pt idx="33" formatCode="0%">
                  <c:v>9.4224525204022358E-2</c:v>
                </c:pt>
                <c:pt idx="34" formatCode="0%">
                  <c:v>0.11965109933411933</c:v>
                </c:pt>
                <c:pt idx="35" formatCode="0%">
                  <c:v>0.13351273720356249</c:v>
                </c:pt>
                <c:pt idx="36" formatCode="0%">
                  <c:v>0.13913928968669764</c:v>
                </c:pt>
                <c:pt idx="37" formatCode="0%">
                  <c:v>0.14344261560687022</c:v>
                </c:pt>
                <c:pt idx="38" formatCode="0%">
                  <c:v>0.13432409664946388</c:v>
                </c:pt>
                <c:pt idx="39" formatCode="0%">
                  <c:v>0.14431396045850797</c:v>
                </c:pt>
                <c:pt idx="40" formatCode="0%">
                  <c:v>0.15366809867061559</c:v>
                </c:pt>
                <c:pt idx="41" formatCode="0%">
                  <c:v>0.13672140813089784</c:v>
                </c:pt>
                <c:pt idx="42" formatCode="0%">
                  <c:v>0.12129681174204476</c:v>
                </c:pt>
                <c:pt idx="43" formatCode="0%">
                  <c:v>0.1022316361636717</c:v>
                </c:pt>
                <c:pt idx="44" formatCode="0%">
                  <c:v>9.5525965645437472E-2</c:v>
                </c:pt>
                <c:pt idx="45" formatCode="0%">
                  <c:v>0.10690689942220621</c:v>
                </c:pt>
                <c:pt idx="46" formatCode="0%">
                  <c:v>8.9826187728819784E-2</c:v>
                </c:pt>
                <c:pt idx="47" formatCode="0%">
                  <c:v>5.6617160194693206E-2</c:v>
                </c:pt>
                <c:pt idx="48" formatCode="0%">
                  <c:v>2.5013128946385521E-2</c:v>
                </c:pt>
                <c:pt idx="49" formatCode="0%">
                  <c:v>-1.7655472221701829E-2</c:v>
                </c:pt>
                <c:pt idx="50" formatCode="0%">
                  <c:v>-4.1945120091778643E-2</c:v>
                </c:pt>
                <c:pt idx="51" formatCode="0%">
                  <c:v>-4.644033549014881E-2</c:v>
                </c:pt>
                <c:pt idx="52" formatCode="0%">
                  <c:v>-0.10865563816239643</c:v>
                </c:pt>
                <c:pt idx="53" formatCode="0%">
                  <c:v>-0.1969811225348953</c:v>
                </c:pt>
                <c:pt idx="54" formatCode="0%">
                  <c:v>-0.22991140243646535</c:v>
                </c:pt>
                <c:pt idx="55" formatCode="0%">
                  <c:v>-0.23267570939352233</c:v>
                </c:pt>
                <c:pt idx="56" formatCode="0%">
                  <c:v>-0.20007541001415208</c:v>
                </c:pt>
                <c:pt idx="57" formatCode="0%">
                  <c:v>-0.10738399337371807</c:v>
                </c:pt>
                <c:pt idx="58" formatCode="0%">
                  <c:v>-3.9596602511156376E-2</c:v>
                </c:pt>
                <c:pt idx="59" formatCode="0%">
                  <c:v>-2.6173295445297451E-2</c:v>
                </c:pt>
                <c:pt idx="60" formatCode="0%">
                  <c:v>2.448107116604481E-3</c:v>
                </c:pt>
                <c:pt idx="61" formatCode="0%">
                  <c:v>2.2799529552717246E-2</c:v>
                </c:pt>
                <c:pt idx="62" formatCode="0%">
                  <c:v>3.6599169071558801E-2</c:v>
                </c:pt>
                <c:pt idx="63" formatCode="0%">
                  <c:v>4.3185994660742688E-2</c:v>
                </c:pt>
                <c:pt idx="64" formatCode="0%">
                  <c:v>3.5671608888921957E-2</c:v>
                </c:pt>
                <c:pt idx="65" formatCode="0%">
                  <c:v>4.4843939501793884E-2</c:v>
                </c:pt>
                <c:pt idx="66" formatCode="0%">
                  <c:v>3.9803819528100748E-2</c:v>
                </c:pt>
                <c:pt idx="67" formatCode="0%">
                  <c:v>3.5050398703268204E-2</c:v>
                </c:pt>
                <c:pt idx="68" formatCode="0%">
                  <c:v>5.0351843155622911E-2</c:v>
                </c:pt>
                <c:pt idx="69" formatCode="0%">
                  <c:v>5.0694489935092735E-2</c:v>
                </c:pt>
                <c:pt idx="70" formatCode="0%">
                  <c:v>6.0240672375076132E-2</c:v>
                </c:pt>
                <c:pt idx="71" formatCode="0%">
                  <c:v>9.8363357683973973E-2</c:v>
                </c:pt>
                <c:pt idx="72" formatCode="0%">
                  <c:v>0.12150811815999663</c:v>
                </c:pt>
                <c:pt idx="73" formatCode="0%">
                  <c:v>0.11307828908979478</c:v>
                </c:pt>
                <c:pt idx="74" formatCode="0%">
                  <c:v>0.10952104266928919</c:v>
                </c:pt>
                <c:pt idx="75" formatCode="0%">
                  <c:v>0.11613825823600976</c:v>
                </c:pt>
                <c:pt idx="76" formatCode="0%">
                  <c:v>0.10580222611783596</c:v>
                </c:pt>
                <c:pt idx="77" formatCode="0%">
                  <c:v>0.10374231237714149</c:v>
                </c:pt>
                <c:pt idx="78" formatCode="0%">
                  <c:v>9.0616812713816497E-2</c:v>
                </c:pt>
                <c:pt idx="79" formatCode="0%">
                  <c:v>6.367189782015048E-2</c:v>
                </c:pt>
                <c:pt idx="80" formatCode="0%">
                  <c:v>6.8030499525810528E-2</c:v>
                </c:pt>
                <c:pt idx="81" formatCode="0%">
                  <c:v>7.7878976464722527E-2</c:v>
                </c:pt>
                <c:pt idx="82" formatCode="0%">
                  <c:v>7.8201464022083167E-2</c:v>
                </c:pt>
                <c:pt idx="83" formatCode="0%">
                  <c:v>8.3416310942997063E-2</c:v>
                </c:pt>
                <c:pt idx="84" formatCode="0%">
                  <c:v>9.3758124700435097E-2</c:v>
                </c:pt>
                <c:pt idx="85" formatCode="0%">
                  <c:v>9.9217355544001906E-2</c:v>
                </c:pt>
                <c:pt idx="86" formatCode="0%">
                  <c:v>0.10308485234599196</c:v>
                </c:pt>
                <c:pt idx="87" formatCode="0%">
                  <c:v>0.11278978716343513</c:v>
                </c:pt>
                <c:pt idx="88" formatCode="0%">
                  <c:v>0.11673480197927955</c:v>
                </c:pt>
                <c:pt idx="89" formatCode="0%">
                  <c:v>0.11354206926836574</c:v>
                </c:pt>
                <c:pt idx="90" formatCode="0%">
                  <c:v>0.10354445497048714</c:v>
                </c:pt>
                <c:pt idx="91" formatCode="0%">
                  <c:v>7.6832234968168711E-2</c:v>
                </c:pt>
                <c:pt idx="92" formatCode="0%">
                  <c:v>5.5704274573182833E-2</c:v>
                </c:pt>
                <c:pt idx="93" formatCode="0%">
                  <c:v>6.5051477120374734E-2</c:v>
                </c:pt>
                <c:pt idx="94" formatCode="0%">
                  <c:v>8.6120317653007428E-2</c:v>
                </c:pt>
                <c:pt idx="95" formatCode="0%">
                  <c:v>0.11450069770427751</c:v>
                </c:pt>
                <c:pt idx="96" formatCode="0%">
                  <c:v>0.11537951538028146</c:v>
                </c:pt>
                <c:pt idx="97" formatCode="0%">
                  <c:v>9.6526483451295331E-2</c:v>
                </c:pt>
                <c:pt idx="98" formatCode="0%">
                  <c:v>0.12292735290987133</c:v>
                </c:pt>
                <c:pt idx="99" formatCode="0%">
                  <c:v>0.14484165606801835</c:v>
                </c:pt>
                <c:pt idx="100" formatCode="0%">
                  <c:v>0.14063801233229012</c:v>
                </c:pt>
                <c:pt idx="101" formatCode="0%">
                  <c:v>0.1683470734600292</c:v>
                </c:pt>
                <c:pt idx="102" formatCode="0%">
                  <c:v>0.21464715657779632</c:v>
                </c:pt>
                <c:pt idx="103" formatCode="0%">
                  <c:v>0.23365295527966223</c:v>
                </c:pt>
                <c:pt idx="104" formatCode="0%">
                  <c:v>0.29033311644997539</c:v>
                </c:pt>
                <c:pt idx="105" formatCode="0%">
                  <c:v>0.34277875900531818</c:v>
                </c:pt>
                <c:pt idx="106" formatCode="0%">
                  <c:v>0.25938453024464447</c:v>
                </c:pt>
                <c:pt idx="107" formatCode="0%">
                  <c:v>0.15830083382151661</c:v>
                </c:pt>
                <c:pt idx="108" formatCode="0%">
                  <c:v>5.8549904227358507E-2</c:v>
                </c:pt>
                <c:pt idx="109" formatCode="0%">
                  <c:v>-3.4752874608414475E-2</c:v>
                </c:pt>
                <c:pt idx="110" formatCode="0%">
                  <c:v>-5.6451733934592463E-2</c:v>
                </c:pt>
                <c:pt idx="111" formatCode="0%">
                  <c:v>-3.5437609936211922E-2</c:v>
                </c:pt>
                <c:pt idx="112" formatCode="0%">
                  <c:v>-9.510598132748127E-3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PropertyType!$AI$7:$AI$119</c:f>
              <c:numCache>
                <c:formatCode>General</c:formatCode>
                <c:ptCount val="113"/>
                <c:pt idx="4" formatCode="0%">
                  <c:v>7.5913855750280312E-3</c:v>
                </c:pt>
                <c:pt idx="5" formatCode="0%">
                  <c:v>0.14390983732436546</c:v>
                </c:pt>
                <c:pt idx="6" formatCode="0%">
                  <c:v>0.25352432237287759</c:v>
                </c:pt>
                <c:pt idx="7" formatCode="0%">
                  <c:v>0.19737005369811222</c:v>
                </c:pt>
                <c:pt idx="8" formatCode="0%">
                  <c:v>6.8239287889331646E-2</c:v>
                </c:pt>
                <c:pt idx="9" formatCode="0%">
                  <c:v>5.4006117930704534E-2</c:v>
                </c:pt>
                <c:pt idx="10" formatCode="0%">
                  <c:v>7.0959912580206508E-2</c:v>
                </c:pt>
                <c:pt idx="11" formatCode="0%">
                  <c:v>8.8302983789808831E-2</c:v>
                </c:pt>
                <c:pt idx="12" formatCode="0%">
                  <c:v>0.10748573665139927</c:v>
                </c:pt>
                <c:pt idx="13" formatCode="0%">
                  <c:v>5.9169924838329946E-2</c:v>
                </c:pt>
                <c:pt idx="14" formatCode="0%">
                  <c:v>2.557742295107146E-2</c:v>
                </c:pt>
                <c:pt idx="15" formatCode="0%">
                  <c:v>2.3908687012272889E-2</c:v>
                </c:pt>
                <c:pt idx="16" formatCode="0%">
                  <c:v>1.1072017790637156E-2</c:v>
                </c:pt>
                <c:pt idx="17" formatCode="0%">
                  <c:v>2.0137241086744417E-2</c:v>
                </c:pt>
                <c:pt idx="18" formatCode="0%">
                  <c:v>4.3982117326382575E-2</c:v>
                </c:pt>
                <c:pt idx="19" formatCode="0%">
                  <c:v>5.6451160916750176E-2</c:v>
                </c:pt>
                <c:pt idx="20" formatCode="0%">
                  <c:v>6.1088407004379564E-2</c:v>
                </c:pt>
                <c:pt idx="21" formatCode="0%">
                  <c:v>7.433076752756973E-2</c:v>
                </c:pt>
                <c:pt idx="22" formatCode="0%">
                  <c:v>6.6369750491277246E-2</c:v>
                </c:pt>
                <c:pt idx="23" formatCode="0%">
                  <c:v>3.3560996811639932E-2</c:v>
                </c:pt>
                <c:pt idx="24" formatCode="0%">
                  <c:v>3.0093468557525815E-2</c:v>
                </c:pt>
                <c:pt idx="25" formatCode="0%">
                  <c:v>2.942249586239476E-2</c:v>
                </c:pt>
                <c:pt idx="26" formatCode="0%">
                  <c:v>5.0095781313303611E-2</c:v>
                </c:pt>
                <c:pt idx="27" formatCode="0%">
                  <c:v>0.10538302744505557</c:v>
                </c:pt>
                <c:pt idx="28" formatCode="0%">
                  <c:v>0.13136624685205778</c:v>
                </c:pt>
                <c:pt idx="29" formatCode="0%">
                  <c:v>0.1521818930435852</c:v>
                </c:pt>
                <c:pt idx="30" formatCode="0%">
                  <c:v>0.14747288262377034</c:v>
                </c:pt>
                <c:pt idx="31" formatCode="0%">
                  <c:v>0.12138122354401393</c:v>
                </c:pt>
                <c:pt idx="32" formatCode="0%">
                  <c:v>0.1424979607869703</c:v>
                </c:pt>
                <c:pt idx="33" formatCode="0%">
                  <c:v>0.16690336653977966</c:v>
                </c:pt>
                <c:pt idx="34" formatCode="0%">
                  <c:v>0.18018752831007667</c:v>
                </c:pt>
                <c:pt idx="35" formatCode="0%">
                  <c:v>0.18022594487465948</c:v>
                </c:pt>
                <c:pt idx="36" formatCode="0%">
                  <c:v>0.15397326174684478</c:v>
                </c:pt>
                <c:pt idx="37" formatCode="0%">
                  <c:v>0.14651826003323087</c:v>
                </c:pt>
                <c:pt idx="38" formatCode="0%">
                  <c:v>0.1424727191822992</c:v>
                </c:pt>
                <c:pt idx="39" formatCode="0%">
                  <c:v>0.13783872338733127</c:v>
                </c:pt>
                <c:pt idx="40" formatCode="0%">
                  <c:v>0.12408139865502221</c:v>
                </c:pt>
                <c:pt idx="41" formatCode="0%">
                  <c:v>7.6606291054477804E-2</c:v>
                </c:pt>
                <c:pt idx="42" formatCode="0%">
                  <c:v>4.0836676596728738E-2</c:v>
                </c:pt>
                <c:pt idx="43" formatCode="0%">
                  <c:v>2.9640741198010412E-2</c:v>
                </c:pt>
                <c:pt idx="44" formatCode="0%">
                  <c:v>2.9759522789378767E-2</c:v>
                </c:pt>
                <c:pt idx="45" formatCode="0%">
                  <c:v>4.5670753641042117E-2</c:v>
                </c:pt>
                <c:pt idx="46" formatCode="0%">
                  <c:v>6.4681517448865966E-2</c:v>
                </c:pt>
                <c:pt idx="47" formatCode="0%">
                  <c:v>5.0483333159633492E-2</c:v>
                </c:pt>
                <c:pt idx="48" formatCode="0%">
                  <c:v>1.0404943069092898E-2</c:v>
                </c:pt>
                <c:pt idx="49" formatCode="0%">
                  <c:v>-3.1009298737231572E-2</c:v>
                </c:pt>
                <c:pt idx="50" formatCode="0%">
                  <c:v>-9.8789316437339569E-2</c:v>
                </c:pt>
                <c:pt idx="51" formatCode="0%">
                  <c:v>-0.15369271454445688</c:v>
                </c:pt>
                <c:pt idx="52" formatCode="0%">
                  <c:v>-0.18165899607995339</c:v>
                </c:pt>
                <c:pt idx="53" formatCode="0%">
                  <c:v>-0.21554539762286817</c:v>
                </c:pt>
                <c:pt idx="54" formatCode="0%">
                  <c:v>-0.21670414044084252</c:v>
                </c:pt>
                <c:pt idx="55" formatCode="0%">
                  <c:v>-0.18186040001004533</c:v>
                </c:pt>
                <c:pt idx="56" formatCode="0%">
                  <c:v>-0.12500910388124775</c:v>
                </c:pt>
                <c:pt idx="57" formatCode="0%">
                  <c:v>-6.1483229672922635E-2</c:v>
                </c:pt>
                <c:pt idx="58" formatCode="0%">
                  <c:v>-2.0965891373139867E-2</c:v>
                </c:pt>
                <c:pt idx="59" formatCode="0%">
                  <c:v>1.3085215696527319E-2</c:v>
                </c:pt>
                <c:pt idx="60" formatCode="0%">
                  <c:v>3.2747916613978356E-2</c:v>
                </c:pt>
                <c:pt idx="61" formatCode="0%">
                  <c:v>3.9520834903380209E-2</c:v>
                </c:pt>
                <c:pt idx="62" formatCode="0%">
                  <c:v>5.0343763361202054E-2</c:v>
                </c:pt>
                <c:pt idx="63" formatCode="0%">
                  <c:v>5.5966244296444589E-2</c:v>
                </c:pt>
                <c:pt idx="64" formatCode="0%">
                  <c:v>4.9772605478598297E-2</c:v>
                </c:pt>
                <c:pt idx="65" formatCode="0%">
                  <c:v>4.4249657469998871E-2</c:v>
                </c:pt>
                <c:pt idx="66" formatCode="0%">
                  <c:v>4.8859173932326527E-2</c:v>
                </c:pt>
                <c:pt idx="67" formatCode="0%">
                  <c:v>3.3498179333119049E-2</c:v>
                </c:pt>
                <c:pt idx="68" formatCode="0%">
                  <c:v>3.4450987570554759E-2</c:v>
                </c:pt>
                <c:pt idx="69" formatCode="0%">
                  <c:v>7.4148716301569051E-2</c:v>
                </c:pt>
                <c:pt idx="70" formatCode="0%">
                  <c:v>9.1628286496264533E-2</c:v>
                </c:pt>
                <c:pt idx="71" formatCode="0%">
                  <c:v>0.11052341880179783</c:v>
                </c:pt>
                <c:pt idx="72" formatCode="0%">
                  <c:v>0.11072017180884619</c:v>
                </c:pt>
                <c:pt idx="73" formatCode="0%">
                  <c:v>6.9002777755189593E-2</c:v>
                </c:pt>
                <c:pt idx="74" formatCode="0%">
                  <c:v>5.4012139398553538E-2</c:v>
                </c:pt>
                <c:pt idx="75" formatCode="0%">
                  <c:v>6.5004035955113171E-2</c:v>
                </c:pt>
                <c:pt idx="76" formatCode="0%">
                  <c:v>8.2568363302706338E-2</c:v>
                </c:pt>
                <c:pt idx="77" formatCode="0%">
                  <c:v>9.2610787850234466E-2</c:v>
                </c:pt>
                <c:pt idx="78" formatCode="0%">
                  <c:v>8.6041894116001938E-2</c:v>
                </c:pt>
                <c:pt idx="79" formatCode="0%">
                  <c:v>6.2367684930996869E-2</c:v>
                </c:pt>
                <c:pt idx="80" formatCode="0%">
                  <c:v>2.897800699414721E-2</c:v>
                </c:pt>
                <c:pt idx="81" formatCode="0%">
                  <c:v>2.235895433680013E-2</c:v>
                </c:pt>
                <c:pt idx="82" formatCode="0%">
                  <c:v>4.3614845920209699E-2</c:v>
                </c:pt>
                <c:pt idx="83" formatCode="0%">
                  <c:v>6.5530383075594223E-2</c:v>
                </c:pt>
                <c:pt idx="84" formatCode="0%">
                  <c:v>6.0679203576756935E-2</c:v>
                </c:pt>
                <c:pt idx="85" formatCode="0%">
                  <c:v>3.7374742086471846E-2</c:v>
                </c:pt>
                <c:pt idx="86" formatCode="0%">
                  <c:v>1.1681494159182071E-2</c:v>
                </c:pt>
                <c:pt idx="87" formatCode="0%">
                  <c:v>-7.4516830628760244E-3</c:v>
                </c:pt>
                <c:pt idx="88" formatCode="0%">
                  <c:v>4.5586297733890557E-3</c:v>
                </c:pt>
                <c:pt idx="89" formatCode="0%">
                  <c:v>2.0798410844854676E-2</c:v>
                </c:pt>
                <c:pt idx="90" formatCode="0%">
                  <c:v>6.680838358339436E-3</c:v>
                </c:pt>
                <c:pt idx="91" formatCode="0%">
                  <c:v>-1.6808317721622279E-2</c:v>
                </c:pt>
                <c:pt idx="92" formatCode="0%">
                  <c:v>-2.0948469645888701E-2</c:v>
                </c:pt>
                <c:pt idx="93" formatCode="0%">
                  <c:v>-1.1286311215823464E-2</c:v>
                </c:pt>
                <c:pt idx="94" formatCode="0%">
                  <c:v>4.8908088648627057E-3</c:v>
                </c:pt>
                <c:pt idx="95" formatCode="0%">
                  <c:v>2.3138134954970635E-2</c:v>
                </c:pt>
                <c:pt idx="96" formatCode="0%">
                  <c:v>1.8942174190559991E-2</c:v>
                </c:pt>
                <c:pt idx="97" formatCode="0%">
                  <c:v>-4.0354186393554148E-4</c:v>
                </c:pt>
                <c:pt idx="98" formatCode="0%">
                  <c:v>4.0755175359212803E-3</c:v>
                </c:pt>
                <c:pt idx="99" formatCode="0%">
                  <c:v>1.8169146766882083E-2</c:v>
                </c:pt>
                <c:pt idx="100" formatCode="0%">
                  <c:v>4.0691481583365219E-2</c:v>
                </c:pt>
                <c:pt idx="101" formatCode="0%">
                  <c:v>9.2372075447249458E-2</c:v>
                </c:pt>
                <c:pt idx="102" formatCode="0%">
                  <c:v>0.12046273360624515</c:v>
                </c:pt>
                <c:pt idx="103" formatCode="0%">
                  <c:v>0.12596948524712626</c:v>
                </c:pt>
                <c:pt idx="104" formatCode="0%">
                  <c:v>0.11769944455917569</c:v>
                </c:pt>
                <c:pt idx="105" formatCode="0%">
                  <c:v>7.7089293734851738E-2</c:v>
                </c:pt>
                <c:pt idx="106" formatCode="0%">
                  <c:v>4.638903411306261E-2</c:v>
                </c:pt>
                <c:pt idx="107" formatCode="0%">
                  <c:v>1.9765164424834003E-2</c:v>
                </c:pt>
                <c:pt idx="108" formatCode="0%">
                  <c:v>-1.3138149914383557E-2</c:v>
                </c:pt>
                <c:pt idx="109" formatCode="0%">
                  <c:v>-1.5959619869032937E-2</c:v>
                </c:pt>
                <c:pt idx="110" formatCode="0%">
                  <c:v>-1.6088750817301989E-2</c:v>
                </c:pt>
                <c:pt idx="111" formatCode="0%">
                  <c:v>-1.036800263980342E-2</c:v>
                </c:pt>
                <c:pt idx="112" formatCode="0%">
                  <c:v>2.0064489908979466E-2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PropertyType!$AJ$7:$AJ$119</c:f>
              <c:numCache>
                <c:formatCode>General</c:formatCode>
                <c:ptCount val="113"/>
                <c:pt idx="4" formatCode="0%">
                  <c:v>4.6541723076420682E-2</c:v>
                </c:pt>
                <c:pt idx="5" formatCode="0%">
                  <c:v>8.9524361635280325E-2</c:v>
                </c:pt>
                <c:pt idx="6" formatCode="0%">
                  <c:v>9.9289815492646261E-2</c:v>
                </c:pt>
                <c:pt idx="7" formatCode="0%">
                  <c:v>0.12845932682725292</c:v>
                </c:pt>
                <c:pt idx="8" formatCode="0%">
                  <c:v>0.133207870770228</c:v>
                </c:pt>
                <c:pt idx="9" formatCode="0%">
                  <c:v>0.11191843230747467</c:v>
                </c:pt>
                <c:pt idx="10" formatCode="0%">
                  <c:v>0.10819410979427424</c:v>
                </c:pt>
                <c:pt idx="11" formatCode="0%">
                  <c:v>7.5933449906615325E-2</c:v>
                </c:pt>
                <c:pt idx="12" formatCode="0%">
                  <c:v>3.1562517074801955E-2</c:v>
                </c:pt>
                <c:pt idx="13" formatCode="0%">
                  <c:v>5.9763308426854289E-2</c:v>
                </c:pt>
                <c:pt idx="14" formatCode="0%">
                  <c:v>0.11251929346628597</c:v>
                </c:pt>
                <c:pt idx="15" formatCode="0%">
                  <c:v>0.13664295087227818</c:v>
                </c:pt>
                <c:pt idx="16" formatCode="0%">
                  <c:v>0.15273418915677595</c:v>
                </c:pt>
                <c:pt idx="17" formatCode="0%">
                  <c:v>0.11559554128163407</c:v>
                </c:pt>
                <c:pt idx="18" formatCode="0%">
                  <c:v>6.3821586857790047E-2</c:v>
                </c:pt>
                <c:pt idx="19" formatCode="0%">
                  <c:v>5.9389821929849207E-2</c:v>
                </c:pt>
                <c:pt idx="20" formatCode="0%">
                  <c:v>7.7915190942789758E-2</c:v>
                </c:pt>
                <c:pt idx="21" formatCode="0%">
                  <c:v>9.0861051231692302E-2</c:v>
                </c:pt>
                <c:pt idx="22" formatCode="0%">
                  <c:v>7.5509943810049274E-2</c:v>
                </c:pt>
                <c:pt idx="23" formatCode="0%">
                  <c:v>6.4692967080850039E-2</c:v>
                </c:pt>
                <c:pt idx="24" formatCode="0%">
                  <c:v>7.5360249466005058E-2</c:v>
                </c:pt>
                <c:pt idx="25" formatCode="0%">
                  <c:v>7.1578039170578478E-2</c:v>
                </c:pt>
                <c:pt idx="26" formatCode="0%">
                  <c:v>7.0222582997174987E-2</c:v>
                </c:pt>
                <c:pt idx="27" formatCode="0%">
                  <c:v>8.5367109757857662E-2</c:v>
                </c:pt>
                <c:pt idx="28" formatCode="0%">
                  <c:v>8.8251203822836466E-2</c:v>
                </c:pt>
                <c:pt idx="29" formatCode="0%">
                  <c:v>9.3240757248930217E-2</c:v>
                </c:pt>
                <c:pt idx="30" formatCode="0%">
                  <c:v>9.7102390656048199E-2</c:v>
                </c:pt>
                <c:pt idx="31" formatCode="0%">
                  <c:v>7.3886848699323604E-2</c:v>
                </c:pt>
                <c:pt idx="32" formatCode="0%">
                  <c:v>5.7041031703630951E-2</c:v>
                </c:pt>
                <c:pt idx="33" formatCode="0%">
                  <c:v>7.6824955472458933E-2</c:v>
                </c:pt>
                <c:pt idx="34" formatCode="0%">
                  <c:v>0.11164479588487541</c:v>
                </c:pt>
                <c:pt idx="35" formatCode="0%">
                  <c:v>0.13804138050138359</c:v>
                </c:pt>
                <c:pt idx="36" formatCode="0%">
                  <c:v>0.15192149444219871</c:v>
                </c:pt>
                <c:pt idx="37" formatCode="0%">
                  <c:v>0.15794357211964583</c:v>
                </c:pt>
                <c:pt idx="38" formatCode="0%">
                  <c:v>0.17332990568388817</c:v>
                </c:pt>
                <c:pt idx="39" formatCode="0%">
                  <c:v>0.18119384336451572</c:v>
                </c:pt>
                <c:pt idx="40" formatCode="0%">
                  <c:v>0.14942591778922276</c:v>
                </c:pt>
                <c:pt idx="41" formatCode="0%">
                  <c:v>8.4772728104522299E-2</c:v>
                </c:pt>
                <c:pt idx="42" formatCode="0%">
                  <c:v>5.1453714939460049E-2</c:v>
                </c:pt>
                <c:pt idx="43" formatCode="0%">
                  <c:v>6.2373371785850784E-2</c:v>
                </c:pt>
                <c:pt idx="44" formatCode="0%">
                  <c:v>5.9842459411415749E-2</c:v>
                </c:pt>
                <c:pt idx="45" formatCode="0%">
                  <c:v>4.8681319124135758E-2</c:v>
                </c:pt>
                <c:pt idx="46" formatCode="0%">
                  <c:v>5.0364369377093876E-3</c:v>
                </c:pt>
                <c:pt idx="47" formatCode="0%">
                  <c:v>-5.6431354831685598E-2</c:v>
                </c:pt>
                <c:pt idx="48" formatCode="0%">
                  <c:v>-7.6061710174959996E-2</c:v>
                </c:pt>
                <c:pt idx="49" formatCode="0%">
                  <c:v>-7.6213850005856232E-2</c:v>
                </c:pt>
                <c:pt idx="50" formatCode="0%">
                  <c:v>-8.7528040615011182E-2</c:v>
                </c:pt>
                <c:pt idx="51" formatCode="0%">
                  <c:v>-0.12246869229480195</c:v>
                </c:pt>
                <c:pt idx="52" formatCode="0%">
                  <c:v>-0.16836049865224878</c:v>
                </c:pt>
                <c:pt idx="53" formatCode="0%">
                  <c:v>-0.20678793310699906</c:v>
                </c:pt>
                <c:pt idx="54" formatCode="0%">
                  <c:v>-0.21490033265351338</c:v>
                </c:pt>
                <c:pt idx="55" formatCode="0%">
                  <c:v>-0.18477877629137252</c:v>
                </c:pt>
                <c:pt idx="56" formatCode="0%">
                  <c:v>-0.11507206256052083</c:v>
                </c:pt>
                <c:pt idx="57" formatCode="0%">
                  <c:v>1.764682635627679E-4</c:v>
                </c:pt>
                <c:pt idx="58" formatCode="0%">
                  <c:v>0.11443791977064266</c:v>
                </c:pt>
                <c:pt idx="59" formatCode="0%">
                  <c:v>0.17246050415183856</c:v>
                </c:pt>
                <c:pt idx="60" formatCode="0%">
                  <c:v>0.17333516850696151</c:v>
                </c:pt>
                <c:pt idx="61" formatCode="0%">
                  <c:v>0.1361801601660888</c:v>
                </c:pt>
                <c:pt idx="62" formatCode="0%">
                  <c:v>0.10399450649033359</c:v>
                </c:pt>
                <c:pt idx="63" formatCode="0%">
                  <c:v>8.8939346150258336E-2</c:v>
                </c:pt>
                <c:pt idx="64" formatCode="0%">
                  <c:v>6.8259684041297231E-2</c:v>
                </c:pt>
                <c:pt idx="65" formatCode="0%">
                  <c:v>6.5649078325528576E-2</c:v>
                </c:pt>
                <c:pt idx="66" formatCode="0%">
                  <c:v>6.8833560870587895E-2</c:v>
                </c:pt>
                <c:pt idx="67" formatCode="0%">
                  <c:v>7.3969408495919708E-2</c:v>
                </c:pt>
                <c:pt idx="68" formatCode="0%">
                  <c:v>0.10730335178096517</c:v>
                </c:pt>
                <c:pt idx="69" formatCode="0%">
                  <c:v>0.10879040389931061</c:v>
                </c:pt>
                <c:pt idx="70" formatCode="0%">
                  <c:v>8.6806745548681175E-2</c:v>
                </c:pt>
                <c:pt idx="71" formatCode="0%">
                  <c:v>9.0906123018124507E-2</c:v>
                </c:pt>
                <c:pt idx="72" formatCode="0%">
                  <c:v>6.1646236077887551E-2</c:v>
                </c:pt>
                <c:pt idx="73" formatCode="0%">
                  <c:v>3.9547229781508042E-2</c:v>
                </c:pt>
                <c:pt idx="74" formatCode="0%">
                  <c:v>7.4077319241456552E-2</c:v>
                </c:pt>
                <c:pt idx="75" formatCode="0%">
                  <c:v>9.4426533376073429E-2</c:v>
                </c:pt>
                <c:pt idx="76" formatCode="0%">
                  <c:v>0.13086774070827456</c:v>
                </c:pt>
                <c:pt idx="77" formatCode="0%">
                  <c:v>0.16589818694342151</c:v>
                </c:pt>
                <c:pt idx="78" formatCode="0%">
                  <c:v>0.12089375662551727</c:v>
                </c:pt>
                <c:pt idx="79" formatCode="0%">
                  <c:v>8.5130584465871406E-2</c:v>
                </c:pt>
                <c:pt idx="80" formatCode="0%">
                  <c:v>8.5377182585177236E-2</c:v>
                </c:pt>
                <c:pt idx="81" formatCode="0%">
                  <c:v>8.1178509644235897E-2</c:v>
                </c:pt>
                <c:pt idx="82" formatCode="0%">
                  <c:v>8.4421532899746632E-2</c:v>
                </c:pt>
                <c:pt idx="83" formatCode="0%">
                  <c:v>7.8263878675080001E-2</c:v>
                </c:pt>
                <c:pt idx="84" formatCode="0%">
                  <c:v>6.0819156444567257E-2</c:v>
                </c:pt>
                <c:pt idx="85" formatCode="0%">
                  <c:v>5.6315133777798065E-2</c:v>
                </c:pt>
                <c:pt idx="86" formatCode="0%">
                  <c:v>6.0469026142013327E-2</c:v>
                </c:pt>
                <c:pt idx="87" formatCode="0%">
                  <c:v>7.3184636879550791E-2</c:v>
                </c:pt>
                <c:pt idx="88" formatCode="0%">
                  <c:v>8.4687908119988276E-2</c:v>
                </c:pt>
                <c:pt idx="89" formatCode="0%">
                  <c:v>8.4007310761802012E-2</c:v>
                </c:pt>
                <c:pt idx="90" formatCode="0%">
                  <c:v>7.6725369675353594E-2</c:v>
                </c:pt>
                <c:pt idx="91" formatCode="0%">
                  <c:v>6.2509592819782078E-2</c:v>
                </c:pt>
                <c:pt idx="92" formatCode="0%">
                  <c:v>6.1723137788101567E-2</c:v>
                </c:pt>
                <c:pt idx="93" formatCode="0%">
                  <c:v>6.7696840383036472E-2</c:v>
                </c:pt>
                <c:pt idx="94" formatCode="0%">
                  <c:v>6.8960942597043218E-2</c:v>
                </c:pt>
                <c:pt idx="95" formatCode="0%">
                  <c:v>8.0672003340895637E-2</c:v>
                </c:pt>
                <c:pt idx="96" formatCode="0%">
                  <c:v>7.5428491208983983E-2</c:v>
                </c:pt>
                <c:pt idx="97" formatCode="0%">
                  <c:v>7.1916674393929902E-2</c:v>
                </c:pt>
                <c:pt idx="98" formatCode="0%">
                  <c:v>8.5130461948575542E-2</c:v>
                </c:pt>
                <c:pt idx="99" formatCode="0%">
                  <c:v>8.4613929295832113E-2</c:v>
                </c:pt>
                <c:pt idx="100" formatCode="0%">
                  <c:v>0.10508896581063487</c:v>
                </c:pt>
                <c:pt idx="101" formatCode="0%">
                  <c:v>0.14912169365286232</c:v>
                </c:pt>
                <c:pt idx="102" formatCode="0%">
                  <c:v>0.1987503635364043</c:v>
                </c:pt>
                <c:pt idx="103" formatCode="0%">
                  <c:v>0.24221519203856667</c:v>
                </c:pt>
                <c:pt idx="104" formatCode="0%">
                  <c:v>0.25685220558731259</c:v>
                </c:pt>
                <c:pt idx="105" formatCode="0%">
                  <c:v>0.23509666476757807</c:v>
                </c:pt>
                <c:pt idx="106" formatCode="0%">
                  <c:v>0.13105161626299422</c:v>
                </c:pt>
                <c:pt idx="107" formatCode="0%">
                  <c:v>-3.9552075048443491E-4</c:v>
                </c:pt>
                <c:pt idx="108" formatCode="0%">
                  <c:v>-0.1056883162616441</c:v>
                </c:pt>
                <c:pt idx="109" formatCode="0%">
                  <c:v>-0.17616429275510259</c:v>
                </c:pt>
                <c:pt idx="110" formatCode="0%">
                  <c:v>-0.1713277647670316</c:v>
                </c:pt>
                <c:pt idx="111" formatCode="0%">
                  <c:v>-0.13020859779090055</c:v>
                </c:pt>
                <c:pt idx="112" formatCode="0%">
                  <c:v>-9.1106398582011527E-2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443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E437A4-1DF5-4C63-9A7D-663CF6FD3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A7DF9D-DD15-49A2-A362-F3D304B09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10</xdr:col>
      <xdr:colOff>9524</xdr:colOff>
      <xdr:row>68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B3CC71C-323C-47BF-9563-4D6B4F9C1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506A5C-461F-4B61-A35B-CC3662BDC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647E60-7F2D-4FF3-B5AA-785A334D4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F31412-2504-4CD4-8B39-F501B6209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20A2B8-5898-4862-BE67-FC85CB595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08D7FD-5F28-4881-A2FD-0F032D3B9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EFED90-CD7B-4201-BCC3-BB945B403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0176EA-A57A-4203-AB20-05E53E72F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109F2AB-732B-41F7-AB34-ED073AAF2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7</xdr:col>
      <xdr:colOff>609600</xdr:colOff>
      <xdr:row>28</xdr:row>
      <xdr:rowOff>76200</xdr:rowOff>
    </xdr:from>
    <xdr:to>
      <xdr:col>14</xdr:col>
      <xdr:colOff>666751</xdr:colOff>
      <xdr:row>44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CBFDDC9-C049-45C7-93F7-CB2EA3D8F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619125</xdr:colOff>
      <xdr:row>49</xdr:row>
      <xdr:rowOff>28575</xdr:rowOff>
    </xdr:from>
    <xdr:to>
      <xdr:col>14</xdr:col>
      <xdr:colOff>676276</xdr:colOff>
      <xdr:row>65</xdr:row>
      <xdr:rowOff>28575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F5DF11F-FE00-46C1-A9F7-0E32748D7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7B8FF0-8239-4651-844B-6D4F58F34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726D23-359F-40F7-92A8-3C85A5F30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1DDC2C-2DCC-4D05-8A43-4D8D30A25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E8ADC5-92EF-4F48-B71B-770C9F086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1D649F4-D7E9-4F14-89FC-17B28BE0A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96639E-39D9-4079-A096-BFC52A31D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B96CC7C-A504-4EA9-A577-29D53CDAE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1706536-F27C-4582-BC1B-BC7202D35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DD347F-74C1-4EDF-9722-03C1E5005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DD4AE1-805A-4BC3-B12E-7DD64ECA3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A47284E-5E5A-4667-9FC5-9C018AE51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C973BC-A32F-49CD-8740-3FE7F3266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4ACD1C8-E48E-4B1F-A78D-1690EDCD0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01F7BC-0FA0-4974-BF75-036EC6E33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E55DD3-49E3-421C-AB4B-4D3EE5F89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3AA5ED5-800C-4187-8AB6-3D18A3359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AB296F0-422F-4312-B763-BA91B563C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AE4B16-38C0-49E6-B413-6DE0551F5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157382-CFF5-41FD-8DDC-6D9D64DE1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EC0D733-B49F-4F25-ACCF-EC69D9C4C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harts\2024-05%20Release\CCRSI%20Release%20-%20May2024.xlsx" TargetMode="External"/><Relationship Id="rId1" Type="http://schemas.openxmlformats.org/officeDocument/2006/relationships/externalLinkPath" Target="/Jrs/R&amp;D/RSR/Charts/2024-05%20Release/CCRSI%20Release%20-%20May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78.359919455608804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45291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  <row r="285">
          <cell r="A285">
            <v>2023</v>
          </cell>
        </row>
        <row r="286">
          <cell r="A286">
            <v>2023</v>
          </cell>
        </row>
        <row r="287">
          <cell r="A287">
            <v>2023</v>
          </cell>
        </row>
        <row r="288">
          <cell r="A288">
            <v>2023</v>
          </cell>
        </row>
        <row r="289">
          <cell r="A289">
            <v>2023</v>
          </cell>
        </row>
        <row r="290">
          <cell r="A290">
            <v>2024</v>
          </cell>
        </row>
        <row r="291">
          <cell r="A291">
            <v>2024</v>
          </cell>
        </row>
        <row r="292">
          <cell r="A292">
            <v>2024</v>
          </cell>
        </row>
        <row r="293">
          <cell r="A293">
            <v>2024</v>
          </cell>
        </row>
        <row r="294">
          <cell r="A294">
            <v>2024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  <row r="104">
          <cell r="A104" t="str">
            <v>Y2023Q3</v>
          </cell>
        </row>
        <row r="105">
          <cell r="A105" t="str">
            <v>Y2023Q4</v>
          </cell>
        </row>
        <row r="106">
          <cell r="A106" t="str">
            <v>Y2024Q1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  <row r="96">
          <cell r="A96" t="str">
            <v>Y2023Q3</v>
          </cell>
        </row>
        <row r="97">
          <cell r="A97" t="str">
            <v>Y2023Q4</v>
          </cell>
        </row>
        <row r="98">
          <cell r="A98" t="str">
            <v>Y2024Q1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</sheetData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</sheetNames>
    <sheetDataSet>
      <sheetData sheetId="0" refreshError="1"/>
      <sheetData sheetId="1" refreshError="1"/>
      <sheetData sheetId="2" refreshError="1"/>
      <sheetData sheetId="3">
        <row r="6">
          <cell r="AA6" t="str">
            <v>U.S. Office</v>
          </cell>
          <cell r="AB6" t="str">
            <v>U.S. Industrial</v>
          </cell>
          <cell r="AC6" t="str">
            <v>U.S. Retail</v>
          </cell>
          <cell r="AD6" t="str">
            <v>U.S. Multifamily</v>
          </cell>
        </row>
        <row r="11">
          <cell r="P11">
            <v>35520</v>
          </cell>
          <cell r="AA11">
            <v>0.12490687861381478</v>
          </cell>
          <cell r="AB11">
            <v>3.6150692022480557E-2</v>
          </cell>
          <cell r="AC11">
            <v>0.1065758247681079</v>
          </cell>
          <cell r="AD11">
            <v>8.5655713514780629E-2</v>
          </cell>
        </row>
        <row r="12">
          <cell r="P12">
            <v>35611</v>
          </cell>
          <cell r="AA12">
            <v>0.11910457082392001</v>
          </cell>
          <cell r="AB12">
            <v>4.7658612081016072E-2</v>
          </cell>
          <cell r="AC12">
            <v>0.13498796122604428</v>
          </cell>
          <cell r="AD12">
            <v>0.12434109805579951</v>
          </cell>
        </row>
        <row r="13">
          <cell r="P13">
            <v>35703</v>
          </cell>
          <cell r="AA13">
            <v>0.13721878409661392</v>
          </cell>
          <cell r="AB13">
            <v>8.2658355381444393E-2</v>
          </cell>
          <cell r="AC13">
            <v>0.13847114643778125</v>
          </cell>
          <cell r="AD13">
            <v>0.1301079955654465</v>
          </cell>
        </row>
        <row r="14">
          <cell r="P14">
            <v>35795</v>
          </cell>
          <cell r="AA14">
            <v>0.18422157126056171</v>
          </cell>
          <cell r="AB14">
            <v>0.12541697596898271</v>
          </cell>
          <cell r="AC14">
            <v>0.10881023080570595</v>
          </cell>
          <cell r="AD14">
            <v>0.12503747634485496</v>
          </cell>
        </row>
        <row r="15">
          <cell r="P15">
            <v>35885</v>
          </cell>
          <cell r="AA15">
            <v>0.18360558207025646</v>
          </cell>
          <cell r="AB15">
            <v>0.12619366944541777</v>
          </cell>
          <cell r="AC15">
            <v>9.5069603602529584E-2</v>
          </cell>
          <cell r="AD15">
            <v>0.10610000556886323</v>
          </cell>
        </row>
        <row r="16">
          <cell r="P16">
            <v>35976</v>
          </cell>
          <cell r="AA16">
            <v>0.1271892217897661</v>
          </cell>
          <cell r="AB16">
            <v>8.4269067424771471E-2</v>
          </cell>
          <cell r="AC16">
            <v>9.8830068351796641E-2</v>
          </cell>
          <cell r="AD16">
            <v>8.9700619133039172E-2</v>
          </cell>
        </row>
        <row r="17">
          <cell r="P17">
            <v>36068</v>
          </cell>
          <cell r="AA17">
            <v>7.27050500931119E-2</v>
          </cell>
          <cell r="AB17">
            <v>5.0957872785219349E-2</v>
          </cell>
          <cell r="AC17">
            <v>7.0484154692645573E-2</v>
          </cell>
          <cell r="AD17">
            <v>0.10396547490589914</v>
          </cell>
        </row>
        <row r="18">
          <cell r="P18">
            <v>36160</v>
          </cell>
          <cell r="AA18">
            <v>6.6471483403650389E-2</v>
          </cell>
          <cell r="AB18">
            <v>6.1358174122507769E-2</v>
          </cell>
          <cell r="AC18">
            <v>4.1376787131492065E-2</v>
          </cell>
          <cell r="AD18">
            <v>0.12468609478163373</v>
          </cell>
        </row>
        <row r="19">
          <cell r="P19">
            <v>36250</v>
          </cell>
          <cell r="AA19">
            <v>9.758151708974494E-2</v>
          </cell>
          <cell r="AB19">
            <v>9.3142062482794774E-2</v>
          </cell>
          <cell r="AC19">
            <v>5.3955088403414564E-2</v>
          </cell>
          <cell r="AD19">
            <v>0.13247746008741879</v>
          </cell>
        </row>
        <row r="20">
          <cell r="P20">
            <v>36341</v>
          </cell>
          <cell r="AA20">
            <v>0.14019519109623135</v>
          </cell>
          <cell r="AB20">
            <v>0.10091603773320856</v>
          </cell>
          <cell r="AC20">
            <v>8.1180757125088432E-2</v>
          </cell>
          <cell r="AD20">
            <v>0.12221106065912712</v>
          </cell>
        </row>
        <row r="21">
          <cell r="P21">
            <v>36433</v>
          </cell>
          <cell r="AA21">
            <v>0.13177154659516699</v>
          </cell>
          <cell r="AB21">
            <v>8.1907812531123225E-2</v>
          </cell>
          <cell r="AC21">
            <v>0.10693787626442242</v>
          </cell>
          <cell r="AD21">
            <v>0.10744373511678962</v>
          </cell>
        </row>
        <row r="22">
          <cell r="P22">
            <v>36525</v>
          </cell>
          <cell r="AA22">
            <v>9.4561035206877531E-2</v>
          </cell>
          <cell r="AB22">
            <v>7.8490819088606001E-2</v>
          </cell>
          <cell r="AC22">
            <v>0.11084274800272365</v>
          </cell>
          <cell r="AD22">
            <v>0.1086229521378288</v>
          </cell>
        </row>
        <row r="23">
          <cell r="P23">
            <v>36616</v>
          </cell>
          <cell r="AA23">
            <v>8.9355623848397014E-2</v>
          </cell>
          <cell r="AB23">
            <v>9.1205904736658683E-2</v>
          </cell>
          <cell r="AC23">
            <v>9.2746328340047368E-2</v>
          </cell>
          <cell r="AD23">
            <v>0.13118512451812792</v>
          </cell>
        </row>
        <row r="24">
          <cell r="P24">
            <v>36707</v>
          </cell>
          <cell r="AA24">
            <v>0.10342706018957681</v>
          </cell>
          <cell r="AB24">
            <v>0.11957282902878585</v>
          </cell>
          <cell r="AC24">
            <v>7.0620685985602449E-2</v>
          </cell>
          <cell r="AD24">
            <v>0.15830908596033266</v>
          </cell>
        </row>
        <row r="25">
          <cell r="P25">
            <v>36799</v>
          </cell>
          <cell r="AA25">
            <v>0.11665712011725238</v>
          </cell>
          <cell r="AB25">
            <v>0.12997230443781005</v>
          </cell>
          <cell r="AC25">
            <v>5.3506153997163741E-2</v>
          </cell>
          <cell r="AD25">
            <v>0.13228338827990105</v>
          </cell>
        </row>
        <row r="26">
          <cell r="P26">
            <v>36891</v>
          </cell>
          <cell r="AA26">
            <v>0.10601851143345997</v>
          </cell>
          <cell r="AB26">
            <v>0.10090619371230258</v>
          </cell>
          <cell r="AC26">
            <v>5.3870387312028978E-2</v>
          </cell>
          <cell r="AD26">
            <v>9.2739201152957529E-2</v>
          </cell>
        </row>
        <row r="27">
          <cell r="P27">
            <v>36981</v>
          </cell>
          <cell r="AA27">
            <v>7.4452006078506328E-2</v>
          </cell>
          <cell r="AB27">
            <v>7.2938512157239233E-2</v>
          </cell>
          <cell r="AC27">
            <v>6.5497912092327804E-2</v>
          </cell>
          <cell r="AD27">
            <v>8.737482575095501E-2</v>
          </cell>
        </row>
        <row r="28">
          <cell r="P28">
            <v>37072</v>
          </cell>
          <cell r="AA28">
            <v>3.7431567247816266E-2</v>
          </cell>
          <cell r="AB28">
            <v>4.9165232008922199E-2</v>
          </cell>
          <cell r="AC28">
            <v>7.6193127037715858E-2</v>
          </cell>
          <cell r="AD28">
            <v>9.6929024175008704E-2</v>
          </cell>
        </row>
        <row r="29">
          <cell r="P29">
            <v>37164</v>
          </cell>
          <cell r="AA29">
            <v>1.9656210887343484E-2</v>
          </cell>
          <cell r="AB29">
            <v>3.0925603821398973E-2</v>
          </cell>
          <cell r="AC29">
            <v>8.5035493357311864E-2</v>
          </cell>
          <cell r="AD29">
            <v>0.122485301145006</v>
          </cell>
        </row>
        <row r="30">
          <cell r="P30">
            <v>37256</v>
          </cell>
          <cell r="AA30">
            <v>2.5626619557729935E-2</v>
          </cell>
          <cell r="AB30">
            <v>2.5753127635359974E-2</v>
          </cell>
          <cell r="AC30">
            <v>8.4750430553879985E-2</v>
          </cell>
          <cell r="AD30">
            <v>0.13720188924356003</v>
          </cell>
        </row>
        <row r="31">
          <cell r="P31">
            <v>37346</v>
          </cell>
          <cell r="AA31">
            <v>3.362176206138523E-2</v>
          </cell>
          <cell r="AB31">
            <v>2.397041251882337E-2</v>
          </cell>
          <cell r="AC31">
            <v>7.3878008998090827E-2</v>
          </cell>
          <cell r="AD31">
            <v>0.12371233153666172</v>
          </cell>
        </row>
        <row r="32">
          <cell r="P32">
            <v>37437</v>
          </cell>
          <cell r="AA32">
            <v>3.7282982885406213E-2</v>
          </cell>
          <cell r="AB32">
            <v>4.2208237395737758E-2</v>
          </cell>
          <cell r="AC32">
            <v>6.6252626226793065E-2</v>
          </cell>
          <cell r="AD32">
            <v>0.11190128664922905</v>
          </cell>
        </row>
        <row r="33">
          <cell r="P33">
            <v>37529</v>
          </cell>
          <cell r="AA33">
            <v>5.0401861731854236E-2</v>
          </cell>
          <cell r="AB33">
            <v>7.9887192760216275E-2</v>
          </cell>
          <cell r="AC33">
            <v>8.3658179957391221E-2</v>
          </cell>
          <cell r="AD33">
            <v>0.13308957955592526</v>
          </cell>
        </row>
        <row r="34">
          <cell r="P34">
            <v>37621</v>
          </cell>
          <cell r="AA34">
            <v>7.0037035578186746E-2</v>
          </cell>
          <cell r="AB34">
            <v>9.18152519227311E-2</v>
          </cell>
          <cell r="AC34">
            <v>0.11273466861587544</v>
          </cell>
          <cell r="AD34">
            <v>0.15781849544613413</v>
          </cell>
        </row>
        <row r="35">
          <cell r="P35">
            <v>37711</v>
          </cell>
          <cell r="AA35">
            <v>8.6544042166051716E-2</v>
          </cell>
          <cell r="AB35">
            <v>7.9255468324602507E-2</v>
          </cell>
          <cell r="AC35">
            <v>0.13833061268025459</v>
          </cell>
          <cell r="AD35">
            <v>0.15874576665635565</v>
          </cell>
        </row>
        <row r="36">
          <cell r="P36">
            <v>37802</v>
          </cell>
          <cell r="AA36">
            <v>9.311604109257221E-2</v>
          </cell>
          <cell r="AB36">
            <v>6.0183604560688497E-2</v>
          </cell>
          <cell r="AC36">
            <v>0.14930674895341078</v>
          </cell>
          <cell r="AD36">
            <v>0.14772458754887952</v>
          </cell>
        </row>
        <row r="37">
          <cell r="P37">
            <v>37894</v>
          </cell>
          <cell r="AA37">
            <v>9.1144588959870987E-2</v>
          </cell>
          <cell r="AB37">
            <v>5.4211180982122187E-2</v>
          </cell>
          <cell r="AC37">
            <v>0.13926055007856575</v>
          </cell>
          <cell r="AD37">
            <v>0.12500468204045623</v>
          </cell>
        </row>
        <row r="38">
          <cell r="P38">
            <v>37986</v>
          </cell>
          <cell r="AA38">
            <v>9.8931469045944187E-2</v>
          </cell>
          <cell r="AB38">
            <v>7.8665842740125225E-2</v>
          </cell>
          <cell r="AC38">
            <v>0.14224041403331777</v>
          </cell>
          <cell r="AD38">
            <v>0.11643782810068459</v>
          </cell>
        </row>
        <row r="39">
          <cell r="P39">
            <v>38077</v>
          </cell>
          <cell r="AA39">
            <v>0.11094382259535918</v>
          </cell>
          <cell r="AB39">
            <v>0.13169756005365052</v>
          </cell>
          <cell r="AC39">
            <v>0.16202292985241229</v>
          </cell>
          <cell r="AD39">
            <v>0.13339829305354978</v>
          </cell>
        </row>
        <row r="40">
          <cell r="P40">
            <v>38168</v>
          </cell>
          <cell r="AA40">
            <v>0.11864472172607687</v>
          </cell>
          <cell r="AB40">
            <v>0.1789657253693786</v>
          </cell>
          <cell r="AC40">
            <v>0.17896126427502979</v>
          </cell>
          <cell r="AD40">
            <v>0.15536715093194187</v>
          </cell>
        </row>
        <row r="41">
          <cell r="P41">
            <v>38260</v>
          </cell>
          <cell r="AA41">
            <v>0.13567681529021702</v>
          </cell>
          <cell r="AB41">
            <v>0.15729201694441386</v>
          </cell>
          <cell r="AC41">
            <v>0.17094705437031643</v>
          </cell>
          <cell r="AD41">
            <v>0.15958320389683611</v>
          </cell>
        </row>
        <row r="42">
          <cell r="P42">
            <v>38352</v>
          </cell>
          <cell r="AA42">
            <v>0.15122058417148043</v>
          </cell>
          <cell r="AB42">
            <v>0.12595656779012709</v>
          </cell>
          <cell r="AC42">
            <v>0.15364820615127672</v>
          </cell>
          <cell r="AD42">
            <v>0.14712963665797729</v>
          </cell>
        </row>
        <row r="43">
          <cell r="P43">
            <v>38442</v>
          </cell>
          <cell r="AA43">
            <v>0.15516404802312977</v>
          </cell>
          <cell r="AB43">
            <v>0.13385781248190165</v>
          </cell>
          <cell r="AC43">
            <v>0.16788231678406862</v>
          </cell>
          <cell r="AD43">
            <v>0.13303829790559574</v>
          </cell>
        </row>
        <row r="44">
          <cell r="P44">
            <v>38533</v>
          </cell>
          <cell r="AA44">
            <v>0.16351822787334291</v>
          </cell>
          <cell r="AB44">
            <v>0.1440828975366486</v>
          </cell>
          <cell r="AC44">
            <v>0.19703356367230707</v>
          </cell>
          <cell r="AD44">
            <v>0.13137302426411024</v>
          </cell>
        </row>
        <row r="45">
          <cell r="P45">
            <v>38625</v>
          </cell>
          <cell r="AA45">
            <v>0.16005020345681298</v>
          </cell>
          <cell r="AB45">
            <v>0.15789298604798563</v>
          </cell>
          <cell r="AC45">
            <v>0.17890920198480575</v>
          </cell>
          <cell r="AD45">
            <v>0.14148497109422764</v>
          </cell>
        </row>
        <row r="46">
          <cell r="P46">
            <v>38717</v>
          </cell>
          <cell r="AA46">
            <v>0.14220121562567223</v>
          </cell>
          <cell r="AB46">
            <v>0.16420224999621458</v>
          </cell>
          <cell r="AC46">
            <v>0.13879268136058998</v>
          </cell>
          <cell r="AD46">
            <v>0.13474135969415668</v>
          </cell>
        </row>
        <row r="47">
          <cell r="P47">
            <v>38807</v>
          </cell>
          <cell r="AA47">
            <v>0.12149394067398456</v>
          </cell>
          <cell r="AB47">
            <v>0.13470328785651375</v>
          </cell>
          <cell r="AC47">
            <v>0.10656881107482974</v>
          </cell>
          <cell r="AD47">
            <v>9.2832196745426421E-2</v>
          </cell>
        </row>
        <row r="48">
          <cell r="P48">
            <v>38898</v>
          </cell>
          <cell r="AA48">
            <v>9.6285283362640639E-2</v>
          </cell>
          <cell r="AB48">
            <v>9.8208351405167482E-2</v>
          </cell>
          <cell r="AC48">
            <v>6.2464354728768878E-2</v>
          </cell>
          <cell r="AD48">
            <v>2.7113412385243896E-2</v>
          </cell>
        </row>
        <row r="49">
          <cell r="P49">
            <v>38990</v>
          </cell>
          <cell r="AA49">
            <v>6.5308643429706326E-2</v>
          </cell>
          <cell r="AB49">
            <v>9.5234499276152684E-2</v>
          </cell>
          <cell r="AC49">
            <v>3.4813093688364383E-2</v>
          </cell>
          <cell r="AD49">
            <v>-1.9199801950978923E-2</v>
          </cell>
        </row>
        <row r="50">
          <cell r="P50">
            <v>39082</v>
          </cell>
          <cell r="AA50">
            <v>4.0246073751901035E-2</v>
          </cell>
          <cell r="AB50">
            <v>9.5044865650699695E-2</v>
          </cell>
          <cell r="AC50">
            <v>3.208181381927111E-2</v>
          </cell>
          <cell r="AD50">
            <v>-2.1310113158472865E-2</v>
          </cell>
        </row>
        <row r="51">
          <cell r="P51">
            <v>39172</v>
          </cell>
          <cell r="AA51">
            <v>4.0316532260546767E-2</v>
          </cell>
          <cell r="AB51">
            <v>7.5932850677812302E-2</v>
          </cell>
          <cell r="AC51">
            <v>3.2578101430320361E-2</v>
          </cell>
          <cell r="AD51">
            <v>8.7596497445725507E-3</v>
          </cell>
        </row>
        <row r="52">
          <cell r="P52">
            <v>39263</v>
          </cell>
          <cell r="AA52">
            <v>5.5969203454893535E-2</v>
          </cell>
          <cell r="AB52">
            <v>6.2171477418933918E-2</v>
          </cell>
          <cell r="AC52">
            <v>3.0190237291373823E-2</v>
          </cell>
          <cell r="AD52">
            <v>4.2266022448796736E-2</v>
          </cell>
        </row>
        <row r="53">
          <cell r="P53">
            <v>39355</v>
          </cell>
          <cell r="AA53">
            <v>4.0902657342540172E-2</v>
          </cell>
          <cell r="AB53">
            <v>4.395124335421885E-2</v>
          </cell>
          <cell r="AC53">
            <v>2.5728654647249938E-2</v>
          </cell>
          <cell r="AD53">
            <v>1.786809468051187E-2</v>
          </cell>
        </row>
        <row r="54">
          <cell r="P54">
            <v>39447</v>
          </cell>
          <cell r="AA54">
            <v>6.7497031849081957E-3</v>
          </cell>
          <cell r="AB54">
            <v>1.3076557358885577E-2</v>
          </cell>
          <cell r="AC54">
            <v>9.6707619165270486E-4</v>
          </cell>
          <cell r="AD54">
            <v>-4.0593842942151737E-2</v>
          </cell>
        </row>
        <row r="55">
          <cell r="P55">
            <v>39538</v>
          </cell>
          <cell r="AA55">
            <v>-2.5705949151356933E-2</v>
          </cell>
          <cell r="AB55">
            <v>-1.6730077309125124E-2</v>
          </cell>
          <cell r="AC55">
            <v>-4.7902673722816647E-2</v>
          </cell>
          <cell r="AD55">
            <v>-8.4849675606822439E-2</v>
          </cell>
        </row>
        <row r="56">
          <cell r="P56">
            <v>39629</v>
          </cell>
          <cell r="AA56">
            <v>-6.7688361698273303E-2</v>
          </cell>
          <cell r="AB56">
            <v>-3.6572769376057801E-2</v>
          </cell>
          <cell r="AC56">
            <v>-8.8450580580499372E-2</v>
          </cell>
          <cell r="AD56">
            <v>-0.1126997634120227</v>
          </cell>
        </row>
        <row r="57">
          <cell r="P57">
            <v>39721</v>
          </cell>
          <cell r="AA57">
            <v>-0.10683264585528018</v>
          </cell>
          <cell r="AB57">
            <v>-7.1161345933779763E-2</v>
          </cell>
          <cell r="AC57">
            <v>-0.12813774256366062</v>
          </cell>
          <cell r="AD57">
            <v>-0.12186599805606924</v>
          </cell>
        </row>
        <row r="58">
          <cell r="P58">
            <v>39813</v>
          </cell>
          <cell r="AA58">
            <v>-0.1418537754382766</v>
          </cell>
          <cell r="AB58">
            <v>-0.11915766115642035</v>
          </cell>
          <cell r="AC58">
            <v>-0.16181733119174146</v>
          </cell>
          <cell r="AD58">
            <v>-0.1262998999267394</v>
          </cell>
        </row>
        <row r="59">
          <cell r="P59">
            <v>39903</v>
          </cell>
          <cell r="AA59">
            <v>-0.19856512512902991</v>
          </cell>
          <cell r="AB59">
            <v>-0.17189090457588829</v>
          </cell>
          <cell r="AC59">
            <v>-0.17741017169321371</v>
          </cell>
          <cell r="AD59">
            <v>-0.15280452364845409</v>
          </cell>
        </row>
        <row r="60">
          <cell r="P60">
            <v>39994</v>
          </cell>
          <cell r="AA60">
            <v>-0.25581485751612143</v>
          </cell>
          <cell r="AB60">
            <v>-0.21192189875488199</v>
          </cell>
          <cell r="AC60">
            <v>-0.18012016722567059</v>
          </cell>
          <cell r="AD60">
            <v>-0.20880851670311062</v>
          </cell>
        </row>
        <row r="61">
          <cell r="P61">
            <v>40086</v>
          </cell>
          <cell r="AA61">
            <v>-0.22171131656872578</v>
          </cell>
          <cell r="AB61">
            <v>-0.19885521871906164</v>
          </cell>
          <cell r="AC61">
            <v>-0.14148017206686181</v>
          </cell>
          <cell r="AD61">
            <v>-0.22836074505867443</v>
          </cell>
        </row>
        <row r="62">
          <cell r="P62">
            <v>40178</v>
          </cell>
          <cell r="AA62">
            <v>-0.14216338854105237</v>
          </cell>
          <cell r="AB62">
            <v>-0.16006237119394717</v>
          </cell>
          <cell r="AC62">
            <v>-9.881302261934688E-2</v>
          </cell>
          <cell r="AD62">
            <v>-0.19984943682481759</v>
          </cell>
        </row>
        <row r="63">
          <cell r="P63">
            <v>40268</v>
          </cell>
          <cell r="AA63">
            <v>-0.1000743864307776</v>
          </cell>
          <cell r="AB63">
            <v>-0.10648696892360832</v>
          </cell>
          <cell r="AC63">
            <v>-9.5173178599087582E-2</v>
          </cell>
          <cell r="AD63">
            <v>-0.15033558255463075</v>
          </cell>
        </row>
        <row r="64">
          <cell r="P64">
            <v>40359</v>
          </cell>
          <cell r="AA64">
            <v>-7.1000346483782839E-2</v>
          </cell>
          <cell r="AB64">
            <v>-4.857933132290293E-2</v>
          </cell>
          <cell r="AC64">
            <v>-0.11002762483211448</v>
          </cell>
          <cell r="AD64">
            <v>-8.6252020759874926E-2</v>
          </cell>
        </row>
        <row r="65">
          <cell r="P65">
            <v>40451</v>
          </cell>
          <cell r="AA65">
            <v>-8.0563523917829394E-2</v>
          </cell>
          <cell r="AB65">
            <v>-5.7523750998460299E-2</v>
          </cell>
          <cell r="AC65">
            <v>-9.0689691947241302E-2</v>
          </cell>
          <cell r="AD65">
            <v>-2.0927114132126223E-2</v>
          </cell>
        </row>
        <row r="66">
          <cell r="P66">
            <v>40543</v>
          </cell>
          <cell r="AA66">
            <v>-0.10911581104710166</v>
          </cell>
          <cell r="AB66">
            <v>-8.7848903501386411E-2</v>
          </cell>
          <cell r="AC66">
            <v>-5.2689960370015831E-2</v>
          </cell>
          <cell r="AD66">
            <v>2.0075866876129833E-2</v>
          </cell>
        </row>
        <row r="67">
          <cell r="P67">
            <v>40633</v>
          </cell>
          <cell r="AA67">
            <v>-9.6746195139415958E-2</v>
          </cell>
          <cell r="AB67">
            <v>-7.3099388565321499E-2</v>
          </cell>
          <cell r="AC67">
            <v>-3.8718006980268727E-2</v>
          </cell>
          <cell r="AD67">
            <v>4.1368877498598966E-2</v>
          </cell>
        </row>
        <row r="68">
          <cell r="P68">
            <v>40724</v>
          </cell>
          <cell r="AA68">
            <v>-4.0196663516909314E-2</v>
          </cell>
          <cell r="AB68">
            <v>-4.2421246767604504E-2</v>
          </cell>
          <cell r="AC68">
            <v>-1.9967678905152275E-2</v>
          </cell>
          <cell r="AD68">
            <v>8.2855818370894285E-2</v>
          </cell>
        </row>
        <row r="69">
          <cell r="P69">
            <v>40816</v>
          </cell>
          <cell r="AA69">
            <v>-6.1185717119793814E-3</v>
          </cell>
          <cell r="AB69">
            <v>-1.7298357683227628E-2</v>
          </cell>
          <cell r="AC69">
            <v>-1.5310991963904064E-2</v>
          </cell>
          <cell r="AD69">
            <v>0.12052582410783907</v>
          </cell>
        </row>
        <row r="70">
          <cell r="P70">
            <v>40908</v>
          </cell>
          <cell r="AA70">
            <v>-4.6688550446618571E-3</v>
          </cell>
          <cell r="AB70">
            <v>3.7008660573045749E-3</v>
          </cell>
          <cell r="AC70">
            <v>-2.1514077354280681E-2</v>
          </cell>
          <cell r="AD70">
            <v>0.12421698078125298</v>
          </cell>
        </row>
        <row r="71">
          <cell r="P71">
            <v>40999</v>
          </cell>
          <cell r="AA71">
            <v>8.8323075925988981E-4</v>
          </cell>
          <cell r="AB71">
            <v>2.8042256946081423E-4</v>
          </cell>
          <cell r="AC71">
            <v>-4.2178618794308509E-3</v>
          </cell>
          <cell r="AD71">
            <v>0.10652028802599633</v>
          </cell>
        </row>
        <row r="72">
          <cell r="P72">
            <v>41090</v>
          </cell>
          <cell r="AA72">
            <v>-7.461871797050601E-3</v>
          </cell>
          <cell r="AB72">
            <v>-2.4467113770139326E-2</v>
          </cell>
          <cell r="AC72">
            <v>2.8967910302655664E-2</v>
          </cell>
          <cell r="AD72">
            <v>9.3957752515535509E-2</v>
          </cell>
        </row>
        <row r="73">
          <cell r="P73">
            <v>41182</v>
          </cell>
          <cell r="AA73">
            <v>3.6485231026324172E-3</v>
          </cell>
          <cell r="AB73">
            <v>3.4042764958679417E-3</v>
          </cell>
          <cell r="AC73">
            <v>4.7253219942888558E-2</v>
          </cell>
          <cell r="AD73">
            <v>0.10027422756181714</v>
          </cell>
        </row>
        <row r="74">
          <cell r="P74">
            <v>41274</v>
          </cell>
          <cell r="AA74">
            <v>4.0783913121799742E-2</v>
          </cell>
          <cell r="AB74">
            <v>4.8707211373717918E-2</v>
          </cell>
          <cell r="AC74">
            <v>5.1345700635703428E-2</v>
          </cell>
          <cell r="AD74">
            <v>0.10960382948224456</v>
          </cell>
        </row>
        <row r="75">
          <cell r="P75">
            <v>41364</v>
          </cell>
          <cell r="AA75">
            <v>6.949910847953289E-2</v>
          </cell>
          <cell r="AB75">
            <v>5.7416333061169444E-2</v>
          </cell>
          <cell r="AC75">
            <v>7.4321217590744615E-2</v>
          </cell>
          <cell r="AD75">
            <v>0.11886487773982402</v>
          </cell>
        </row>
        <row r="76">
          <cell r="P76">
            <v>41455</v>
          </cell>
          <cell r="AA76">
            <v>8.493076318435433E-2</v>
          </cell>
          <cell r="AB76">
            <v>7.0788264744386931E-2</v>
          </cell>
          <cell r="AC76">
            <v>0.11579691725611174</v>
          </cell>
          <cell r="AD76">
            <v>0.13601113145329302</v>
          </cell>
        </row>
        <row r="77">
          <cell r="P77">
            <v>41547</v>
          </cell>
          <cell r="AA77">
            <v>8.0204276590514656E-2</v>
          </cell>
          <cell r="AB77">
            <v>7.9032412304040456E-2</v>
          </cell>
          <cell r="AC77">
            <v>0.11589329939360393</v>
          </cell>
          <cell r="AD77">
            <v>0.13750541502127045</v>
          </cell>
        </row>
        <row r="78">
          <cell r="P78">
            <v>41639</v>
          </cell>
          <cell r="AA78">
            <v>7.5810367753000873E-2</v>
          </cell>
          <cell r="AB78">
            <v>8.8272576933539959E-2</v>
          </cell>
          <cell r="AC78">
            <v>9.2706759022333829E-2</v>
          </cell>
          <cell r="AD78">
            <v>0.13036436826883979</v>
          </cell>
        </row>
        <row r="79">
          <cell r="P79">
            <v>41729</v>
          </cell>
          <cell r="AA79">
            <v>9.2801991027309683E-2</v>
          </cell>
          <cell r="AB79">
            <v>0.11710982043932927</v>
          </cell>
          <cell r="AC79">
            <v>8.7316082696007769E-2</v>
          </cell>
          <cell r="AD79">
            <v>0.14266975305199581</v>
          </cell>
        </row>
        <row r="80">
          <cell r="P80">
            <v>41820</v>
          </cell>
          <cell r="AA80">
            <v>0.12102113876966825</v>
          </cell>
          <cell r="AB80">
            <v>0.13746625901322984</v>
          </cell>
          <cell r="AC80">
            <v>7.5472844962399144E-2</v>
          </cell>
          <cell r="AD80">
            <v>0.16072244267474822</v>
          </cell>
        </row>
        <row r="81">
          <cell r="P81">
            <v>41912</v>
          </cell>
          <cell r="AA81">
            <v>0.11654761590176377</v>
          </cell>
          <cell r="AB81">
            <v>0.12712671616892002</v>
          </cell>
          <cell r="AC81">
            <v>8.1627877799633763E-2</v>
          </cell>
          <cell r="AD81">
            <v>0.14826275381306697</v>
          </cell>
        </row>
        <row r="82">
          <cell r="P82">
            <v>42004</v>
          </cell>
          <cell r="AA82">
            <v>9.8658661782301538E-2</v>
          </cell>
          <cell r="AB82">
            <v>0.1144043506458734</v>
          </cell>
          <cell r="AC82">
            <v>0.10174048953107184</v>
          </cell>
          <cell r="AD82">
            <v>0.12430526308108281</v>
          </cell>
        </row>
        <row r="83">
          <cell r="P83">
            <v>42094</v>
          </cell>
          <cell r="AA83">
            <v>9.9072635995210767E-2</v>
          </cell>
          <cell r="AB83">
            <v>0.10782895413008564</v>
          </cell>
          <cell r="AC83">
            <v>9.958674877114948E-2</v>
          </cell>
          <cell r="AD83">
            <v>0.11572874374776654</v>
          </cell>
        </row>
        <row r="84">
          <cell r="P84">
            <v>42185</v>
          </cell>
          <cell r="AA84">
            <v>9.1466973322407163E-2</v>
          </cell>
          <cell r="AB84">
            <v>0.10270913060448383</v>
          </cell>
          <cell r="AC84">
            <v>7.4868543448005864E-2</v>
          </cell>
          <cell r="AD84">
            <v>0.11367908042529984</v>
          </cell>
        </row>
        <row r="85">
          <cell r="P85">
            <v>42277</v>
          </cell>
          <cell r="AA85">
            <v>7.6097479434188875E-2</v>
          </cell>
          <cell r="AB85">
            <v>9.2503915784561963E-2</v>
          </cell>
          <cell r="AC85">
            <v>5.4437725903258016E-2</v>
          </cell>
          <cell r="AD85">
            <v>0.1113627159932411</v>
          </cell>
        </row>
        <row r="86">
          <cell r="P86">
            <v>42369</v>
          </cell>
          <cell r="AA86">
            <v>6.4643186259778496E-2</v>
          </cell>
          <cell r="AB86">
            <v>8.0924167807210567E-2</v>
          </cell>
          <cell r="AC86">
            <v>5.4708273626224324E-2</v>
          </cell>
          <cell r="AD86">
            <v>0.11053936673091513</v>
          </cell>
        </row>
        <row r="87">
          <cell r="P87">
            <v>42460</v>
          </cell>
          <cell r="AA87">
            <v>5.1687498124419973E-2</v>
          </cell>
          <cell r="AB87">
            <v>9.0007784189736428E-2</v>
          </cell>
          <cell r="AC87">
            <v>6.1533747121404803E-2</v>
          </cell>
          <cell r="AD87">
            <v>0.11676310606402995</v>
          </cell>
        </row>
        <row r="88">
          <cell r="P88">
            <v>42551</v>
          </cell>
          <cell r="AA88">
            <v>4.3062631116436823E-2</v>
          </cell>
          <cell r="AB88">
            <v>0.10594069634858938</v>
          </cell>
          <cell r="AC88">
            <v>7.1991495963189989E-2</v>
          </cell>
          <cell r="AD88">
            <v>0.12152939338413504</v>
          </cell>
        </row>
        <row r="89">
          <cell r="P89">
            <v>42643</v>
          </cell>
          <cell r="AA89">
            <v>6.8750487442513109E-2</v>
          </cell>
          <cell r="AB89">
            <v>0.10552978691996762</v>
          </cell>
          <cell r="AC89">
            <v>9.0272361456689598E-2</v>
          </cell>
          <cell r="AD89">
            <v>0.12339425372828439</v>
          </cell>
        </row>
        <row r="90">
          <cell r="P90">
            <v>42735</v>
          </cell>
          <cell r="AA90">
            <v>0.10121379510025719</v>
          </cell>
          <cell r="AB90">
            <v>0.10377744421416768</v>
          </cell>
          <cell r="AC90">
            <v>0.1047767212294306</v>
          </cell>
          <cell r="AD90">
            <v>0.12593792714434615</v>
          </cell>
        </row>
        <row r="91">
          <cell r="P91">
            <v>42825</v>
          </cell>
          <cell r="AA91">
            <v>0.11927265415219157</v>
          </cell>
          <cell r="AB91">
            <v>0.12852739042166172</v>
          </cell>
          <cell r="AC91">
            <v>0.11579179589749655</v>
          </cell>
          <cell r="AD91">
            <v>0.12740439610862619</v>
          </cell>
        </row>
        <row r="92">
          <cell r="P92">
            <v>42916</v>
          </cell>
          <cell r="AA92">
            <v>0.13075540961777854</v>
          </cell>
          <cell r="AB92">
            <v>0.16521131518868004</v>
          </cell>
          <cell r="AC92">
            <v>0.12770948829580742</v>
          </cell>
          <cell r="AD92">
            <v>0.1177949712948918</v>
          </cell>
        </row>
        <row r="93">
          <cell r="P93">
            <v>43008</v>
          </cell>
          <cell r="AA93">
            <v>0.10112971281997263</v>
          </cell>
          <cell r="AB93">
            <v>0.17282828437248465</v>
          </cell>
          <cell r="AC93">
            <v>0.11343331915238242</v>
          </cell>
          <cell r="AD93">
            <v>0.10050353161401437</v>
          </cell>
        </row>
        <row r="94">
          <cell r="P94">
            <v>43100</v>
          </cell>
          <cell r="AA94">
            <v>6.9795309775757319E-2</v>
          </cell>
          <cell r="AB94">
            <v>0.15452560329183607</v>
          </cell>
          <cell r="AC94">
            <v>8.157744390967081E-2</v>
          </cell>
          <cell r="AD94">
            <v>9.2374945950043363E-2</v>
          </cell>
        </row>
        <row r="95">
          <cell r="P95">
            <v>43190</v>
          </cell>
          <cell r="AA95">
            <v>6.1870160666159801E-2</v>
          </cell>
          <cell r="AB95">
            <v>0.10860430059140835</v>
          </cell>
          <cell r="AC95">
            <v>4.4648522478670127E-2</v>
          </cell>
          <cell r="AD95">
            <v>9.3575523564393581E-2</v>
          </cell>
        </row>
        <row r="96">
          <cell r="P96">
            <v>43281</v>
          </cell>
          <cell r="AA96">
            <v>5.6635491524166914E-2</v>
          </cell>
          <cell r="AB96">
            <v>4.7094744768693353E-2</v>
          </cell>
          <cell r="AC96">
            <v>4.407500318969193E-3</v>
          </cell>
          <cell r="AD96">
            <v>9.705376900997198E-2</v>
          </cell>
        </row>
        <row r="97">
          <cell r="P97">
            <v>43373</v>
          </cell>
          <cell r="AA97">
            <v>6.6330104755771391E-2</v>
          </cell>
          <cell r="AB97">
            <v>5.1668581824846127E-2</v>
          </cell>
          <cell r="AC97">
            <v>6.7330421432099108E-4</v>
          </cell>
          <cell r="AD97">
            <v>9.9305992890831529E-2</v>
          </cell>
        </row>
        <row r="98">
          <cell r="P98">
            <v>43465</v>
          </cell>
          <cell r="AA98">
            <v>7.3141942826814077E-2</v>
          </cell>
          <cell r="AB98">
            <v>9.3576682032713965E-2</v>
          </cell>
          <cell r="AC98">
            <v>1.7259820196526166E-2</v>
          </cell>
          <cell r="AD98">
            <v>9.7572520749138691E-2</v>
          </cell>
        </row>
        <row r="99">
          <cell r="P99">
            <v>43555</v>
          </cell>
          <cell r="AA99">
            <v>5.6352089937100391E-2</v>
          </cell>
          <cell r="AB99">
            <v>9.735303914324045E-2</v>
          </cell>
          <cell r="AC99">
            <v>2.1112500658677869E-2</v>
          </cell>
          <cell r="AD99">
            <v>7.9801806045800783E-2</v>
          </cell>
        </row>
        <row r="100">
          <cell r="P100">
            <v>43646</v>
          </cell>
          <cell r="AA100">
            <v>3.6293395359440428E-2</v>
          </cell>
          <cell r="AB100">
            <v>7.8768245500018041E-2</v>
          </cell>
          <cell r="AC100">
            <v>2.5617494257613727E-2</v>
          </cell>
          <cell r="AD100">
            <v>6.0867186239601967E-2</v>
          </cell>
        </row>
        <row r="101">
          <cell r="P101">
            <v>43738</v>
          </cell>
          <cell r="AA101">
            <v>3.6369270073627336E-2</v>
          </cell>
          <cell r="AB101">
            <v>6.5507174806223034E-2</v>
          </cell>
          <cell r="AC101">
            <v>2.5157659887311778E-2</v>
          </cell>
          <cell r="AD101">
            <v>8.3468831548287659E-2</v>
          </cell>
        </row>
        <row r="102">
          <cell r="P102">
            <v>43830</v>
          </cell>
          <cell r="AA102">
            <v>4.2004368820040661E-2</v>
          </cell>
          <cell r="AB102">
            <v>6.577023877323751E-2</v>
          </cell>
          <cell r="AC102">
            <v>2.2185225927908503E-2</v>
          </cell>
          <cell r="AD102">
            <v>0.10915330641500764</v>
          </cell>
        </row>
        <row r="103">
          <cell r="P103">
            <v>43921</v>
          </cell>
          <cell r="AA103">
            <v>3.2394478549327754E-2</v>
          </cell>
          <cell r="AB103">
            <v>7.0949790294116744E-2</v>
          </cell>
          <cell r="AC103">
            <v>1.6870544798674114E-2</v>
          </cell>
          <cell r="AD103">
            <v>8.9976778637214094E-2</v>
          </cell>
        </row>
        <row r="104">
          <cell r="P104">
            <v>44012</v>
          </cell>
          <cell r="AA104">
            <v>1.478539140404167E-2</v>
          </cell>
          <cell r="AB104">
            <v>7.8426516312036565E-2</v>
          </cell>
          <cell r="AC104">
            <v>-5.9676902623393424E-3</v>
          </cell>
          <cell r="AD104">
            <v>5.1528787114178076E-2</v>
          </cell>
        </row>
        <row r="105">
          <cell r="P105">
            <v>44104</v>
          </cell>
          <cell r="AA105">
            <v>2.9480606799989983E-2</v>
          </cell>
          <cell r="AB105">
            <v>9.5490299916146881E-2</v>
          </cell>
          <cell r="AC105">
            <v>-2.8613872848171074E-4</v>
          </cell>
          <cell r="AD105">
            <v>5.6303987658020693E-2</v>
          </cell>
        </row>
        <row r="106">
          <cell r="P106">
            <v>44196</v>
          </cell>
          <cell r="AA106">
            <v>5.4700134669436462E-2</v>
          </cell>
          <cell r="AB106">
            <v>0.11305337117459957</v>
          </cell>
          <cell r="AC106">
            <v>3.6290080909304301E-2</v>
          </cell>
          <cell r="AD106">
            <v>9.4014159878332615E-2</v>
          </cell>
        </row>
        <row r="107">
          <cell r="P107">
            <v>44286</v>
          </cell>
          <cell r="AA107">
            <v>6.2703167211375588E-2</v>
          </cell>
          <cell r="AB107">
            <v>0.13099776529473761</v>
          </cell>
          <cell r="AC107">
            <v>7.8756726719737324E-2</v>
          </cell>
          <cell r="AD107">
            <v>0.13829734176703656</v>
          </cell>
        </row>
        <row r="108">
          <cell r="P108">
            <v>44377</v>
          </cell>
          <cell r="AA108">
            <v>9.9335328947115276E-2</v>
          </cell>
          <cell r="AB108">
            <v>0.16988722840945325</v>
          </cell>
          <cell r="AC108">
            <v>0.14764891665631907</v>
          </cell>
          <cell r="AD108">
            <v>0.2141671064003885</v>
          </cell>
        </row>
        <row r="109">
          <cell r="P109">
            <v>44469</v>
          </cell>
          <cell r="AA109">
            <v>0.12642597587339655</v>
          </cell>
          <cell r="AB109">
            <v>0.19072597368349675</v>
          </cell>
          <cell r="AC109">
            <v>0.17733204532471802</v>
          </cell>
          <cell r="AD109">
            <v>0.23415892445325648</v>
          </cell>
        </row>
        <row r="110">
          <cell r="P110">
            <v>44561</v>
          </cell>
          <cell r="AA110">
            <v>0.12104937115640158</v>
          </cell>
          <cell r="AB110">
            <v>0.18649132620678022</v>
          </cell>
          <cell r="AC110">
            <v>0.15164267770617701</v>
          </cell>
          <cell r="AD110">
            <v>0.20171246974703649</v>
          </cell>
        </row>
        <row r="111">
          <cell r="P111">
            <v>44651</v>
          </cell>
          <cell r="AA111">
            <v>0.13692938916138675</v>
          </cell>
          <cell r="AB111">
            <v>0.2164372501283176</v>
          </cell>
          <cell r="AC111">
            <v>0.1333710002752575</v>
          </cell>
          <cell r="AD111">
            <v>0.20927349154236952</v>
          </cell>
        </row>
        <row r="112">
          <cell r="P112">
            <v>44742</v>
          </cell>
          <cell r="AA112">
            <v>0.15448348834955872</v>
          </cell>
          <cell r="AB112">
            <v>0.25782323115236183</v>
          </cell>
          <cell r="AC112">
            <v>0.11627617842914861</v>
          </cell>
          <cell r="AD112">
            <v>0.21294561947814916</v>
          </cell>
        </row>
        <row r="113">
          <cell r="P113">
            <v>44834</v>
          </cell>
          <cell r="AA113">
            <v>9.3743172584418888E-2</v>
          </cell>
          <cell r="AB113">
            <v>0.21556416055610073</v>
          </cell>
          <cell r="AC113">
            <v>8.1314411785042173E-2</v>
          </cell>
          <cell r="AD113">
            <v>0.11665594883570751</v>
          </cell>
        </row>
        <row r="114">
          <cell r="P114">
            <v>44926</v>
          </cell>
          <cell r="AA114">
            <v>2.4453799701456225E-2</v>
          </cell>
          <cell r="AB114">
            <v>0.14942927847957499</v>
          </cell>
          <cell r="AC114">
            <v>5.5715023293057664E-2</v>
          </cell>
          <cell r="AD114">
            <v>2.1717247720534072E-2</v>
          </cell>
        </row>
        <row r="115">
          <cell r="P115">
            <v>45016</v>
          </cell>
          <cell r="AA115">
            <v>-7.9321328426152915E-3</v>
          </cell>
          <cell r="AB115">
            <v>9.9570815557042724E-2</v>
          </cell>
          <cell r="AC115">
            <v>3.9821427187143987E-2</v>
          </cell>
          <cell r="AD115">
            <v>-3.7732873128732303E-2</v>
          </cell>
        </row>
        <row r="116">
          <cell r="P116">
            <v>45107</v>
          </cell>
          <cell r="AA116">
            <v>-4.1082751762763436E-2</v>
          </cell>
          <cell r="AB116">
            <v>4.2736778993923918E-2</v>
          </cell>
          <cell r="AC116">
            <v>2.3601230155569253E-2</v>
          </cell>
          <cell r="AD116">
            <v>-9.9213488248956483E-2</v>
          </cell>
        </row>
        <row r="117">
          <cell r="P117">
            <v>45199</v>
          </cell>
          <cell r="AA117">
            <v>-5.02998593976689E-2</v>
          </cell>
          <cell r="AB117">
            <v>5.2636435317108266E-2</v>
          </cell>
          <cell r="AC117">
            <v>2.3241286218190105E-2</v>
          </cell>
          <cell r="AD117">
            <v>-7.2003476415478995E-2</v>
          </cell>
        </row>
        <row r="118">
          <cell r="P118">
            <v>45291</v>
          </cell>
          <cell r="AA118">
            <v>-3.5146508511869179E-2</v>
          </cell>
          <cell r="AB118">
            <v>8.0237578032792412E-2</v>
          </cell>
          <cell r="AC118">
            <v>2.958171898063755E-2</v>
          </cell>
          <cell r="AD118">
            <v>-2.0325681314051214E-2</v>
          </cell>
        </row>
        <row r="119">
          <cell r="P119">
            <v>45382</v>
          </cell>
          <cell r="AA119">
            <v>-1.778963767437447E-2</v>
          </cell>
          <cell r="AB119">
            <v>3.8735977586969561E-2</v>
          </cell>
          <cell r="AC119">
            <v>4.6755703426108575E-2</v>
          </cell>
          <cell r="AD119">
            <v>-2.7186195200737173E-2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7CFC7-D52F-4E61-9CD0-49183B245CCB}">
  <sheetPr codeName="Sheet3"/>
  <dimension ref="A1:U355"/>
  <sheetViews>
    <sheetView topLeftCell="A310" zoomScaleNormal="100" workbookViewId="0">
      <selection activeCell="K57" sqref="K57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1.85546875" style="17" customWidth="1"/>
    <col min="13" max="16" width="19.28515625" style="17" customWidth="1"/>
    <col min="17" max="17" width="9.140625" style="17"/>
    <col min="18" max="18" width="16.85546875" style="17" customWidth="1"/>
    <col min="19" max="19" width="15.28515625" style="13" customWidth="1"/>
    <col min="20" max="20" width="12.28515625" style="13" customWidth="1"/>
    <col min="21" max="21" width="15.5703125" style="13" customWidth="1"/>
    <col min="22" max="22" width="12" style="13" customWidth="1"/>
    <col min="23" max="16384" width="9.140625" style="13"/>
  </cols>
  <sheetData>
    <row r="1" spans="1:21" s="1" customFormat="1" ht="15.95" customHeight="1" x14ac:dyDescent="0.25">
      <c r="K1" s="2"/>
      <c r="L1" s="3"/>
      <c r="M1" s="3"/>
      <c r="N1" s="3"/>
      <c r="O1" s="3"/>
      <c r="P1" s="3"/>
      <c r="Q1" s="3"/>
      <c r="R1" s="3"/>
    </row>
    <row r="2" spans="1:21" s="4" customFormat="1" ht="15.95" customHeight="1" x14ac:dyDescent="0.25">
      <c r="K2" s="5"/>
      <c r="L2" s="6"/>
      <c r="M2" s="6"/>
      <c r="N2" s="6"/>
      <c r="O2" s="6"/>
      <c r="P2" s="6"/>
      <c r="Q2" s="6"/>
      <c r="R2" s="6"/>
    </row>
    <row r="3" spans="1:21" s="4" customFormat="1" ht="15.95" customHeight="1" x14ac:dyDescent="0.25">
      <c r="K3" s="5"/>
      <c r="L3" s="6"/>
      <c r="M3" s="6"/>
      <c r="N3" s="6"/>
      <c r="O3" s="6"/>
      <c r="P3" s="6"/>
      <c r="Q3" s="6"/>
      <c r="R3" s="6"/>
    </row>
    <row r="4" spans="1:21" s="7" customFormat="1" ht="15.95" customHeight="1" x14ac:dyDescent="0.25">
      <c r="K4" s="8"/>
      <c r="L4" s="9"/>
      <c r="M4" s="9"/>
      <c r="N4" s="9"/>
      <c r="O4" s="9"/>
      <c r="P4" s="9"/>
      <c r="Q4" s="9"/>
      <c r="R4" s="9"/>
    </row>
    <row r="5" spans="1:21" s="10" customFormat="1" ht="39.950000000000003" customHeight="1" x14ac:dyDescent="0.25">
      <c r="K5" s="11"/>
      <c r="L5" s="117" t="s">
        <v>0</v>
      </c>
      <c r="M5" s="107" t="s">
        <v>1</v>
      </c>
      <c r="N5" s="107" t="s">
        <v>96</v>
      </c>
      <c r="O5" s="107" t="s">
        <v>97</v>
      </c>
      <c r="P5" s="107" t="s">
        <v>98</v>
      </c>
      <c r="Q5" s="118" t="s">
        <v>0</v>
      </c>
      <c r="R5" s="110" t="s">
        <v>2</v>
      </c>
      <c r="S5" s="119" t="s">
        <v>99</v>
      </c>
      <c r="T5" s="120" t="s">
        <v>100</v>
      </c>
      <c r="U5" s="121" t="s">
        <v>101</v>
      </c>
    </row>
    <row r="6" spans="1:21" x14ac:dyDescent="0.25">
      <c r="L6" s="122"/>
      <c r="M6" s="122"/>
      <c r="N6" s="108"/>
      <c r="O6" s="108"/>
      <c r="P6" s="108"/>
      <c r="Q6" s="123">
        <v>35079.5</v>
      </c>
      <c r="R6" s="124">
        <v>65.918509532156605</v>
      </c>
      <c r="S6" s="125"/>
      <c r="T6" s="126"/>
      <c r="U6" s="126"/>
    </row>
    <row r="7" spans="1:21" x14ac:dyDescent="0.25">
      <c r="A7" s="136" t="s">
        <v>73</v>
      </c>
      <c r="B7" s="136"/>
      <c r="C7" s="136"/>
      <c r="D7" s="136"/>
      <c r="E7" s="136"/>
      <c r="F7" s="136"/>
      <c r="G7" s="136"/>
      <c r="H7" s="136"/>
      <c r="I7" s="136"/>
      <c r="J7" s="136"/>
      <c r="L7" s="122"/>
      <c r="M7" s="122"/>
      <c r="N7" s="108"/>
      <c r="O7" s="108"/>
      <c r="P7" s="108"/>
      <c r="Q7" s="123">
        <v>35109.5</v>
      </c>
      <c r="R7" s="124">
        <v>65.141951739573798</v>
      </c>
      <c r="S7" s="127">
        <f>R7/R6-1</f>
        <v>-1.178057268124344E-2</v>
      </c>
      <c r="T7" s="126"/>
      <c r="U7" s="126"/>
    </row>
    <row r="8" spans="1:21" x14ac:dyDescent="0.25">
      <c r="A8" s="136" t="s">
        <v>74</v>
      </c>
      <c r="B8" s="136"/>
      <c r="C8" s="136"/>
      <c r="D8" s="136"/>
      <c r="E8" s="136"/>
      <c r="F8" s="136"/>
      <c r="G8" s="136"/>
      <c r="H8" s="136"/>
      <c r="I8" s="136"/>
      <c r="J8" s="136"/>
      <c r="L8" s="122"/>
      <c r="M8" s="122"/>
      <c r="N8" s="108"/>
      <c r="O8" s="108"/>
      <c r="P8" s="108"/>
      <c r="Q8" s="123">
        <v>35139.5</v>
      </c>
      <c r="R8" s="124">
        <v>64.512337792009504</v>
      </c>
      <c r="S8" s="127">
        <f t="shared" ref="S8:S71" si="0">R8/R7-1</f>
        <v>-9.6652607229421594E-3</v>
      </c>
      <c r="T8" s="126"/>
      <c r="U8" s="126"/>
    </row>
    <row r="9" spans="1:21" x14ac:dyDescent="0.25">
      <c r="L9" s="122"/>
      <c r="M9" s="122"/>
      <c r="N9" s="108"/>
      <c r="O9" s="108"/>
      <c r="P9" s="108"/>
      <c r="Q9" s="123">
        <v>35170</v>
      </c>
      <c r="R9" s="124">
        <v>64.257133344853102</v>
      </c>
      <c r="S9" s="127">
        <f t="shared" si="0"/>
        <v>-3.9559013963994527E-3</v>
      </c>
      <c r="T9" s="128">
        <f>R9/R6-1</f>
        <v>-2.5203485319901575E-2</v>
      </c>
      <c r="U9" s="126"/>
    </row>
    <row r="10" spans="1:21" x14ac:dyDescent="0.25">
      <c r="L10" s="122"/>
      <c r="M10" s="122"/>
      <c r="N10" s="108"/>
      <c r="O10" s="108"/>
      <c r="P10" s="108"/>
      <c r="Q10" s="123">
        <v>35200.5</v>
      </c>
      <c r="R10" s="124">
        <v>63.811432191483497</v>
      </c>
      <c r="S10" s="127">
        <f t="shared" si="0"/>
        <v>-6.9362128400224377E-3</v>
      </c>
      <c r="T10" s="128">
        <f t="shared" ref="T10:T73" si="1">R10/R7-1</f>
        <v>-2.0424926066223592E-2</v>
      </c>
      <c r="U10" s="126"/>
    </row>
    <row r="11" spans="1:21" x14ac:dyDescent="0.25">
      <c r="L11" s="122"/>
      <c r="M11" s="122"/>
      <c r="N11" s="108"/>
      <c r="O11" s="108"/>
      <c r="P11" s="108"/>
      <c r="Q11" s="123">
        <v>35231</v>
      </c>
      <c r="R11" s="124">
        <v>64.196436904391405</v>
      </c>
      <c r="S11" s="127">
        <f t="shared" si="0"/>
        <v>6.033475502517982E-3</v>
      </c>
      <c r="T11" s="128">
        <f t="shared" si="1"/>
        <v>-4.8967515118825133E-3</v>
      </c>
      <c r="U11" s="126"/>
    </row>
    <row r="12" spans="1:21" x14ac:dyDescent="0.25">
      <c r="L12" s="122"/>
      <c r="M12" s="122"/>
      <c r="N12" s="108"/>
      <c r="O12" s="108"/>
      <c r="P12" s="108"/>
      <c r="Q12" s="123">
        <v>35261.5</v>
      </c>
      <c r="R12" s="124">
        <v>64.657299423602595</v>
      </c>
      <c r="S12" s="127">
        <f t="shared" si="0"/>
        <v>7.1789423437558231E-3</v>
      </c>
      <c r="T12" s="128">
        <f t="shared" si="1"/>
        <v>6.2275744017694645E-3</v>
      </c>
      <c r="U12" s="126"/>
    </row>
    <row r="13" spans="1:21" x14ac:dyDescent="0.25">
      <c r="L13" s="122"/>
      <c r="M13" s="122"/>
      <c r="N13" s="108"/>
      <c r="O13" s="108"/>
      <c r="P13" s="108"/>
      <c r="Q13" s="123">
        <v>35292.5</v>
      </c>
      <c r="R13" s="124">
        <v>64.956372904186793</v>
      </c>
      <c r="S13" s="127">
        <f t="shared" si="0"/>
        <v>4.6255176639038442E-3</v>
      </c>
      <c r="T13" s="128">
        <f t="shared" si="1"/>
        <v>1.7942564104619807E-2</v>
      </c>
      <c r="U13" s="126"/>
    </row>
    <row r="14" spans="1:21" x14ac:dyDescent="0.25">
      <c r="L14" s="122"/>
      <c r="M14" s="122"/>
      <c r="N14" s="108"/>
      <c r="O14" s="108"/>
      <c r="P14" s="108"/>
      <c r="Q14" s="123">
        <v>35323</v>
      </c>
      <c r="R14" s="124">
        <v>64.839667694925794</v>
      </c>
      <c r="S14" s="127">
        <f t="shared" si="0"/>
        <v>-1.7966706582146497E-3</v>
      </c>
      <c r="T14" s="128">
        <f t="shared" si="1"/>
        <v>1.0019727286303404E-2</v>
      </c>
      <c r="U14" s="126"/>
    </row>
    <row r="15" spans="1:21" x14ac:dyDescent="0.25">
      <c r="L15" s="122"/>
      <c r="M15" s="122"/>
      <c r="N15" s="108"/>
      <c r="O15" s="108"/>
      <c r="P15" s="108"/>
      <c r="Q15" s="123">
        <v>35353.5</v>
      </c>
      <c r="R15" s="124">
        <v>64.474154992239704</v>
      </c>
      <c r="S15" s="127">
        <f t="shared" si="0"/>
        <v>-5.6371772971731682E-3</v>
      </c>
      <c r="T15" s="128">
        <f t="shared" si="1"/>
        <v>-2.8325406875258086E-3</v>
      </c>
      <c r="U15" s="126"/>
    </row>
    <row r="16" spans="1:21" x14ac:dyDescent="0.25">
      <c r="L16" s="122"/>
      <c r="M16" s="122"/>
      <c r="N16" s="108"/>
      <c r="O16" s="108"/>
      <c r="P16" s="108"/>
      <c r="Q16" s="123">
        <v>35384</v>
      </c>
      <c r="R16" s="124">
        <v>65.343424907591398</v>
      </c>
      <c r="S16" s="127">
        <f t="shared" si="0"/>
        <v>1.3482455341311983E-2</v>
      </c>
      <c r="T16" s="128">
        <f t="shared" si="1"/>
        <v>5.9586455662405946E-3</v>
      </c>
      <c r="U16" s="126"/>
    </row>
    <row r="17" spans="12:21" x14ac:dyDescent="0.25">
      <c r="L17" s="122"/>
      <c r="M17" s="122"/>
      <c r="N17" s="108"/>
      <c r="O17" s="108"/>
      <c r="P17" s="108"/>
      <c r="Q17" s="123">
        <v>35414.5</v>
      </c>
      <c r="R17" s="124">
        <v>67.273905133189999</v>
      </c>
      <c r="S17" s="127">
        <f t="shared" si="0"/>
        <v>2.9543603328547441E-2</v>
      </c>
      <c r="T17" s="128">
        <f t="shared" si="1"/>
        <v>3.7542410761841394E-2</v>
      </c>
      <c r="U17" s="126"/>
    </row>
    <row r="18" spans="12:21" x14ac:dyDescent="0.25">
      <c r="L18" s="122"/>
      <c r="M18" s="122"/>
      <c r="N18" s="108"/>
      <c r="O18" s="108"/>
      <c r="P18" s="108"/>
      <c r="Q18" s="123">
        <v>35445.5</v>
      </c>
      <c r="R18" s="124">
        <v>69.575044403668798</v>
      </c>
      <c r="S18" s="127">
        <f t="shared" si="0"/>
        <v>3.4205525395366365E-2</v>
      </c>
      <c r="T18" s="128">
        <f t="shared" si="1"/>
        <v>7.9115258075783235E-2</v>
      </c>
      <c r="U18" s="128">
        <f>R18/R6-1</f>
        <v>5.5470533200215222E-2</v>
      </c>
    </row>
    <row r="19" spans="12:21" x14ac:dyDescent="0.25">
      <c r="L19" s="122"/>
      <c r="M19" s="122"/>
      <c r="N19" s="108"/>
      <c r="O19" s="108"/>
      <c r="P19" s="108"/>
      <c r="Q19" s="123">
        <v>35475</v>
      </c>
      <c r="R19" s="124">
        <v>70.842767442547895</v>
      </c>
      <c r="S19" s="127">
        <f t="shared" si="0"/>
        <v>1.8220944733055022E-2</v>
      </c>
      <c r="T19" s="128">
        <f t="shared" si="1"/>
        <v>8.4160610539371961E-2</v>
      </c>
      <c r="U19" s="128">
        <f t="shared" ref="U19:U82" si="2">R19/R7-1</f>
        <v>8.7513738086401949E-2</v>
      </c>
    </row>
    <row r="20" spans="12:21" x14ac:dyDescent="0.25">
      <c r="L20" s="122"/>
      <c r="M20" s="122"/>
      <c r="N20" s="108"/>
      <c r="O20" s="108"/>
      <c r="P20" s="108"/>
      <c r="Q20" s="123">
        <v>35504.5</v>
      </c>
      <c r="R20" s="124">
        <v>71.018499089561004</v>
      </c>
      <c r="S20" s="127">
        <f t="shared" si="0"/>
        <v>2.4805869866055819E-3</v>
      </c>
      <c r="T20" s="128">
        <f t="shared" si="1"/>
        <v>5.5661908565548535E-2</v>
      </c>
      <c r="U20" s="128">
        <f t="shared" si="2"/>
        <v>0.10085142656785506</v>
      </c>
    </row>
    <row r="21" spans="12:21" x14ac:dyDescent="0.25">
      <c r="L21" s="122"/>
      <c r="M21" s="122"/>
      <c r="N21" s="108"/>
      <c r="O21" s="108"/>
      <c r="P21" s="108"/>
      <c r="Q21" s="123">
        <v>35535</v>
      </c>
      <c r="R21" s="124">
        <v>70.970160435595304</v>
      </c>
      <c r="S21" s="127">
        <f t="shared" si="0"/>
        <v>-6.8064876877704794E-4</v>
      </c>
      <c r="T21" s="128">
        <f t="shared" si="1"/>
        <v>2.0051960352797771E-2</v>
      </c>
      <c r="U21" s="128">
        <f t="shared" si="2"/>
        <v>0.10447131300917123</v>
      </c>
    </row>
    <row r="22" spans="12:21" x14ac:dyDescent="0.25">
      <c r="L22" s="122"/>
      <c r="M22" s="122"/>
      <c r="N22" s="108"/>
      <c r="O22" s="108"/>
      <c r="P22" s="108"/>
      <c r="Q22" s="123">
        <v>35565.5</v>
      </c>
      <c r="R22" s="124">
        <v>71.514856940985695</v>
      </c>
      <c r="S22" s="127">
        <f t="shared" si="0"/>
        <v>7.6750073840496924E-3</v>
      </c>
      <c r="T22" s="128">
        <f t="shared" si="1"/>
        <v>9.4870587739652734E-3</v>
      </c>
      <c r="U22" s="128">
        <f t="shared" si="2"/>
        <v>0.12072170275674088</v>
      </c>
    </row>
    <row r="23" spans="12:21" x14ac:dyDescent="0.25">
      <c r="L23" s="122"/>
      <c r="M23" s="122"/>
      <c r="N23" s="108"/>
      <c r="O23" s="108"/>
      <c r="P23" s="108"/>
      <c r="Q23" s="123">
        <v>35596</v>
      </c>
      <c r="R23" s="124">
        <v>72.114704576273596</v>
      </c>
      <c r="S23" s="127">
        <f t="shared" si="0"/>
        <v>8.387734534418545E-3</v>
      </c>
      <c r="T23" s="128">
        <f t="shared" si="1"/>
        <v>1.5435492171274712E-2</v>
      </c>
      <c r="U23" s="128">
        <f t="shared" si="2"/>
        <v>0.12334434828018526</v>
      </c>
    </row>
    <row r="24" spans="12:21" x14ac:dyDescent="0.25">
      <c r="L24" s="122"/>
      <c r="M24" s="122"/>
      <c r="N24" s="108"/>
      <c r="O24" s="108"/>
      <c r="P24" s="108"/>
      <c r="Q24" s="123">
        <v>35626.5</v>
      </c>
      <c r="R24" s="124">
        <v>73.086196842810196</v>
      </c>
      <c r="S24" s="127">
        <f t="shared" si="0"/>
        <v>1.347148646374996E-2</v>
      </c>
      <c r="T24" s="128">
        <f t="shared" si="1"/>
        <v>2.9815860556426044E-2</v>
      </c>
      <c r="U24" s="128">
        <f t="shared" si="2"/>
        <v>0.13036265811205072</v>
      </c>
    </row>
    <row r="25" spans="12:21" x14ac:dyDescent="0.25">
      <c r="L25" s="122"/>
      <c r="M25" s="122"/>
      <c r="N25" s="108"/>
      <c r="O25" s="108"/>
      <c r="P25" s="108"/>
      <c r="Q25" s="123">
        <v>35657.5</v>
      </c>
      <c r="R25" s="124">
        <v>73.347555666629006</v>
      </c>
      <c r="S25" s="127">
        <f t="shared" si="0"/>
        <v>3.5760353542670931E-3</v>
      </c>
      <c r="T25" s="128">
        <f t="shared" si="1"/>
        <v>2.5626825026800581E-2</v>
      </c>
      <c r="U25" s="128">
        <f t="shared" si="2"/>
        <v>0.12918182446577697</v>
      </c>
    </row>
    <row r="26" spans="12:21" x14ac:dyDescent="0.25">
      <c r="L26" s="122"/>
      <c r="M26" s="122"/>
      <c r="N26" s="108"/>
      <c r="O26" s="108"/>
      <c r="P26" s="108"/>
      <c r="Q26" s="123">
        <v>35688</v>
      </c>
      <c r="R26" s="124">
        <v>74.915493750602806</v>
      </c>
      <c r="S26" s="127">
        <f t="shared" si="0"/>
        <v>2.1376828030919226E-2</v>
      </c>
      <c r="T26" s="128">
        <f t="shared" si="1"/>
        <v>3.8837976121318007E-2</v>
      </c>
      <c r="U26" s="128">
        <f t="shared" si="2"/>
        <v>0.1553960162640613</v>
      </c>
    </row>
    <row r="27" spans="12:21" x14ac:dyDescent="0.25">
      <c r="L27" s="122"/>
      <c r="M27" s="122"/>
      <c r="N27" s="108"/>
      <c r="O27" s="108"/>
      <c r="P27" s="108"/>
      <c r="Q27" s="123">
        <v>35718.5</v>
      </c>
      <c r="R27" s="124">
        <v>75.863093671638396</v>
      </c>
      <c r="S27" s="127">
        <f t="shared" si="0"/>
        <v>1.264891778181676E-2</v>
      </c>
      <c r="T27" s="128">
        <f t="shared" si="1"/>
        <v>3.7994819114758327E-2</v>
      </c>
      <c r="U27" s="128">
        <f t="shared" si="2"/>
        <v>0.1766434733540827</v>
      </c>
    </row>
    <row r="28" spans="12:21" x14ac:dyDescent="0.25">
      <c r="L28" s="122"/>
      <c r="M28" s="122"/>
      <c r="N28" s="108"/>
      <c r="O28" s="108"/>
      <c r="P28" s="108"/>
      <c r="Q28" s="123">
        <v>35749</v>
      </c>
      <c r="R28" s="124">
        <v>78.711849399875106</v>
      </c>
      <c r="S28" s="127">
        <f t="shared" si="0"/>
        <v>3.7551272830595339E-2</v>
      </c>
      <c r="T28" s="128">
        <f t="shared" si="1"/>
        <v>7.3135276076919054E-2</v>
      </c>
      <c r="U28" s="128">
        <f t="shared" si="2"/>
        <v>0.20458714111158582</v>
      </c>
    </row>
    <row r="29" spans="12:21" x14ac:dyDescent="0.25">
      <c r="L29" s="122"/>
      <c r="M29" s="122"/>
      <c r="N29" s="108"/>
      <c r="O29" s="108"/>
      <c r="P29" s="108"/>
      <c r="Q29" s="123">
        <v>35779.5</v>
      </c>
      <c r="R29" s="124">
        <v>80.474293247313</v>
      </c>
      <c r="S29" s="127">
        <f t="shared" si="0"/>
        <v>2.2391086740755517E-2</v>
      </c>
      <c r="T29" s="128">
        <f t="shared" si="1"/>
        <v>7.4200932522926477E-2</v>
      </c>
      <c r="U29" s="128">
        <f t="shared" si="2"/>
        <v>0.19621854994129828</v>
      </c>
    </row>
    <row r="30" spans="12:21" x14ac:dyDescent="0.25">
      <c r="L30" s="111">
        <v>35826</v>
      </c>
      <c r="M30" s="108">
        <v>78.411394824335702</v>
      </c>
      <c r="N30" s="108"/>
      <c r="O30" s="108"/>
      <c r="P30" s="108"/>
      <c r="Q30" s="123">
        <v>35810.5</v>
      </c>
      <c r="R30" s="124">
        <v>83.658898127313705</v>
      </c>
      <c r="S30" s="127">
        <f t="shared" si="0"/>
        <v>3.9572946235312711E-2</v>
      </c>
      <c r="T30" s="128">
        <f t="shared" si="1"/>
        <v>0.10276148886595937</v>
      </c>
      <c r="U30" s="128">
        <f t="shared" si="2"/>
        <v>0.20242680179881045</v>
      </c>
    </row>
    <row r="31" spans="12:21" x14ac:dyDescent="0.25">
      <c r="L31" s="111">
        <v>35854</v>
      </c>
      <c r="M31" s="108">
        <v>78.071051515807497</v>
      </c>
      <c r="N31" s="109">
        <f>M31/M30-1</f>
        <v>-4.3404827741002627E-3</v>
      </c>
      <c r="O31" s="108"/>
      <c r="P31" s="108"/>
      <c r="Q31" s="123">
        <v>35840</v>
      </c>
      <c r="R31" s="124">
        <v>83.005179346272797</v>
      </c>
      <c r="S31" s="127">
        <f t="shared" si="0"/>
        <v>-7.8140974322428169E-3</v>
      </c>
      <c r="T31" s="128">
        <f t="shared" si="1"/>
        <v>5.4544899899207522E-2</v>
      </c>
      <c r="U31" s="128">
        <f t="shared" si="2"/>
        <v>0.17168177278772156</v>
      </c>
    </row>
    <row r="32" spans="12:21" x14ac:dyDescent="0.25">
      <c r="L32" s="111">
        <v>35885</v>
      </c>
      <c r="M32" s="108">
        <v>77.838757708516596</v>
      </c>
      <c r="N32" s="109">
        <f t="shared" ref="N32:N95" si="3">M32/M31-1</f>
        <v>-2.9754153784372628E-3</v>
      </c>
      <c r="O32" s="108"/>
      <c r="P32" s="108"/>
      <c r="Q32" s="123">
        <v>35869.5</v>
      </c>
      <c r="R32" s="124">
        <v>81.965502261500305</v>
      </c>
      <c r="S32" s="127">
        <f t="shared" si="0"/>
        <v>-1.2525448326968447E-2</v>
      </c>
      <c r="T32" s="128">
        <f t="shared" si="1"/>
        <v>1.8530253003956609E-2</v>
      </c>
      <c r="U32" s="128">
        <f t="shared" si="2"/>
        <v>0.15414298122710401</v>
      </c>
    </row>
    <row r="33" spans="5:21" x14ac:dyDescent="0.25">
      <c r="L33" s="111">
        <v>35915</v>
      </c>
      <c r="M33" s="108">
        <v>78.655146614478696</v>
      </c>
      <c r="N33" s="109">
        <f t="shared" si="3"/>
        <v>1.0488205747312129E-2</v>
      </c>
      <c r="O33" s="109">
        <f>M33/M30-1</f>
        <v>3.1086271413620636E-3</v>
      </c>
      <c r="P33" s="108"/>
      <c r="Q33" s="123">
        <v>35900</v>
      </c>
      <c r="R33" s="124">
        <v>80.473465605514306</v>
      </c>
      <c r="S33" s="127">
        <f t="shared" si="0"/>
        <v>-1.8203227148243961E-2</v>
      </c>
      <c r="T33" s="128">
        <f t="shared" si="1"/>
        <v>-3.8076434104495904E-2</v>
      </c>
      <c r="U33" s="128">
        <f t="shared" si="2"/>
        <v>0.13390564586003939</v>
      </c>
    </row>
    <row r="34" spans="5:21" x14ac:dyDescent="0.25">
      <c r="L34" s="111">
        <v>35946</v>
      </c>
      <c r="M34" s="108">
        <v>79.708409418804195</v>
      </c>
      <c r="N34" s="109">
        <f t="shared" si="3"/>
        <v>1.339089493390655E-2</v>
      </c>
      <c r="O34" s="109">
        <f t="shared" ref="O34:O97" si="4">M34/M31-1</f>
        <v>2.0972663634038158E-2</v>
      </c>
      <c r="P34" s="108"/>
      <c r="Q34" s="123">
        <v>35930.5</v>
      </c>
      <c r="R34" s="124">
        <v>81.658381916823998</v>
      </c>
      <c r="S34" s="127">
        <f t="shared" si="0"/>
        <v>1.4724310707807886E-2</v>
      </c>
      <c r="T34" s="128">
        <f t="shared" si="1"/>
        <v>-1.622546255614199E-2</v>
      </c>
      <c r="U34" s="128">
        <f t="shared" si="2"/>
        <v>0.14183800974682481</v>
      </c>
    </row>
    <row r="35" spans="5:21" x14ac:dyDescent="0.25">
      <c r="L35" s="111">
        <v>35976</v>
      </c>
      <c r="M35" s="108">
        <v>80.8692795035806</v>
      </c>
      <c r="N35" s="109">
        <f t="shared" si="3"/>
        <v>1.4563959979140506E-2</v>
      </c>
      <c r="O35" s="109">
        <f t="shared" si="4"/>
        <v>3.8933326844865945E-2</v>
      </c>
      <c r="P35" s="108"/>
      <c r="Q35" s="123">
        <v>35961</v>
      </c>
      <c r="R35" s="124">
        <v>83.835958755791907</v>
      </c>
      <c r="S35" s="127">
        <f t="shared" si="0"/>
        <v>2.6666911440713426E-2</v>
      </c>
      <c r="T35" s="128">
        <f t="shared" si="1"/>
        <v>2.2820045539697409E-2</v>
      </c>
      <c r="U35" s="128">
        <f t="shared" si="2"/>
        <v>0.16253625731935273</v>
      </c>
    </row>
    <row r="36" spans="5:21" x14ac:dyDescent="0.25">
      <c r="L36" s="111">
        <v>36007</v>
      </c>
      <c r="M36" s="108">
        <v>80.672606429935001</v>
      </c>
      <c r="N36" s="109">
        <f t="shared" si="3"/>
        <v>-2.4319874599215696E-3</v>
      </c>
      <c r="O36" s="109">
        <f t="shared" si="4"/>
        <v>2.5649431757399199E-2</v>
      </c>
      <c r="P36" s="108"/>
      <c r="Q36" s="123">
        <v>35991.5</v>
      </c>
      <c r="R36" s="124">
        <v>84.589171628042905</v>
      </c>
      <c r="S36" s="127">
        <f t="shared" si="0"/>
        <v>8.9843652226253568E-3</v>
      </c>
      <c r="T36" s="128">
        <f t="shared" si="1"/>
        <v>5.1143640845592975E-2</v>
      </c>
      <c r="U36" s="128">
        <f t="shared" si="2"/>
        <v>0.15738915530072917</v>
      </c>
    </row>
    <row r="37" spans="5:21" x14ac:dyDescent="0.25">
      <c r="L37" s="111">
        <v>36038</v>
      </c>
      <c r="M37" s="108">
        <v>80.021188187812598</v>
      </c>
      <c r="N37" s="109">
        <f t="shared" si="3"/>
        <v>-8.0748381755604282E-3</v>
      </c>
      <c r="O37" s="109">
        <f t="shared" si="4"/>
        <v>3.9240372664444134E-3</v>
      </c>
      <c r="P37" s="108"/>
      <c r="Q37" s="123">
        <v>36022.5</v>
      </c>
      <c r="R37" s="124">
        <v>85.477681614457893</v>
      </c>
      <c r="S37" s="127">
        <f t="shared" si="0"/>
        <v>1.05038265455768E-2</v>
      </c>
      <c r="T37" s="128">
        <f t="shared" si="1"/>
        <v>4.6771679868995886E-2</v>
      </c>
      <c r="U37" s="128">
        <f t="shared" si="2"/>
        <v>0.16537873467742203</v>
      </c>
    </row>
    <row r="38" spans="5:21" x14ac:dyDescent="0.25">
      <c r="E38" s="116"/>
      <c r="L38" s="111">
        <v>36068</v>
      </c>
      <c r="M38" s="108">
        <v>79.608035808304294</v>
      </c>
      <c r="N38" s="109">
        <f t="shared" si="3"/>
        <v>-5.1630373013035191E-3</v>
      </c>
      <c r="O38" s="109">
        <f t="shared" si="4"/>
        <v>-1.5596079290164377E-2</v>
      </c>
      <c r="P38" s="108"/>
      <c r="Q38" s="123">
        <v>36053</v>
      </c>
      <c r="R38" s="124">
        <v>85.663487858198593</v>
      </c>
      <c r="S38" s="127">
        <f t="shared" si="0"/>
        <v>2.1737398608769887E-3</v>
      </c>
      <c r="T38" s="128">
        <f t="shared" si="1"/>
        <v>2.1798869238558449E-2</v>
      </c>
      <c r="U38" s="128">
        <f t="shared" si="2"/>
        <v>0.14346824094060384</v>
      </c>
    </row>
    <row r="39" spans="5:21" x14ac:dyDescent="0.25">
      <c r="L39" s="111">
        <v>36099</v>
      </c>
      <c r="M39" s="108">
        <v>80.615828478563898</v>
      </c>
      <c r="N39" s="109">
        <f t="shared" si="3"/>
        <v>1.2659433938131182E-2</v>
      </c>
      <c r="O39" s="109">
        <f t="shared" si="4"/>
        <v>-7.0380707756623195E-4</v>
      </c>
      <c r="P39" s="108"/>
      <c r="Q39" s="123">
        <v>36083.5</v>
      </c>
      <c r="R39" s="124">
        <v>86.810582327368095</v>
      </c>
      <c r="S39" s="127">
        <f t="shared" si="0"/>
        <v>1.3390704696361722E-2</v>
      </c>
      <c r="T39" s="128">
        <f t="shared" si="1"/>
        <v>2.6261170981709325E-2</v>
      </c>
      <c r="U39" s="128">
        <f t="shared" si="2"/>
        <v>0.1443058557974739</v>
      </c>
    </row>
    <row r="40" spans="5:21" x14ac:dyDescent="0.25">
      <c r="L40" s="111">
        <v>36129</v>
      </c>
      <c r="M40" s="108">
        <v>82.439702186253299</v>
      </c>
      <c r="N40" s="109">
        <f t="shared" si="3"/>
        <v>2.2624263027630764E-2</v>
      </c>
      <c r="O40" s="109">
        <f t="shared" si="4"/>
        <v>3.0223420236704879E-2</v>
      </c>
      <c r="P40" s="108"/>
      <c r="Q40" s="123">
        <v>36114</v>
      </c>
      <c r="R40" s="124">
        <v>87.094973115331896</v>
      </c>
      <c r="S40" s="127">
        <f t="shared" si="0"/>
        <v>3.275992169841091E-3</v>
      </c>
      <c r="T40" s="128">
        <f t="shared" si="1"/>
        <v>1.892062899142144E-2</v>
      </c>
      <c r="U40" s="128">
        <f t="shared" si="2"/>
        <v>0.10650396070442336</v>
      </c>
    </row>
    <row r="41" spans="5:21" x14ac:dyDescent="0.25">
      <c r="L41" s="111">
        <v>36160</v>
      </c>
      <c r="M41" s="108">
        <v>83.837685986306795</v>
      </c>
      <c r="N41" s="109">
        <f t="shared" si="3"/>
        <v>1.6957652235267462E-2</v>
      </c>
      <c r="O41" s="109">
        <f t="shared" si="4"/>
        <v>5.3130945074282065E-2</v>
      </c>
      <c r="P41" s="108"/>
      <c r="Q41" s="123">
        <v>36144.5</v>
      </c>
      <c r="R41" s="124">
        <v>87.135872794302401</v>
      </c>
      <c r="S41" s="127">
        <f t="shared" si="0"/>
        <v>4.6959861754980459E-4</v>
      </c>
      <c r="T41" s="128">
        <f t="shared" si="1"/>
        <v>1.7188010585572844E-2</v>
      </c>
      <c r="U41" s="128">
        <f t="shared" si="2"/>
        <v>8.2778975473783767E-2</v>
      </c>
    </row>
    <row r="42" spans="5:21" x14ac:dyDescent="0.25">
      <c r="L42" s="111">
        <v>36191</v>
      </c>
      <c r="M42" s="108">
        <v>84.175648687671398</v>
      </c>
      <c r="N42" s="109">
        <f t="shared" si="3"/>
        <v>4.0311549321603302E-3</v>
      </c>
      <c r="O42" s="109">
        <f t="shared" si="4"/>
        <v>4.4157831982760909E-2</v>
      </c>
      <c r="P42" s="109">
        <f>M42/M30-1</f>
        <v>7.3512961684322864E-2</v>
      </c>
      <c r="Q42" s="123">
        <v>36175.5</v>
      </c>
      <c r="R42" s="124">
        <v>86.974664113344403</v>
      </c>
      <c r="S42" s="127">
        <f t="shared" si="0"/>
        <v>-1.8500839641389932E-3</v>
      </c>
      <c r="T42" s="128">
        <f t="shared" si="1"/>
        <v>1.8901127210222413E-3</v>
      </c>
      <c r="U42" s="128">
        <f t="shared" si="2"/>
        <v>3.9634349247401168E-2</v>
      </c>
    </row>
    <row r="43" spans="5:21" x14ac:dyDescent="0.25">
      <c r="L43" s="111">
        <v>36219</v>
      </c>
      <c r="M43" s="108">
        <v>83.759442507848405</v>
      </c>
      <c r="N43" s="109">
        <f t="shared" si="3"/>
        <v>-4.9444962564803019E-3</v>
      </c>
      <c r="O43" s="109">
        <f t="shared" si="4"/>
        <v>1.6008552755484962E-2</v>
      </c>
      <c r="P43" s="109">
        <f t="shared" ref="P43:P106" si="5">M43/M31-1</f>
        <v>7.2861718672882825E-2</v>
      </c>
      <c r="Q43" s="123">
        <v>36205</v>
      </c>
      <c r="R43" s="124">
        <v>85.824035476837395</v>
      </c>
      <c r="S43" s="127">
        <f t="shared" si="0"/>
        <v>-1.3229469159058982E-2</v>
      </c>
      <c r="T43" s="128">
        <f t="shared" si="1"/>
        <v>-1.4592548720481435E-2</v>
      </c>
      <c r="U43" s="128">
        <f t="shared" si="2"/>
        <v>3.3960002890966345E-2</v>
      </c>
    </row>
    <row r="44" spans="5:21" x14ac:dyDescent="0.25">
      <c r="L44" s="111">
        <v>36250</v>
      </c>
      <c r="M44" s="108">
        <v>83.867838288051004</v>
      </c>
      <c r="N44" s="109">
        <f t="shared" si="3"/>
        <v>1.2941320638857334E-3</v>
      </c>
      <c r="O44" s="109">
        <f t="shared" si="4"/>
        <v>3.5965093012158E-4</v>
      </c>
      <c r="P44" s="109">
        <f t="shared" si="5"/>
        <v>7.7456022642493183E-2</v>
      </c>
      <c r="Q44" s="123">
        <v>36234.5</v>
      </c>
      <c r="R44" s="124">
        <v>84.363278161125905</v>
      </c>
      <c r="S44" s="127">
        <f t="shared" si="0"/>
        <v>-1.7020375557913803E-2</v>
      </c>
      <c r="T44" s="128">
        <f t="shared" si="1"/>
        <v>-3.1819209979357499E-2</v>
      </c>
      <c r="U44" s="128">
        <f t="shared" si="2"/>
        <v>2.9253476565980208E-2</v>
      </c>
    </row>
    <row r="45" spans="5:21" x14ac:dyDescent="0.25">
      <c r="L45" s="111">
        <v>36280</v>
      </c>
      <c r="M45" s="108">
        <v>84.970940335556193</v>
      </c>
      <c r="N45" s="109">
        <f t="shared" si="3"/>
        <v>1.3152861335432142E-2</v>
      </c>
      <c r="O45" s="109">
        <f t="shared" si="4"/>
        <v>9.4480014147044766E-3</v>
      </c>
      <c r="P45" s="109">
        <f t="shared" si="5"/>
        <v>8.0297272243783357E-2</v>
      </c>
      <c r="Q45" s="123">
        <v>36265</v>
      </c>
      <c r="R45" s="124">
        <v>83.152353946277202</v>
      </c>
      <c r="S45" s="127">
        <f t="shared" si="0"/>
        <v>-1.4353688491525296E-2</v>
      </c>
      <c r="T45" s="128">
        <f t="shared" si="1"/>
        <v>-4.3947397854690262E-2</v>
      </c>
      <c r="U45" s="128">
        <f t="shared" si="2"/>
        <v>3.328908877734893E-2</v>
      </c>
    </row>
    <row r="46" spans="5:21" x14ac:dyDescent="0.25">
      <c r="L46" s="111">
        <v>36311</v>
      </c>
      <c r="M46" s="108">
        <v>86.576171151727394</v>
      </c>
      <c r="N46" s="109">
        <f t="shared" si="3"/>
        <v>1.8891527030676869E-2</v>
      </c>
      <c r="O46" s="109">
        <f t="shared" si="4"/>
        <v>3.3628789298771444E-2</v>
      </c>
      <c r="P46" s="109">
        <f t="shared" si="5"/>
        <v>8.6161068612454539E-2</v>
      </c>
      <c r="Q46" s="123">
        <v>36295.5</v>
      </c>
      <c r="R46" s="124">
        <v>83.021196983571599</v>
      </c>
      <c r="S46" s="127">
        <f t="shared" si="0"/>
        <v>-1.5773090776280974E-3</v>
      </c>
      <c r="T46" s="128">
        <f t="shared" si="1"/>
        <v>-3.2657966707033248E-2</v>
      </c>
      <c r="U46" s="128">
        <f t="shared" si="2"/>
        <v>1.6689224483234844E-2</v>
      </c>
    </row>
    <row r="47" spans="5:21" x14ac:dyDescent="0.25">
      <c r="L47" s="111">
        <v>36341</v>
      </c>
      <c r="M47" s="108">
        <v>87.864444360324597</v>
      </c>
      <c r="N47" s="109">
        <f t="shared" si="3"/>
        <v>1.4880228490810277E-2</v>
      </c>
      <c r="O47" s="109">
        <f t="shared" si="4"/>
        <v>4.7653619717094919E-2</v>
      </c>
      <c r="P47" s="109">
        <f t="shared" si="5"/>
        <v>8.6499655984127788E-2</v>
      </c>
      <c r="Q47" s="123">
        <v>36326</v>
      </c>
      <c r="R47" s="124">
        <v>84.262752593893197</v>
      </c>
      <c r="S47" s="127">
        <f t="shared" si="0"/>
        <v>1.4954682122534146E-2</v>
      </c>
      <c r="T47" s="128">
        <f t="shared" si="1"/>
        <v>-1.1915796709643933E-3</v>
      </c>
      <c r="U47" s="128">
        <f t="shared" si="2"/>
        <v>5.0908207460775845E-3</v>
      </c>
    </row>
    <row r="48" spans="5:21" x14ac:dyDescent="0.25">
      <c r="L48" s="111">
        <v>36372</v>
      </c>
      <c r="M48" s="108">
        <v>88.529288266934998</v>
      </c>
      <c r="N48" s="109">
        <f t="shared" si="3"/>
        <v>7.5667001760568731E-3</v>
      </c>
      <c r="O48" s="109">
        <f t="shared" si="4"/>
        <v>4.1877233761644206E-2</v>
      </c>
      <c r="P48" s="109">
        <f t="shared" si="5"/>
        <v>9.738971113848427E-2</v>
      </c>
      <c r="Q48" s="123">
        <v>36356.5</v>
      </c>
      <c r="R48" s="124">
        <v>85.828723868534794</v>
      </c>
      <c r="S48" s="127">
        <f t="shared" si="0"/>
        <v>1.858438309259669E-2</v>
      </c>
      <c r="T48" s="128">
        <f t="shared" si="1"/>
        <v>3.2186339835751809E-2</v>
      </c>
      <c r="U48" s="128">
        <f t="shared" si="2"/>
        <v>1.4653793347716881E-2</v>
      </c>
    </row>
    <row r="49" spans="12:21" x14ac:dyDescent="0.25">
      <c r="L49" s="111">
        <v>36403</v>
      </c>
      <c r="M49" s="108">
        <v>88.721196051090402</v>
      </c>
      <c r="N49" s="109">
        <f t="shared" si="3"/>
        <v>2.1677321473179134E-3</v>
      </c>
      <c r="O49" s="109">
        <f t="shared" si="4"/>
        <v>2.4776158044732544E-2</v>
      </c>
      <c r="P49" s="109">
        <f t="shared" si="5"/>
        <v>0.10872130319858009</v>
      </c>
      <c r="Q49" s="123">
        <v>36387.5</v>
      </c>
      <c r="R49" s="124">
        <v>88.372492418838206</v>
      </c>
      <c r="S49" s="127">
        <f t="shared" si="0"/>
        <v>2.9637730070410262E-2</v>
      </c>
      <c r="T49" s="128">
        <f t="shared" si="1"/>
        <v>6.4456977611699884E-2</v>
      </c>
      <c r="U49" s="128">
        <f t="shared" si="2"/>
        <v>3.3866276549675112E-2</v>
      </c>
    </row>
    <row r="50" spans="12:21" x14ac:dyDescent="0.25">
      <c r="L50" s="111">
        <v>36433</v>
      </c>
      <c r="M50" s="108">
        <v>89.126131316073199</v>
      </c>
      <c r="N50" s="109">
        <f t="shared" si="3"/>
        <v>4.5641321691562986E-3</v>
      </c>
      <c r="O50" s="109">
        <f t="shared" si="4"/>
        <v>1.4359471171006666E-2</v>
      </c>
      <c r="P50" s="109">
        <f t="shared" si="5"/>
        <v>0.1195619941018069</v>
      </c>
      <c r="Q50" s="123">
        <v>36418</v>
      </c>
      <c r="R50" s="124">
        <v>90.083009481808404</v>
      </c>
      <c r="S50" s="127">
        <f t="shared" si="0"/>
        <v>1.9355763497800549E-2</v>
      </c>
      <c r="T50" s="128">
        <f t="shared" si="1"/>
        <v>6.9072712541994763E-2</v>
      </c>
      <c r="U50" s="128">
        <f t="shared" si="2"/>
        <v>5.159166097609269E-2</v>
      </c>
    </row>
    <row r="51" spans="12:21" x14ac:dyDescent="0.25">
      <c r="L51" s="111">
        <v>36464</v>
      </c>
      <c r="M51" s="108">
        <v>89.686395749166294</v>
      </c>
      <c r="N51" s="109">
        <f t="shared" si="3"/>
        <v>6.2861971547514273E-3</v>
      </c>
      <c r="O51" s="109">
        <f t="shared" si="4"/>
        <v>1.307033530804369E-2</v>
      </c>
      <c r="P51" s="109">
        <f t="shared" si="5"/>
        <v>0.11251595923267477</v>
      </c>
      <c r="Q51" s="123">
        <v>36448.5</v>
      </c>
      <c r="R51" s="124">
        <v>91.409267243870602</v>
      </c>
      <c r="S51" s="127">
        <f t="shared" si="0"/>
        <v>1.4722618279421784E-2</v>
      </c>
      <c r="T51" s="128">
        <f t="shared" si="1"/>
        <v>6.5019531035829248E-2</v>
      </c>
      <c r="U51" s="128">
        <f t="shared" si="2"/>
        <v>5.2973782610518327E-2</v>
      </c>
    </row>
    <row r="52" spans="12:21" x14ac:dyDescent="0.25">
      <c r="L52" s="111">
        <v>36494</v>
      </c>
      <c r="M52" s="108">
        <v>90.773487033401295</v>
      </c>
      <c r="N52" s="109">
        <f t="shared" si="3"/>
        <v>1.2121027667065132E-2</v>
      </c>
      <c r="O52" s="109">
        <f t="shared" si="4"/>
        <v>2.3131912932385035E-2</v>
      </c>
      <c r="P52" s="109">
        <f t="shared" si="5"/>
        <v>0.10108945843011119</v>
      </c>
      <c r="Q52" s="123">
        <v>36479</v>
      </c>
      <c r="R52" s="124">
        <v>91.404181169146796</v>
      </c>
      <c r="S52" s="127">
        <f t="shared" si="0"/>
        <v>-5.564069024022178E-5</v>
      </c>
      <c r="T52" s="128">
        <f t="shared" si="1"/>
        <v>3.4305796603993244E-2</v>
      </c>
      <c r="U52" s="128">
        <f t="shared" si="2"/>
        <v>4.9477115609285693E-2</v>
      </c>
    </row>
    <row r="53" spans="12:21" x14ac:dyDescent="0.25">
      <c r="L53" s="111">
        <v>36525</v>
      </c>
      <c r="M53" s="108">
        <v>91.283579609458101</v>
      </c>
      <c r="N53" s="109">
        <f t="shared" si="3"/>
        <v>5.6194004739413828E-3</v>
      </c>
      <c r="O53" s="109">
        <f t="shared" si="4"/>
        <v>2.4206686204451211E-2</v>
      </c>
      <c r="P53" s="109">
        <f t="shared" si="5"/>
        <v>8.8813205368853287E-2</v>
      </c>
      <c r="Q53" s="123">
        <v>36509.5</v>
      </c>
      <c r="R53" s="124">
        <v>91.222579604550006</v>
      </c>
      <c r="S53" s="127">
        <f t="shared" si="0"/>
        <v>-1.9867971275923102E-3</v>
      </c>
      <c r="T53" s="128">
        <f t="shared" si="1"/>
        <v>1.2650222603539207E-2</v>
      </c>
      <c r="U53" s="128">
        <f t="shared" si="2"/>
        <v>4.6900394512543686E-2</v>
      </c>
    </row>
    <row r="54" spans="12:21" x14ac:dyDescent="0.25">
      <c r="L54" s="111">
        <v>36556</v>
      </c>
      <c r="M54" s="108">
        <v>92.327723257113604</v>
      </c>
      <c r="N54" s="109">
        <f t="shared" si="3"/>
        <v>1.1438460806671991E-2</v>
      </c>
      <c r="O54" s="109">
        <f t="shared" si="4"/>
        <v>2.9450704155115526E-2</v>
      </c>
      <c r="P54" s="109">
        <f t="shared" si="5"/>
        <v>9.684599639605973E-2</v>
      </c>
      <c r="Q54" s="123">
        <v>36540.5</v>
      </c>
      <c r="R54" s="124">
        <v>91.499516887566799</v>
      </c>
      <c r="S54" s="127">
        <f t="shared" si="0"/>
        <v>3.0358413916522498E-3</v>
      </c>
      <c r="T54" s="128">
        <f t="shared" si="1"/>
        <v>9.8731393891848818E-4</v>
      </c>
      <c r="U54" s="128">
        <f t="shared" si="2"/>
        <v>5.2024952557743198E-2</v>
      </c>
    </row>
    <row r="55" spans="12:21" x14ac:dyDescent="0.25">
      <c r="L55" s="111">
        <v>36585</v>
      </c>
      <c r="M55" s="108">
        <v>92.720376328196494</v>
      </c>
      <c r="N55" s="109">
        <f t="shared" si="3"/>
        <v>4.2528187334309742E-3</v>
      </c>
      <c r="O55" s="109">
        <f t="shared" si="4"/>
        <v>2.1447774657800789E-2</v>
      </c>
      <c r="P55" s="109">
        <f t="shared" si="5"/>
        <v>0.10698416264540489</v>
      </c>
      <c r="Q55" s="123">
        <v>36570.5</v>
      </c>
      <c r="R55" s="124">
        <v>89.7265132298037</v>
      </c>
      <c r="S55" s="127">
        <f t="shared" si="0"/>
        <v>-1.9377191465849375E-2</v>
      </c>
      <c r="T55" s="128">
        <f t="shared" si="1"/>
        <v>-1.8354389458820397E-2</v>
      </c>
      <c r="U55" s="128">
        <f t="shared" si="2"/>
        <v>4.5470685819935852E-2</v>
      </c>
    </row>
    <row r="56" spans="12:21" x14ac:dyDescent="0.25">
      <c r="L56" s="111">
        <v>36616</v>
      </c>
      <c r="M56" s="108">
        <v>93.300446289761197</v>
      </c>
      <c r="N56" s="109">
        <f t="shared" si="3"/>
        <v>6.2561217343581887E-3</v>
      </c>
      <c r="O56" s="109">
        <f t="shared" si="4"/>
        <v>2.2094517863255669E-2</v>
      </c>
      <c r="P56" s="109">
        <f t="shared" si="5"/>
        <v>0.11246990734771445</v>
      </c>
      <c r="Q56" s="123">
        <v>36600.5</v>
      </c>
      <c r="R56" s="124">
        <v>88.446241484546604</v>
      </c>
      <c r="S56" s="127">
        <f t="shared" si="0"/>
        <v>-1.4268600207144155E-2</v>
      </c>
      <c r="T56" s="128">
        <f t="shared" si="1"/>
        <v>-3.0434768804377454E-2</v>
      </c>
      <c r="U56" s="128">
        <f t="shared" si="2"/>
        <v>4.8397400058620477E-2</v>
      </c>
    </row>
    <row r="57" spans="12:21" x14ac:dyDescent="0.25">
      <c r="L57" s="111">
        <v>36646</v>
      </c>
      <c r="M57" s="108">
        <v>93.961763125826195</v>
      </c>
      <c r="N57" s="109">
        <f t="shared" si="3"/>
        <v>7.088035077679633E-3</v>
      </c>
      <c r="O57" s="109">
        <f t="shared" si="4"/>
        <v>1.7698258021181079E-2</v>
      </c>
      <c r="P57" s="109">
        <f t="shared" si="5"/>
        <v>0.1058105601134296</v>
      </c>
      <c r="Q57" s="123">
        <v>36631</v>
      </c>
      <c r="R57" s="124">
        <v>87.344449458360899</v>
      </c>
      <c r="S57" s="127">
        <f t="shared" si="0"/>
        <v>-1.2457194423329043E-2</v>
      </c>
      <c r="T57" s="128">
        <f t="shared" si="1"/>
        <v>-4.5410812762121777E-2</v>
      </c>
      <c r="U57" s="128">
        <f t="shared" si="2"/>
        <v>5.0414634260289359E-2</v>
      </c>
    </row>
    <row r="58" spans="12:21" x14ac:dyDescent="0.25">
      <c r="L58" s="111">
        <v>36677</v>
      </c>
      <c r="M58" s="108">
        <v>95.665419613410805</v>
      </c>
      <c r="N58" s="109">
        <f t="shared" si="3"/>
        <v>1.8131380584070156E-2</v>
      </c>
      <c r="O58" s="109">
        <f t="shared" si="4"/>
        <v>3.1762633003018959E-2</v>
      </c>
      <c r="P58" s="109">
        <f t="shared" si="5"/>
        <v>0.10498556751550292</v>
      </c>
      <c r="Q58" s="123">
        <v>36661.5</v>
      </c>
      <c r="R58" s="124">
        <v>90.039991635981906</v>
      </c>
      <c r="S58" s="127">
        <f t="shared" si="0"/>
        <v>3.0861058651540763E-2</v>
      </c>
      <c r="T58" s="128">
        <f t="shared" si="1"/>
        <v>3.4937098845615466E-3</v>
      </c>
      <c r="U58" s="128">
        <f t="shared" si="2"/>
        <v>8.4542200154006375E-2</v>
      </c>
    </row>
    <row r="59" spans="12:21" x14ac:dyDescent="0.25">
      <c r="L59" s="111">
        <v>36707</v>
      </c>
      <c r="M59" s="108">
        <v>97.605377820280395</v>
      </c>
      <c r="N59" s="109">
        <f t="shared" si="3"/>
        <v>2.027857312191883E-2</v>
      </c>
      <c r="O59" s="109">
        <f t="shared" si="4"/>
        <v>4.6140524528140769E-2</v>
      </c>
      <c r="P59" s="109">
        <f t="shared" si="5"/>
        <v>0.1108631999083618</v>
      </c>
      <c r="Q59" s="123">
        <v>36692</v>
      </c>
      <c r="R59" s="124">
        <v>92.956128788247696</v>
      </c>
      <c r="S59" s="127">
        <f t="shared" si="0"/>
        <v>3.2387132642740513E-2</v>
      </c>
      <c r="T59" s="128">
        <f t="shared" si="1"/>
        <v>5.0990152074342987E-2</v>
      </c>
      <c r="U59" s="128">
        <f t="shared" si="2"/>
        <v>0.1031698576980089</v>
      </c>
    </row>
    <row r="60" spans="12:21" x14ac:dyDescent="0.25">
      <c r="L60" s="111">
        <v>36738</v>
      </c>
      <c r="M60" s="108">
        <v>98.103328420737697</v>
      </c>
      <c r="N60" s="109">
        <f t="shared" si="3"/>
        <v>5.1016717682725865E-3</v>
      </c>
      <c r="O60" s="109">
        <f t="shared" si="4"/>
        <v>4.4077134752840363E-2</v>
      </c>
      <c r="P60" s="109">
        <f t="shared" si="5"/>
        <v>0.1081454549248706</v>
      </c>
      <c r="Q60" s="123">
        <v>36722.5</v>
      </c>
      <c r="R60" s="124">
        <v>95.133883272052699</v>
      </c>
      <c r="S60" s="127">
        <f t="shared" si="0"/>
        <v>2.3427766540987216E-2</v>
      </c>
      <c r="T60" s="128">
        <f t="shared" si="1"/>
        <v>8.9180638975865367E-2</v>
      </c>
      <c r="U60" s="128">
        <f t="shared" si="2"/>
        <v>0.10841544629943201</v>
      </c>
    </row>
    <row r="61" spans="12:21" x14ac:dyDescent="0.25">
      <c r="L61" s="111">
        <v>36769</v>
      </c>
      <c r="M61" s="108">
        <v>97.746006241515801</v>
      </c>
      <c r="N61" s="109">
        <f t="shared" si="3"/>
        <v>-3.6423043435329649E-3</v>
      </c>
      <c r="O61" s="109">
        <f t="shared" si="4"/>
        <v>2.1748575781225465E-2</v>
      </c>
      <c r="P61" s="109">
        <f t="shared" si="5"/>
        <v>0.10172101585768112</v>
      </c>
      <c r="Q61" s="123">
        <v>36753.5</v>
      </c>
      <c r="R61" s="124">
        <v>96.141029491439298</v>
      </c>
      <c r="S61" s="127">
        <f t="shared" si="0"/>
        <v>1.0586619454043378E-2</v>
      </c>
      <c r="T61" s="128">
        <f t="shared" si="1"/>
        <v>6.7759200601916536E-2</v>
      </c>
      <c r="U61" s="128">
        <f t="shared" si="2"/>
        <v>8.7906732739667426E-2</v>
      </c>
    </row>
    <row r="62" spans="12:21" x14ac:dyDescent="0.25">
      <c r="L62" s="111">
        <v>36799</v>
      </c>
      <c r="M62" s="108">
        <v>97.169715834247199</v>
      </c>
      <c r="N62" s="109">
        <f t="shared" si="3"/>
        <v>-5.8957949222464556E-3</v>
      </c>
      <c r="O62" s="109">
        <f t="shared" si="4"/>
        <v>-4.4635039150749956E-3</v>
      </c>
      <c r="P62" s="109">
        <f t="shared" si="5"/>
        <v>9.0249452089966375E-2</v>
      </c>
      <c r="Q62" s="123">
        <v>36784</v>
      </c>
      <c r="R62" s="124">
        <v>97.364579411494702</v>
      </c>
      <c r="S62" s="127">
        <f t="shared" si="0"/>
        <v>1.2726615541019948E-2</v>
      </c>
      <c r="T62" s="128">
        <f t="shared" si="1"/>
        <v>4.7425066864492216E-2</v>
      </c>
      <c r="U62" s="128">
        <f t="shared" si="2"/>
        <v>8.0831779173149876E-2</v>
      </c>
    </row>
    <row r="63" spans="12:21" x14ac:dyDescent="0.25">
      <c r="L63" s="111">
        <v>36830</v>
      </c>
      <c r="M63" s="108">
        <v>98.253070131222799</v>
      </c>
      <c r="N63" s="109">
        <f t="shared" si="3"/>
        <v>1.1149094012208316E-2</v>
      </c>
      <c r="O63" s="109">
        <f t="shared" si="4"/>
        <v>1.5263672792313887E-3</v>
      </c>
      <c r="P63" s="109">
        <f t="shared" si="5"/>
        <v>9.5518102946356098E-2</v>
      </c>
      <c r="Q63" s="123">
        <v>36814.5</v>
      </c>
      <c r="R63" s="124">
        <v>98.806675169349703</v>
      </c>
      <c r="S63" s="127">
        <f t="shared" si="0"/>
        <v>1.4811297563975812E-2</v>
      </c>
      <c r="T63" s="128">
        <f t="shared" si="1"/>
        <v>3.8606559208709923E-2</v>
      </c>
      <c r="U63" s="128">
        <f t="shared" si="2"/>
        <v>8.0926235911546796E-2</v>
      </c>
    </row>
    <row r="64" spans="12:21" x14ac:dyDescent="0.25">
      <c r="L64" s="111">
        <v>36860</v>
      </c>
      <c r="M64" s="108">
        <v>99.290888294574998</v>
      </c>
      <c r="N64" s="109">
        <f t="shared" si="3"/>
        <v>1.0562704676465806E-2</v>
      </c>
      <c r="O64" s="109">
        <f t="shared" si="4"/>
        <v>1.5805065725570611E-2</v>
      </c>
      <c r="P64" s="109">
        <f t="shared" si="5"/>
        <v>9.3831376754752283E-2</v>
      </c>
      <c r="Q64" s="123">
        <v>36845</v>
      </c>
      <c r="R64" s="124">
        <v>99.715361268602905</v>
      </c>
      <c r="S64" s="127">
        <f t="shared" si="0"/>
        <v>9.1966063800421605E-3</v>
      </c>
      <c r="T64" s="128">
        <f t="shared" si="1"/>
        <v>3.7178006061209024E-2</v>
      </c>
      <c r="U64" s="128">
        <f t="shared" si="2"/>
        <v>9.0927789004268567E-2</v>
      </c>
    </row>
    <row r="65" spans="12:21" x14ac:dyDescent="0.25">
      <c r="L65" s="111">
        <v>36891</v>
      </c>
      <c r="M65" s="108">
        <v>100</v>
      </c>
      <c r="N65" s="109">
        <f t="shared" si="3"/>
        <v>7.1417601111716245E-3</v>
      </c>
      <c r="O65" s="109">
        <f t="shared" si="4"/>
        <v>2.9127224891557058E-2</v>
      </c>
      <c r="P65" s="109">
        <f t="shared" si="5"/>
        <v>9.5487276329802917E-2</v>
      </c>
      <c r="Q65" s="123">
        <v>36875.5</v>
      </c>
      <c r="R65" s="124">
        <v>100</v>
      </c>
      <c r="S65" s="127">
        <f t="shared" si="0"/>
        <v>2.854512361744943E-3</v>
      </c>
      <c r="T65" s="128">
        <f t="shared" si="1"/>
        <v>2.7067549661639712E-2</v>
      </c>
      <c r="U65" s="128">
        <f t="shared" si="2"/>
        <v>9.6219822257823884E-2</v>
      </c>
    </row>
    <row r="66" spans="12:21" x14ac:dyDescent="0.25">
      <c r="L66" s="111">
        <v>36922</v>
      </c>
      <c r="M66" s="108">
        <v>100.159641841623</v>
      </c>
      <c r="N66" s="109">
        <f t="shared" si="3"/>
        <v>1.5964184162300388E-3</v>
      </c>
      <c r="O66" s="109">
        <f t="shared" si="4"/>
        <v>1.9404703668331802E-2</v>
      </c>
      <c r="P66" s="109">
        <f t="shared" si="5"/>
        <v>8.4827376959129897E-2</v>
      </c>
      <c r="Q66" s="123">
        <v>36906.5</v>
      </c>
      <c r="R66" s="124">
        <v>100.192353957306</v>
      </c>
      <c r="S66" s="127">
        <f t="shared" si="0"/>
        <v>1.923539573059907E-3</v>
      </c>
      <c r="T66" s="128">
        <f t="shared" si="1"/>
        <v>1.4024141441671967E-2</v>
      </c>
      <c r="U66" s="128">
        <f t="shared" si="2"/>
        <v>9.5004185436528887E-2</v>
      </c>
    </row>
    <row r="67" spans="12:21" x14ac:dyDescent="0.25">
      <c r="L67" s="111">
        <v>36950</v>
      </c>
      <c r="M67" s="108">
        <v>100.351104332807</v>
      </c>
      <c r="N67" s="109">
        <f t="shared" si="3"/>
        <v>1.9115732411139064E-3</v>
      </c>
      <c r="O67" s="109">
        <f t="shared" si="4"/>
        <v>1.0677878468430713E-2</v>
      </c>
      <c r="P67" s="109">
        <f t="shared" si="5"/>
        <v>8.2298285520331582E-2</v>
      </c>
      <c r="Q67" s="123">
        <v>36936</v>
      </c>
      <c r="R67" s="124">
        <v>100.12128408207801</v>
      </c>
      <c r="S67" s="127">
        <f t="shared" si="0"/>
        <v>-7.0933431964559368E-4</v>
      </c>
      <c r="T67" s="128">
        <f t="shared" si="1"/>
        <v>4.0708152516408802E-3</v>
      </c>
      <c r="U67" s="128">
        <f t="shared" si="2"/>
        <v>0.11584949061434791</v>
      </c>
    </row>
    <row r="68" spans="12:21" x14ac:dyDescent="0.25">
      <c r="L68" s="111">
        <v>36981</v>
      </c>
      <c r="M68" s="108">
        <v>100.40318055997101</v>
      </c>
      <c r="N68" s="109">
        <f t="shared" si="3"/>
        <v>5.1894024993792698E-4</v>
      </c>
      <c r="O68" s="109">
        <f t="shared" si="4"/>
        <v>4.0318055997099478E-3</v>
      </c>
      <c r="P68" s="109">
        <f t="shared" si="5"/>
        <v>7.6127548716658833E-2</v>
      </c>
      <c r="Q68" s="123">
        <v>36965.5</v>
      </c>
      <c r="R68" s="124">
        <v>99.898862964098797</v>
      </c>
      <c r="S68" s="127">
        <f t="shared" si="0"/>
        <v>-2.2215168334923652E-3</v>
      </c>
      <c r="T68" s="128">
        <f t="shared" si="1"/>
        <v>-1.0113703590119982E-3</v>
      </c>
      <c r="U68" s="128">
        <f t="shared" si="2"/>
        <v>0.1294868078883058</v>
      </c>
    </row>
    <row r="69" spans="12:21" x14ac:dyDescent="0.25">
      <c r="L69" s="111">
        <v>37011</v>
      </c>
      <c r="M69" s="108">
        <v>100.473483244947</v>
      </c>
      <c r="N69" s="109">
        <f t="shared" si="3"/>
        <v>7.0020376430224296E-4</v>
      </c>
      <c r="O69" s="109">
        <f t="shared" si="4"/>
        <v>3.1334117969417097E-3</v>
      </c>
      <c r="P69" s="109">
        <f t="shared" si="5"/>
        <v>6.9301808549514288E-2</v>
      </c>
      <c r="Q69" s="123">
        <v>36996</v>
      </c>
      <c r="R69" s="124">
        <v>99.575878506778096</v>
      </c>
      <c r="S69" s="127">
        <f t="shared" si="0"/>
        <v>-3.2331144493283892E-3</v>
      </c>
      <c r="T69" s="128">
        <f t="shared" si="1"/>
        <v>-6.1529191218582246E-3</v>
      </c>
      <c r="U69" s="128">
        <f t="shared" si="2"/>
        <v>0.14003670667416834</v>
      </c>
    </row>
    <row r="70" spans="12:21" x14ac:dyDescent="0.25">
      <c r="L70" s="111">
        <v>37042</v>
      </c>
      <c r="M70" s="108">
        <v>100.85492449785301</v>
      </c>
      <c r="N70" s="109">
        <f t="shared" si="3"/>
        <v>3.7964370357905786E-3</v>
      </c>
      <c r="O70" s="109">
        <f t="shared" si="4"/>
        <v>5.0205741969229223E-3</v>
      </c>
      <c r="P70" s="109">
        <f t="shared" si="5"/>
        <v>5.4246402779742908E-2</v>
      </c>
      <c r="Q70" s="123">
        <v>37026.5</v>
      </c>
      <c r="R70" s="124">
        <v>99.878618240956897</v>
      </c>
      <c r="S70" s="127">
        <f t="shared" si="0"/>
        <v>3.0402918730783046E-3</v>
      </c>
      <c r="T70" s="128">
        <f t="shared" si="1"/>
        <v>-2.423718826080723E-3</v>
      </c>
      <c r="U70" s="128">
        <f t="shared" si="2"/>
        <v>0.10926951931260809</v>
      </c>
    </row>
    <row r="71" spans="12:21" x14ac:dyDescent="0.25">
      <c r="L71" s="111">
        <v>37072</v>
      </c>
      <c r="M71" s="108">
        <v>102.217875531038</v>
      </c>
      <c r="N71" s="109">
        <f t="shared" si="3"/>
        <v>1.3513976040049558E-2</v>
      </c>
      <c r="O71" s="109">
        <f t="shared" si="4"/>
        <v>1.8074078539604299E-2</v>
      </c>
      <c r="P71" s="109">
        <f t="shared" si="5"/>
        <v>4.7256593988607376E-2</v>
      </c>
      <c r="Q71" s="123">
        <v>37057</v>
      </c>
      <c r="R71" s="124">
        <v>100.422308216709</v>
      </c>
      <c r="S71" s="127">
        <f t="shared" si="0"/>
        <v>5.443507182292473E-3</v>
      </c>
      <c r="T71" s="128">
        <f t="shared" si="1"/>
        <v>5.2397518558175982E-3</v>
      </c>
      <c r="U71" s="128">
        <f t="shared" si="2"/>
        <v>8.0319388573819817E-2</v>
      </c>
    </row>
    <row r="72" spans="12:21" x14ac:dyDescent="0.25">
      <c r="L72" s="111">
        <v>37103</v>
      </c>
      <c r="M72" s="108">
        <v>103.961880327836</v>
      </c>
      <c r="N72" s="109">
        <f t="shared" si="3"/>
        <v>1.7061641985196996E-2</v>
      </c>
      <c r="O72" s="109">
        <f t="shared" si="4"/>
        <v>3.4719579437537229E-2</v>
      </c>
      <c r="P72" s="109">
        <f t="shared" si="5"/>
        <v>5.9718176757190378E-2</v>
      </c>
      <c r="Q72" s="123">
        <v>37087.5</v>
      </c>
      <c r="R72" s="124">
        <v>101.217738927531</v>
      </c>
      <c r="S72" s="127">
        <f t="shared" ref="S72:S135" si="6">R72/R71-1</f>
        <v>7.9208566796282742E-3</v>
      </c>
      <c r="T72" s="128">
        <f t="shared" si="1"/>
        <v>1.648853563105801E-2</v>
      </c>
      <c r="U72" s="128">
        <f t="shared" si="2"/>
        <v>6.3950460616438942E-2</v>
      </c>
    </row>
    <row r="73" spans="12:21" x14ac:dyDescent="0.25">
      <c r="L73" s="111">
        <v>37134</v>
      </c>
      <c r="M73" s="108">
        <v>105.91578500934099</v>
      </c>
      <c r="N73" s="109">
        <f t="shared" si="3"/>
        <v>1.8794433838090541E-2</v>
      </c>
      <c r="O73" s="109">
        <f t="shared" si="4"/>
        <v>5.0179607358644462E-2</v>
      </c>
      <c r="P73" s="109">
        <f t="shared" si="5"/>
        <v>8.3581714301849797E-2</v>
      </c>
      <c r="Q73" s="123">
        <v>37118.5</v>
      </c>
      <c r="R73" s="124">
        <v>101.16440765530901</v>
      </c>
      <c r="S73" s="127">
        <f t="shared" si="6"/>
        <v>-5.2689649845050202E-4</v>
      </c>
      <c r="T73" s="128">
        <f t="shared" si="1"/>
        <v>1.2873520248849912E-2</v>
      </c>
      <c r="U73" s="128">
        <f t="shared" si="2"/>
        <v>5.2250097491591818E-2</v>
      </c>
    </row>
    <row r="74" spans="12:21" x14ac:dyDescent="0.25">
      <c r="L74" s="111">
        <v>37164</v>
      </c>
      <c r="M74" s="108">
        <v>106.843215814522</v>
      </c>
      <c r="N74" s="109">
        <f t="shared" si="3"/>
        <v>8.7563039361810979E-3</v>
      </c>
      <c r="O74" s="109">
        <f t="shared" si="4"/>
        <v>4.5249818189378566E-2</v>
      </c>
      <c r="P74" s="109">
        <f t="shared" si="5"/>
        <v>9.9552621896887405E-2</v>
      </c>
      <c r="Q74" s="123">
        <v>37149</v>
      </c>
      <c r="R74" s="124">
        <v>100.939965340282</v>
      </c>
      <c r="S74" s="127">
        <f t="shared" si="6"/>
        <v>-2.2185897217105177E-3</v>
      </c>
      <c r="T74" s="128">
        <f t="shared" ref="T74:T137" si="7">R74/R71-1</f>
        <v>5.1548020829785823E-3</v>
      </c>
      <c r="U74" s="128">
        <f t="shared" si="2"/>
        <v>3.672162864974271E-2</v>
      </c>
    </row>
    <row r="75" spans="12:21" x14ac:dyDescent="0.25">
      <c r="L75" s="111">
        <v>37195</v>
      </c>
      <c r="M75" s="108">
        <v>106.432329064022</v>
      </c>
      <c r="N75" s="109">
        <f t="shared" si="3"/>
        <v>-3.8456980854384426E-3</v>
      </c>
      <c r="O75" s="109">
        <f t="shared" si="4"/>
        <v>2.3763024758648221E-2</v>
      </c>
      <c r="P75" s="109">
        <f t="shared" si="5"/>
        <v>8.3246853476184768E-2</v>
      </c>
      <c r="Q75" s="123">
        <v>37179.5</v>
      </c>
      <c r="R75" s="124">
        <v>99.577924600775901</v>
      </c>
      <c r="S75" s="127">
        <f t="shared" si="6"/>
        <v>-1.3493572490484662E-2</v>
      </c>
      <c r="T75" s="128">
        <f t="shared" si="7"/>
        <v>-1.6200859099699483E-2</v>
      </c>
      <c r="U75" s="128">
        <f t="shared" si="2"/>
        <v>7.8056409661018122E-3</v>
      </c>
    </row>
    <row r="76" spans="12:21" x14ac:dyDescent="0.25">
      <c r="L76" s="111">
        <v>37225</v>
      </c>
      <c r="M76" s="108">
        <v>105.30706850327999</v>
      </c>
      <c r="N76" s="109">
        <f t="shared" si="3"/>
        <v>-1.0572544739344436E-2</v>
      </c>
      <c r="O76" s="109">
        <f t="shared" si="4"/>
        <v>-5.7471745689966491E-3</v>
      </c>
      <c r="P76" s="109">
        <f t="shared" si="5"/>
        <v>6.0591463245411425E-2</v>
      </c>
      <c r="Q76" s="123">
        <v>37210</v>
      </c>
      <c r="R76" s="124">
        <v>98.615343645386901</v>
      </c>
      <c r="S76" s="127">
        <f t="shared" si="6"/>
        <v>-9.6666099363703628E-3</v>
      </c>
      <c r="T76" s="128">
        <f t="shared" si="7"/>
        <v>-2.5197241490380384E-2</v>
      </c>
      <c r="U76" s="128">
        <f t="shared" si="2"/>
        <v>-1.1031576371196117E-2</v>
      </c>
    </row>
    <row r="77" spans="12:21" x14ac:dyDescent="0.25">
      <c r="L77" s="111">
        <v>37256</v>
      </c>
      <c r="M77" s="108">
        <v>104.021207004937</v>
      </c>
      <c r="N77" s="109">
        <f t="shared" si="3"/>
        <v>-1.2210590576860914E-2</v>
      </c>
      <c r="O77" s="109">
        <f t="shared" si="4"/>
        <v>-2.6412615794754402E-2</v>
      </c>
      <c r="P77" s="109">
        <f t="shared" si="5"/>
        <v>4.0212070049369997E-2</v>
      </c>
      <c r="Q77" s="123">
        <v>37240.5</v>
      </c>
      <c r="R77" s="124">
        <v>97.668595363835493</v>
      </c>
      <c r="S77" s="127">
        <f t="shared" si="6"/>
        <v>-9.6004155799105373E-3</v>
      </c>
      <c r="T77" s="128">
        <f t="shared" si="7"/>
        <v>-3.2409065779033019E-2</v>
      </c>
      <c r="U77" s="128">
        <f t="shared" si="2"/>
        <v>-2.3314046361645024E-2</v>
      </c>
    </row>
    <row r="78" spans="12:21" x14ac:dyDescent="0.25">
      <c r="L78" s="111">
        <v>37287</v>
      </c>
      <c r="M78" s="108">
        <v>104.437192558104</v>
      </c>
      <c r="N78" s="109">
        <f t="shared" si="3"/>
        <v>3.9990456287173348E-3</v>
      </c>
      <c r="O78" s="109">
        <f t="shared" si="4"/>
        <v>-1.8745587205160841E-2</v>
      </c>
      <c r="P78" s="109">
        <f t="shared" si="5"/>
        <v>4.2707328399245403E-2</v>
      </c>
      <c r="Q78" s="123">
        <v>37271.5</v>
      </c>
      <c r="R78" s="124">
        <v>98.674721685863702</v>
      </c>
      <c r="S78" s="127">
        <f t="shared" si="6"/>
        <v>1.0301431266418692E-2</v>
      </c>
      <c r="T78" s="128">
        <f t="shared" si="7"/>
        <v>-9.0703127076938728E-3</v>
      </c>
      <c r="U78" s="128">
        <f t="shared" si="2"/>
        <v>-1.5147186501766274E-2</v>
      </c>
    </row>
    <row r="79" spans="12:21" x14ac:dyDescent="0.25">
      <c r="L79" s="111">
        <v>37315</v>
      </c>
      <c r="M79" s="108">
        <v>105.725345118075</v>
      </c>
      <c r="N79" s="109">
        <f t="shared" si="3"/>
        <v>1.2334231976355747E-2</v>
      </c>
      <c r="O79" s="109">
        <f t="shared" si="4"/>
        <v>3.9719709297765249E-3</v>
      </c>
      <c r="P79" s="109">
        <f t="shared" si="5"/>
        <v>5.3554376117722846E-2</v>
      </c>
      <c r="Q79" s="123">
        <v>37301</v>
      </c>
      <c r="R79" s="124">
        <v>100.032700779983</v>
      </c>
      <c r="S79" s="127">
        <f t="shared" si="6"/>
        <v>1.3762178103146727E-2</v>
      </c>
      <c r="T79" s="128">
        <f t="shared" si="7"/>
        <v>1.4372582218978192E-2</v>
      </c>
      <c r="U79" s="128">
        <f t="shared" si="2"/>
        <v>-8.8475994796854973E-4</v>
      </c>
    </row>
    <row r="80" spans="12:21" x14ac:dyDescent="0.25">
      <c r="L80" s="111">
        <v>37346</v>
      </c>
      <c r="M80" s="108">
        <v>107.642199207495</v>
      </c>
      <c r="N80" s="109">
        <f t="shared" si="3"/>
        <v>1.8130506807797486E-2</v>
      </c>
      <c r="O80" s="109">
        <f t="shared" si="4"/>
        <v>3.4810134460236952E-2</v>
      </c>
      <c r="P80" s="109">
        <f t="shared" si="5"/>
        <v>7.2099495326247265E-2</v>
      </c>
      <c r="Q80" s="123">
        <v>37330.5</v>
      </c>
      <c r="R80" s="124">
        <v>101.31138829056501</v>
      </c>
      <c r="S80" s="127">
        <f t="shared" si="6"/>
        <v>1.2782695064830873E-2</v>
      </c>
      <c r="T80" s="128">
        <f t="shared" si="7"/>
        <v>3.7297484551296778E-2</v>
      </c>
      <c r="U80" s="128">
        <f t="shared" si="2"/>
        <v>1.4139553590052811E-2</v>
      </c>
    </row>
    <row r="81" spans="12:21" x14ac:dyDescent="0.25">
      <c r="L81" s="111">
        <v>37376</v>
      </c>
      <c r="M81" s="108">
        <v>108.57431472654901</v>
      </c>
      <c r="N81" s="109">
        <f t="shared" si="3"/>
        <v>8.6593875442588786E-3</v>
      </c>
      <c r="O81" s="109">
        <f t="shared" si="4"/>
        <v>3.9613494647927183E-2</v>
      </c>
      <c r="P81" s="109">
        <f t="shared" si="5"/>
        <v>8.062656155607506E-2</v>
      </c>
      <c r="Q81" s="123">
        <v>37361</v>
      </c>
      <c r="R81" s="124">
        <v>101.296671577243</v>
      </c>
      <c r="S81" s="127">
        <f t="shared" si="6"/>
        <v>-1.4526218197496998E-4</v>
      </c>
      <c r="T81" s="128">
        <f t="shared" si="7"/>
        <v>2.6571647191733883E-2</v>
      </c>
      <c r="U81" s="128">
        <f t="shared" si="2"/>
        <v>1.7281224090307967E-2</v>
      </c>
    </row>
    <row r="82" spans="12:21" x14ac:dyDescent="0.25">
      <c r="L82" s="111">
        <v>37407</v>
      </c>
      <c r="M82" s="108">
        <v>109.221830983454</v>
      </c>
      <c r="N82" s="109">
        <f t="shared" si="3"/>
        <v>5.9638069881979838E-3</v>
      </c>
      <c r="O82" s="109">
        <f t="shared" si="4"/>
        <v>3.3071406496465894E-2</v>
      </c>
      <c r="P82" s="109">
        <f t="shared" si="5"/>
        <v>8.2959821022711822E-2</v>
      </c>
      <c r="Q82" s="123">
        <v>37391.5</v>
      </c>
      <c r="R82" s="124">
        <v>101.116272883882</v>
      </c>
      <c r="S82" s="127">
        <f t="shared" si="6"/>
        <v>-1.7808945797733733E-3</v>
      </c>
      <c r="T82" s="128">
        <f t="shared" si="7"/>
        <v>1.0832178832022699E-2</v>
      </c>
      <c r="U82" s="128">
        <f t="shared" si="2"/>
        <v>1.2391587556200179E-2</v>
      </c>
    </row>
    <row r="83" spans="12:21" x14ac:dyDescent="0.25">
      <c r="L83" s="111">
        <v>37437</v>
      </c>
      <c r="M83" s="108">
        <v>109.621391304076</v>
      </c>
      <c r="N83" s="109">
        <f t="shared" si="3"/>
        <v>3.6582459479417295E-3</v>
      </c>
      <c r="O83" s="109">
        <f t="shared" si="4"/>
        <v>1.8386767560980788E-2</v>
      </c>
      <c r="P83" s="109">
        <f t="shared" si="5"/>
        <v>7.2428777594677696E-2</v>
      </c>
      <c r="Q83" s="123">
        <v>37422</v>
      </c>
      <c r="R83" s="124">
        <v>101.175025433543</v>
      </c>
      <c r="S83" s="127">
        <f t="shared" si="6"/>
        <v>5.8103951011378996E-4</v>
      </c>
      <c r="T83" s="128">
        <f t="shared" si="7"/>
        <v>-1.3459775778702499E-3</v>
      </c>
      <c r="U83" s="128">
        <f t="shared" ref="U83:U146" si="8">R83/R71-1</f>
        <v>7.4955179800253458E-3</v>
      </c>
    </row>
    <row r="84" spans="12:21" x14ac:dyDescent="0.25">
      <c r="L84" s="111">
        <v>37468</v>
      </c>
      <c r="M84" s="108">
        <v>110.606531439973</v>
      </c>
      <c r="N84" s="109">
        <f t="shared" si="3"/>
        <v>8.9867508902923277E-3</v>
      </c>
      <c r="O84" s="109">
        <f t="shared" si="4"/>
        <v>1.8717287956569129E-2</v>
      </c>
      <c r="P84" s="109">
        <f t="shared" si="5"/>
        <v>6.3914302927030375E-2</v>
      </c>
      <c r="Q84" s="123">
        <v>37452.5</v>
      </c>
      <c r="R84" s="124">
        <v>101.380753443193</v>
      </c>
      <c r="S84" s="127">
        <f t="shared" si="6"/>
        <v>2.0333872788116381E-3</v>
      </c>
      <c r="T84" s="128">
        <f t="shared" si="7"/>
        <v>8.3005556491433374E-4</v>
      </c>
      <c r="U84" s="128">
        <f t="shared" si="8"/>
        <v>1.6105330685041164E-3</v>
      </c>
    </row>
    <row r="85" spans="12:21" x14ac:dyDescent="0.25">
      <c r="L85" s="111">
        <v>37499</v>
      </c>
      <c r="M85" s="108">
        <v>111.761483354281</v>
      </c>
      <c r="N85" s="109">
        <f t="shared" si="3"/>
        <v>1.0441986556054328E-2</v>
      </c>
      <c r="O85" s="109">
        <f t="shared" si="4"/>
        <v>2.3252241314391853E-2</v>
      </c>
      <c r="P85" s="109">
        <f t="shared" si="5"/>
        <v>5.5191946549085769E-2</v>
      </c>
      <c r="Q85" s="123">
        <v>37483.5</v>
      </c>
      <c r="R85" s="124">
        <v>101.51926569728499</v>
      </c>
      <c r="S85" s="127">
        <f t="shared" si="6"/>
        <v>1.3662578880873077E-3</v>
      </c>
      <c r="T85" s="128">
        <f t="shared" si="7"/>
        <v>3.9854397507883554E-3</v>
      </c>
      <c r="U85" s="128">
        <f t="shared" si="8"/>
        <v>3.5077360724047324E-3</v>
      </c>
    </row>
    <row r="86" spans="12:21" x14ac:dyDescent="0.25">
      <c r="L86" s="111">
        <v>37529</v>
      </c>
      <c r="M86" s="108">
        <v>113.215341973523</v>
      </c>
      <c r="N86" s="109">
        <f t="shared" si="3"/>
        <v>1.3008583776875193E-2</v>
      </c>
      <c r="O86" s="109">
        <f t="shared" si="4"/>
        <v>3.2785121833363906E-2</v>
      </c>
      <c r="P86" s="109">
        <f t="shared" si="5"/>
        <v>5.9639969748410682E-2</v>
      </c>
      <c r="Q86" s="123">
        <v>37514</v>
      </c>
      <c r="R86" s="124">
        <v>101.676142982111</v>
      </c>
      <c r="S86" s="127">
        <f t="shared" si="6"/>
        <v>1.545295700756899E-3</v>
      </c>
      <c r="T86" s="128">
        <f t="shared" si="7"/>
        <v>4.9529767491598431E-3</v>
      </c>
      <c r="U86" s="128">
        <f t="shared" si="8"/>
        <v>7.2932226531607913E-3</v>
      </c>
    </row>
    <row r="87" spans="12:21" x14ac:dyDescent="0.25">
      <c r="L87" s="111">
        <v>37560</v>
      </c>
      <c r="M87" s="108">
        <v>115.01088050519699</v>
      </c>
      <c r="N87" s="109">
        <f t="shared" si="3"/>
        <v>1.5859498371642244E-2</v>
      </c>
      <c r="O87" s="109">
        <f t="shared" si="4"/>
        <v>3.9819972725700037E-2</v>
      </c>
      <c r="P87" s="109">
        <f t="shared" si="5"/>
        <v>8.0600993294196899E-2</v>
      </c>
      <c r="Q87" s="123">
        <v>37544.5</v>
      </c>
      <c r="R87" s="124">
        <v>102.379117588806</v>
      </c>
      <c r="S87" s="127">
        <f t="shared" si="6"/>
        <v>6.9138598896172354E-3</v>
      </c>
      <c r="T87" s="128">
        <f t="shared" si="7"/>
        <v>9.8476694215181571E-3</v>
      </c>
      <c r="U87" s="128">
        <f t="shared" si="8"/>
        <v>2.8130662486294256E-2</v>
      </c>
    </row>
    <row r="88" spans="12:21" x14ac:dyDescent="0.25">
      <c r="L88" s="111">
        <v>37590</v>
      </c>
      <c r="M88" s="108">
        <v>116.858392790602</v>
      </c>
      <c r="N88" s="109">
        <f t="shared" si="3"/>
        <v>1.60638043747654E-2</v>
      </c>
      <c r="O88" s="109">
        <f t="shared" si="4"/>
        <v>4.5605241478085423E-2</v>
      </c>
      <c r="P88" s="109">
        <f t="shared" si="5"/>
        <v>0.10969182270003275</v>
      </c>
      <c r="Q88" s="123">
        <v>37575</v>
      </c>
      <c r="R88" s="124">
        <v>104.024570177949</v>
      </c>
      <c r="S88" s="127">
        <f t="shared" si="6"/>
        <v>1.6072150531242002E-2</v>
      </c>
      <c r="T88" s="128">
        <f t="shared" si="7"/>
        <v>2.4678118615775402E-2</v>
      </c>
      <c r="U88" s="128">
        <f t="shared" si="8"/>
        <v>5.4851773898525025E-2</v>
      </c>
    </row>
    <row r="89" spans="12:21" x14ac:dyDescent="0.25">
      <c r="L89" s="111">
        <v>37621</v>
      </c>
      <c r="M89" s="108">
        <v>117.844523856317</v>
      </c>
      <c r="N89" s="109">
        <f t="shared" si="3"/>
        <v>8.4386841386911993E-3</v>
      </c>
      <c r="O89" s="109">
        <f t="shared" si="4"/>
        <v>4.0888291304870927E-2</v>
      </c>
      <c r="P89" s="109">
        <f t="shared" si="5"/>
        <v>0.13288941024039391</v>
      </c>
      <c r="Q89" s="123">
        <v>37605.5</v>
      </c>
      <c r="R89" s="124">
        <v>106.243002445668</v>
      </c>
      <c r="S89" s="127">
        <f t="shared" si="6"/>
        <v>2.1326041183578504E-2</v>
      </c>
      <c r="T89" s="128">
        <f t="shared" si="7"/>
        <v>4.4915742568642614E-2</v>
      </c>
      <c r="U89" s="128">
        <f t="shared" si="8"/>
        <v>8.7790830306211376E-2</v>
      </c>
    </row>
    <row r="90" spans="12:21" x14ac:dyDescent="0.25">
      <c r="L90" s="111">
        <v>37652</v>
      </c>
      <c r="M90" s="108">
        <v>117.70682657061499</v>
      </c>
      <c r="N90" s="109">
        <f t="shared" si="3"/>
        <v>-1.1684657139426902E-3</v>
      </c>
      <c r="O90" s="109">
        <f t="shared" si="4"/>
        <v>2.3440791458823496E-2</v>
      </c>
      <c r="P90" s="109">
        <f t="shared" si="5"/>
        <v>0.1270585094015082</v>
      </c>
      <c r="Q90" s="123">
        <v>37636.5</v>
      </c>
      <c r="R90" s="124">
        <v>108.62309140406001</v>
      </c>
      <c r="S90" s="127">
        <f t="shared" si="6"/>
        <v>2.2402312656865764E-2</v>
      </c>
      <c r="T90" s="128">
        <f t="shared" si="7"/>
        <v>6.0988744211805113E-2</v>
      </c>
      <c r="U90" s="128">
        <f t="shared" si="8"/>
        <v>0.10081984066666516</v>
      </c>
    </row>
    <row r="91" spans="12:21" x14ac:dyDescent="0.25">
      <c r="L91" s="111">
        <v>37680</v>
      </c>
      <c r="M91" s="108">
        <v>117.486570022675</v>
      </c>
      <c r="N91" s="109">
        <f t="shared" si="3"/>
        <v>-1.8712300242659241E-3</v>
      </c>
      <c r="O91" s="109">
        <f t="shared" si="4"/>
        <v>5.3755422873102976E-3</v>
      </c>
      <c r="P91" s="109">
        <f t="shared" si="5"/>
        <v>0.11124319236286206</v>
      </c>
      <c r="Q91" s="123">
        <v>37666</v>
      </c>
      <c r="R91" s="124">
        <v>109.619975273997</v>
      </c>
      <c r="S91" s="127">
        <f t="shared" si="6"/>
        <v>9.1774580989298915E-3</v>
      </c>
      <c r="T91" s="128">
        <f t="shared" si="7"/>
        <v>5.3789264271664416E-2</v>
      </c>
      <c r="U91" s="128">
        <f t="shared" si="8"/>
        <v>9.584140405346786E-2</v>
      </c>
    </row>
    <row r="92" spans="12:21" x14ac:dyDescent="0.25">
      <c r="L92" s="111">
        <v>37711</v>
      </c>
      <c r="M92" s="108">
        <v>118.322216104446</v>
      </c>
      <c r="N92" s="109">
        <f t="shared" si="3"/>
        <v>7.1126945114639017E-3</v>
      </c>
      <c r="O92" s="109">
        <f t="shared" si="4"/>
        <v>4.0535803658676706E-3</v>
      </c>
      <c r="P92" s="109">
        <f t="shared" si="5"/>
        <v>9.9217750803881399E-2</v>
      </c>
      <c r="Q92" s="123">
        <v>37695.5</v>
      </c>
      <c r="R92" s="124">
        <v>109.748104565055</v>
      </c>
      <c r="S92" s="127">
        <f t="shared" si="6"/>
        <v>1.1688498445445727E-3</v>
      </c>
      <c r="T92" s="128">
        <f t="shared" si="7"/>
        <v>3.2991369207393095E-2</v>
      </c>
      <c r="U92" s="128">
        <f t="shared" si="8"/>
        <v>8.3275102797852885E-2</v>
      </c>
    </row>
    <row r="93" spans="12:21" x14ac:dyDescent="0.25">
      <c r="L93" s="111">
        <v>37741</v>
      </c>
      <c r="M93" s="108">
        <v>120.14800477699799</v>
      </c>
      <c r="N93" s="109">
        <f t="shared" si="3"/>
        <v>1.5430649734791357E-2</v>
      </c>
      <c r="O93" s="109">
        <f t="shared" si="4"/>
        <v>2.0739478563025271E-2</v>
      </c>
      <c r="P93" s="109">
        <f t="shared" si="5"/>
        <v>0.10659694311309287</v>
      </c>
      <c r="Q93" s="123">
        <v>37726</v>
      </c>
      <c r="R93" s="124">
        <v>108.93138532591399</v>
      </c>
      <c r="S93" s="127">
        <f t="shared" si="6"/>
        <v>-7.4417616812405551E-3</v>
      </c>
      <c r="T93" s="128">
        <f t="shared" si="7"/>
        <v>2.838198746408116E-3</v>
      </c>
      <c r="U93" s="128">
        <f t="shared" si="8"/>
        <v>7.5369838216739371E-2</v>
      </c>
    </row>
    <row r="94" spans="12:21" x14ac:dyDescent="0.25">
      <c r="L94" s="111">
        <v>37772</v>
      </c>
      <c r="M94" s="108">
        <v>121.822262515152</v>
      </c>
      <c r="N94" s="109">
        <f t="shared" si="3"/>
        <v>1.3934960811555097E-2</v>
      </c>
      <c r="O94" s="109">
        <f t="shared" si="4"/>
        <v>3.6903728584809503E-2</v>
      </c>
      <c r="P94" s="109">
        <f t="shared" si="5"/>
        <v>0.11536550356500475</v>
      </c>
      <c r="Q94" s="123">
        <v>37756.5</v>
      </c>
      <c r="R94" s="124">
        <v>109.37604422377601</v>
      </c>
      <c r="S94" s="127">
        <f t="shared" si="6"/>
        <v>4.0820090236770579E-3</v>
      </c>
      <c r="T94" s="128">
        <f t="shared" si="7"/>
        <v>-2.2252427042724898E-3</v>
      </c>
      <c r="U94" s="128">
        <f t="shared" si="8"/>
        <v>8.1685876113918976E-2</v>
      </c>
    </row>
    <row r="95" spans="12:21" x14ac:dyDescent="0.25">
      <c r="L95" s="111">
        <v>37802</v>
      </c>
      <c r="M95" s="108">
        <v>122.72482071639</v>
      </c>
      <c r="N95" s="109">
        <f t="shared" si="3"/>
        <v>7.4088116786186209E-3</v>
      </c>
      <c r="O95" s="109">
        <f t="shared" si="4"/>
        <v>3.7208605086112456E-2</v>
      </c>
      <c r="P95" s="109">
        <f t="shared" si="5"/>
        <v>0.11953350761592452</v>
      </c>
      <c r="Q95" s="123">
        <v>37787</v>
      </c>
      <c r="R95" s="124">
        <v>109.72442058579</v>
      </c>
      <c r="S95" s="127">
        <f t="shared" si="6"/>
        <v>3.185124900853431E-3</v>
      </c>
      <c r="T95" s="128">
        <f t="shared" si="7"/>
        <v>-2.1580308251212266E-4</v>
      </c>
      <c r="U95" s="128">
        <f t="shared" si="8"/>
        <v>8.4501042778216906E-2</v>
      </c>
    </row>
    <row r="96" spans="12:21" x14ac:dyDescent="0.25">
      <c r="L96" s="111">
        <v>37833</v>
      </c>
      <c r="M96" s="108">
        <v>123.65500374648801</v>
      </c>
      <c r="N96" s="109">
        <f t="shared" ref="N96:N159" si="9">M96/M95-1</f>
        <v>7.5794205660124625E-3</v>
      </c>
      <c r="O96" s="109">
        <f t="shared" si="4"/>
        <v>2.9188990495507827E-2</v>
      </c>
      <c r="P96" s="109">
        <f t="shared" si="5"/>
        <v>0.11797198715698376</v>
      </c>
      <c r="Q96" s="123">
        <v>37817.5</v>
      </c>
      <c r="R96" s="124">
        <v>110.31208592791199</v>
      </c>
      <c r="S96" s="127">
        <f t="shared" si="6"/>
        <v>5.3558299873865955E-3</v>
      </c>
      <c r="T96" s="128">
        <f t="shared" si="7"/>
        <v>1.2674956789239911E-2</v>
      </c>
      <c r="U96" s="128">
        <f t="shared" si="8"/>
        <v>8.8096923542036132E-2</v>
      </c>
    </row>
    <row r="97" spans="12:21" x14ac:dyDescent="0.25">
      <c r="L97" s="111">
        <v>37864</v>
      </c>
      <c r="M97" s="108">
        <v>124.883570685414</v>
      </c>
      <c r="N97" s="109">
        <f t="shared" si="9"/>
        <v>9.9354405539846535E-3</v>
      </c>
      <c r="O97" s="109">
        <f t="shared" si="4"/>
        <v>2.5129299908390967E-2</v>
      </c>
      <c r="P97" s="109">
        <f t="shared" si="5"/>
        <v>0.11741153514879832</v>
      </c>
      <c r="Q97" s="123">
        <v>37848.5</v>
      </c>
      <c r="R97" s="124">
        <v>108.786935250559</v>
      </c>
      <c r="S97" s="127">
        <f t="shared" si="6"/>
        <v>-1.38257804167502E-2</v>
      </c>
      <c r="T97" s="128">
        <f t="shared" si="7"/>
        <v>-5.3860877617015745E-3</v>
      </c>
      <c r="U97" s="128">
        <f t="shared" si="8"/>
        <v>7.1589067388894367E-2</v>
      </c>
    </row>
    <row r="98" spans="12:21" x14ac:dyDescent="0.25">
      <c r="L98" s="111">
        <v>37894</v>
      </c>
      <c r="M98" s="108">
        <v>126.44066559508001</v>
      </c>
      <c r="N98" s="109">
        <f t="shared" si="9"/>
        <v>1.2468372750074508E-2</v>
      </c>
      <c r="O98" s="109">
        <f t="shared" ref="O98:O161" si="10">M98/M95-1</f>
        <v>3.027785949899342E-2</v>
      </c>
      <c r="P98" s="109">
        <f t="shared" si="5"/>
        <v>0.1168156487541232</v>
      </c>
      <c r="Q98" s="123">
        <v>37879</v>
      </c>
      <c r="R98" s="124">
        <v>107.644425043583</v>
      </c>
      <c r="S98" s="127">
        <f t="shared" si="6"/>
        <v>-1.0502274049218885E-2</v>
      </c>
      <c r="T98" s="128">
        <f t="shared" si="7"/>
        <v>-1.8956541589396858E-2</v>
      </c>
      <c r="U98" s="128">
        <f t="shared" si="8"/>
        <v>5.8698942410925881E-2</v>
      </c>
    </row>
    <row r="99" spans="12:21" x14ac:dyDescent="0.25">
      <c r="L99" s="111">
        <v>37925</v>
      </c>
      <c r="M99" s="108">
        <v>127.518474463236</v>
      </c>
      <c r="N99" s="109">
        <f t="shared" si="9"/>
        <v>8.5242264668838885E-3</v>
      </c>
      <c r="O99" s="109">
        <f t="shared" si="10"/>
        <v>3.1243949696275308E-2</v>
      </c>
      <c r="P99" s="109">
        <f t="shared" si="5"/>
        <v>0.10875139728604921</v>
      </c>
      <c r="Q99" s="123">
        <v>37909.5</v>
      </c>
      <c r="R99" s="124">
        <v>107.166773198539</v>
      </c>
      <c r="S99" s="127">
        <f t="shared" si="6"/>
        <v>-4.4373114989522122E-3</v>
      </c>
      <c r="T99" s="128">
        <f t="shared" si="7"/>
        <v>-2.8512856981314116E-2</v>
      </c>
      <c r="U99" s="128">
        <f t="shared" si="8"/>
        <v>4.6763985883938597E-2</v>
      </c>
    </row>
    <row r="100" spans="12:21" x14ac:dyDescent="0.25">
      <c r="L100" s="111">
        <v>37955</v>
      </c>
      <c r="M100" s="108">
        <v>128.01253264487099</v>
      </c>
      <c r="N100" s="109">
        <f t="shared" si="9"/>
        <v>3.8744047379379865E-3</v>
      </c>
      <c r="O100" s="109">
        <f t="shared" si="10"/>
        <v>2.5055032798020793E-2</v>
      </c>
      <c r="P100" s="109">
        <f t="shared" si="5"/>
        <v>9.5450053589698491E-2</v>
      </c>
      <c r="Q100" s="123">
        <v>37940</v>
      </c>
      <c r="R100" s="124">
        <v>107.837441253696</v>
      </c>
      <c r="S100" s="127">
        <f t="shared" si="6"/>
        <v>6.2581715875171806E-3</v>
      </c>
      <c r="T100" s="128">
        <f t="shared" si="7"/>
        <v>-8.7280149466120172E-3</v>
      </c>
      <c r="U100" s="128">
        <f t="shared" si="8"/>
        <v>3.6653562415346119E-2</v>
      </c>
    </row>
    <row r="101" spans="12:21" x14ac:dyDescent="0.25">
      <c r="L101" s="111">
        <v>37986</v>
      </c>
      <c r="M101" s="108">
        <v>128.508234432221</v>
      </c>
      <c r="N101" s="109">
        <f t="shared" si="9"/>
        <v>3.8722910726654014E-3</v>
      </c>
      <c r="O101" s="109">
        <f t="shared" si="10"/>
        <v>1.6352087577285346E-2</v>
      </c>
      <c r="P101" s="109">
        <f t="shared" si="5"/>
        <v>9.0489657278481905E-2</v>
      </c>
      <c r="Q101" s="123">
        <v>37970.5</v>
      </c>
      <c r="R101" s="124">
        <v>109.161922166222</v>
      </c>
      <c r="S101" s="127">
        <f t="shared" si="6"/>
        <v>1.2282198994411075E-2</v>
      </c>
      <c r="T101" s="128">
        <f t="shared" si="7"/>
        <v>1.4097312722183286E-2</v>
      </c>
      <c r="U101" s="128">
        <f t="shared" si="8"/>
        <v>2.7473995024253073E-2</v>
      </c>
    </row>
    <row r="102" spans="12:21" x14ac:dyDescent="0.25">
      <c r="L102" s="111">
        <v>38017</v>
      </c>
      <c r="M102" s="108">
        <v>129.692420520512</v>
      </c>
      <c r="N102" s="109">
        <f t="shared" si="9"/>
        <v>9.2148654405144192E-3</v>
      </c>
      <c r="O102" s="109">
        <f t="shared" si="10"/>
        <v>1.7048087082493613E-2</v>
      </c>
      <c r="P102" s="109">
        <f t="shared" si="5"/>
        <v>0.10182581842614358</v>
      </c>
      <c r="Q102" s="123">
        <v>38001.5</v>
      </c>
      <c r="R102" s="124">
        <v>109.890767643393</v>
      </c>
      <c r="S102" s="127">
        <f t="shared" si="6"/>
        <v>6.6767372972893479E-3</v>
      </c>
      <c r="T102" s="128">
        <f t="shared" si="7"/>
        <v>2.54182743732283E-2</v>
      </c>
      <c r="U102" s="128">
        <f t="shared" si="8"/>
        <v>1.1670412091453475E-2</v>
      </c>
    </row>
    <row r="103" spans="12:21" x14ac:dyDescent="0.25">
      <c r="L103" s="111">
        <v>38046</v>
      </c>
      <c r="M103" s="108">
        <v>132.18598375708501</v>
      </c>
      <c r="N103" s="109">
        <f t="shared" si="9"/>
        <v>1.9226746070165612E-2</v>
      </c>
      <c r="O103" s="109">
        <f t="shared" si="10"/>
        <v>3.2601894720666991E-2</v>
      </c>
      <c r="P103" s="109">
        <f t="shared" si="5"/>
        <v>0.12511569391780708</v>
      </c>
      <c r="Q103" s="123">
        <v>38031.5</v>
      </c>
      <c r="R103" s="124">
        <v>112.800237427193</v>
      </c>
      <c r="S103" s="127">
        <f t="shared" si="6"/>
        <v>2.6476016558929949E-2</v>
      </c>
      <c r="T103" s="128">
        <f t="shared" si="7"/>
        <v>4.6021086144112378E-2</v>
      </c>
      <c r="U103" s="128">
        <f t="shared" si="8"/>
        <v>2.9011702887606683E-2</v>
      </c>
    </row>
    <row r="104" spans="12:21" x14ac:dyDescent="0.25">
      <c r="L104" s="111">
        <v>38077</v>
      </c>
      <c r="M104" s="108">
        <v>134.671072715788</v>
      </c>
      <c r="N104" s="109">
        <f t="shared" si="9"/>
        <v>1.8799942989945029E-2</v>
      </c>
      <c r="O104" s="109">
        <f t="shared" si="10"/>
        <v>4.7956757874667133E-2</v>
      </c>
      <c r="P104" s="109">
        <f t="shared" si="5"/>
        <v>0.13817233271654117</v>
      </c>
      <c r="Q104" s="123">
        <v>38061.5</v>
      </c>
      <c r="R104" s="124">
        <v>114.397141264664</v>
      </c>
      <c r="S104" s="127">
        <f t="shared" si="6"/>
        <v>1.4156919115544619E-2</v>
      </c>
      <c r="T104" s="128">
        <f t="shared" si="7"/>
        <v>4.7958289800634768E-2</v>
      </c>
      <c r="U104" s="128">
        <f t="shared" si="8"/>
        <v>4.2360974870898183E-2</v>
      </c>
    </row>
    <row r="105" spans="12:21" x14ac:dyDescent="0.25">
      <c r="L105" s="111">
        <v>38107</v>
      </c>
      <c r="M105" s="108">
        <v>137.29228598606301</v>
      </c>
      <c r="N105" s="109">
        <f t="shared" si="9"/>
        <v>1.9463818156456369E-2</v>
      </c>
      <c r="O105" s="109">
        <f t="shared" si="10"/>
        <v>5.8599148932909406E-2</v>
      </c>
      <c r="P105" s="109">
        <f t="shared" si="5"/>
        <v>0.14269301634168485</v>
      </c>
      <c r="Q105" s="123">
        <v>38092</v>
      </c>
      <c r="R105" s="124">
        <v>116.76154948200301</v>
      </c>
      <c r="S105" s="127">
        <f t="shared" si="6"/>
        <v>2.0668420479746263E-2</v>
      </c>
      <c r="T105" s="128">
        <f t="shared" si="7"/>
        <v>6.2523740492071322E-2</v>
      </c>
      <c r="U105" s="128">
        <f t="shared" si="8"/>
        <v>7.1881617337939741E-2</v>
      </c>
    </row>
    <row r="106" spans="12:21" x14ac:dyDescent="0.25">
      <c r="L106" s="111">
        <v>38138</v>
      </c>
      <c r="M106" s="108">
        <v>138.877626079447</v>
      </c>
      <c r="N106" s="109">
        <f t="shared" si="9"/>
        <v>1.1547189865750429E-2</v>
      </c>
      <c r="O106" s="109">
        <f t="shared" si="10"/>
        <v>5.0622933931172787E-2</v>
      </c>
      <c r="P106" s="109">
        <f t="shared" si="5"/>
        <v>0.14000202600221523</v>
      </c>
      <c r="Q106" s="123">
        <v>38122.5</v>
      </c>
      <c r="R106" s="124">
        <v>117.34460851653201</v>
      </c>
      <c r="S106" s="127">
        <f t="shared" si="6"/>
        <v>4.9935876760429654E-3</v>
      </c>
      <c r="T106" s="128">
        <f t="shared" si="7"/>
        <v>4.0286892944460195E-2</v>
      </c>
      <c r="U106" s="128">
        <f t="shared" si="8"/>
        <v>7.2854749404292374E-2</v>
      </c>
    </row>
    <row r="107" spans="12:21" x14ac:dyDescent="0.25">
      <c r="L107" s="111">
        <v>38168</v>
      </c>
      <c r="M107" s="108">
        <v>140.975972708092</v>
      </c>
      <c r="N107" s="109">
        <f t="shared" si="9"/>
        <v>1.5109320974745266E-2</v>
      </c>
      <c r="O107" s="109">
        <f t="shared" si="10"/>
        <v>4.6817032530883429E-2</v>
      </c>
      <c r="P107" s="109">
        <f t="shared" ref="P107:P170" si="11">M107/M95-1</f>
        <v>0.14871606155269412</v>
      </c>
      <c r="Q107" s="123">
        <v>38153</v>
      </c>
      <c r="R107" s="124">
        <v>119.826536183038</v>
      </c>
      <c r="S107" s="127">
        <f t="shared" si="6"/>
        <v>2.1150760123387569E-2</v>
      </c>
      <c r="T107" s="128">
        <f t="shared" si="7"/>
        <v>4.7460931788608329E-2</v>
      </c>
      <c r="U107" s="128">
        <f t="shared" si="8"/>
        <v>9.2068069654097417E-2</v>
      </c>
    </row>
    <row r="108" spans="12:21" x14ac:dyDescent="0.25">
      <c r="L108" s="111">
        <v>38199</v>
      </c>
      <c r="M108" s="108">
        <v>142.86713524491401</v>
      </c>
      <c r="N108" s="109">
        <f t="shared" si="9"/>
        <v>1.3414786225578235E-2</v>
      </c>
      <c r="O108" s="109">
        <f t="shared" si="10"/>
        <v>4.0605699138966278E-2</v>
      </c>
      <c r="P108" s="109">
        <f t="shared" si="11"/>
        <v>0.15536881578859396</v>
      </c>
      <c r="Q108" s="123">
        <v>38183.5</v>
      </c>
      <c r="R108" s="124">
        <v>122.5106832733</v>
      </c>
      <c r="S108" s="127">
        <f t="shared" si="6"/>
        <v>2.2400272725583203E-2</v>
      </c>
      <c r="T108" s="128">
        <f t="shared" si="7"/>
        <v>4.9238245096971278E-2</v>
      </c>
      <c r="U108" s="128">
        <f t="shared" si="8"/>
        <v>0.11058260065320202</v>
      </c>
    </row>
    <row r="109" spans="12:21" x14ac:dyDescent="0.25">
      <c r="L109" s="111">
        <v>38230</v>
      </c>
      <c r="M109" s="108">
        <v>145.08276061121401</v>
      </c>
      <c r="N109" s="109">
        <f t="shared" si="9"/>
        <v>1.5508292809972124E-2</v>
      </c>
      <c r="O109" s="109">
        <f t="shared" si="10"/>
        <v>4.4680591877465314E-2</v>
      </c>
      <c r="P109" s="109">
        <f t="shared" si="11"/>
        <v>0.16174417351248271</v>
      </c>
      <c r="Q109" s="123">
        <v>38214.5</v>
      </c>
      <c r="R109" s="124">
        <v>125.339250916848</v>
      </c>
      <c r="S109" s="127">
        <f t="shared" si="6"/>
        <v>2.3088334567834767E-2</v>
      </c>
      <c r="T109" s="128">
        <f t="shared" si="7"/>
        <v>6.8129609884800768E-2</v>
      </c>
      <c r="U109" s="128">
        <f t="shared" si="8"/>
        <v>0.1521535249445678</v>
      </c>
    </row>
    <row r="110" spans="12:21" x14ac:dyDescent="0.25">
      <c r="L110" s="111">
        <v>38260</v>
      </c>
      <c r="M110" s="108">
        <v>145.863327033915</v>
      </c>
      <c r="N110" s="109">
        <f t="shared" si="9"/>
        <v>5.3801459209390501E-3</v>
      </c>
      <c r="O110" s="109">
        <f t="shared" si="10"/>
        <v>3.4667995062838575E-2</v>
      </c>
      <c r="P110" s="109">
        <f t="shared" si="11"/>
        <v>0.15361087627484582</v>
      </c>
      <c r="Q110" s="123">
        <v>38245</v>
      </c>
      <c r="R110" s="124">
        <v>127.22821499402799</v>
      </c>
      <c r="S110" s="127">
        <f t="shared" si="6"/>
        <v>1.5070810327669548E-2</v>
      </c>
      <c r="T110" s="128">
        <f t="shared" si="7"/>
        <v>6.1769947181680607E-2</v>
      </c>
      <c r="U110" s="128">
        <f t="shared" si="8"/>
        <v>0.18193036882788793</v>
      </c>
    </row>
    <row r="111" spans="12:21" x14ac:dyDescent="0.25">
      <c r="L111" s="111">
        <v>38291</v>
      </c>
      <c r="M111" s="108">
        <v>145.49789428238299</v>
      </c>
      <c r="N111" s="109">
        <f t="shared" si="9"/>
        <v>-2.5053093122374692E-3</v>
      </c>
      <c r="O111" s="109">
        <f t="shared" si="10"/>
        <v>1.8414025261716871E-2</v>
      </c>
      <c r="P111" s="109">
        <f t="shared" si="11"/>
        <v>0.14099462760065018</v>
      </c>
      <c r="Q111" s="123">
        <v>38275.5</v>
      </c>
      <c r="R111" s="124">
        <v>128.13326742839001</v>
      </c>
      <c r="S111" s="127">
        <f t="shared" si="6"/>
        <v>7.1136141806635855E-3</v>
      </c>
      <c r="T111" s="128">
        <f t="shared" si="7"/>
        <v>4.5894643674029734E-2</v>
      </c>
      <c r="U111" s="128">
        <f t="shared" si="8"/>
        <v>0.19564360859319829</v>
      </c>
    </row>
    <row r="112" spans="12:21" x14ac:dyDescent="0.25">
      <c r="L112" s="111">
        <v>38321</v>
      </c>
      <c r="M112" s="108">
        <v>145.27401752841001</v>
      </c>
      <c r="N112" s="109">
        <f t="shared" si="9"/>
        <v>-1.5386941170328905E-3</v>
      </c>
      <c r="O112" s="109">
        <f t="shared" si="10"/>
        <v>1.3182608077642044E-3</v>
      </c>
      <c r="P112" s="109">
        <f t="shared" si="11"/>
        <v>0.13484214808424566</v>
      </c>
      <c r="Q112" s="123">
        <v>38306</v>
      </c>
      <c r="R112" s="124">
        <v>127.78255398002899</v>
      </c>
      <c r="S112" s="127">
        <f t="shared" si="6"/>
        <v>-2.7370990797298544E-3</v>
      </c>
      <c r="T112" s="128">
        <f t="shared" si="7"/>
        <v>1.949351895203133E-2</v>
      </c>
      <c r="U112" s="128">
        <f t="shared" si="8"/>
        <v>0.18495535960845499</v>
      </c>
    </row>
    <row r="113" spans="12:21" x14ac:dyDescent="0.25">
      <c r="L113" s="111">
        <v>38352</v>
      </c>
      <c r="M113" s="108">
        <v>146.51088768834401</v>
      </c>
      <c r="N113" s="109">
        <f t="shared" si="9"/>
        <v>8.5140493873387957E-3</v>
      </c>
      <c r="O113" s="109">
        <f t="shared" si="10"/>
        <v>4.439502838698095E-3</v>
      </c>
      <c r="P113" s="109">
        <f t="shared" si="11"/>
        <v>0.14008949181865948</v>
      </c>
      <c r="Q113" s="123">
        <v>38336.5</v>
      </c>
      <c r="R113" s="124">
        <v>127.244177204568</v>
      </c>
      <c r="S113" s="127">
        <f t="shared" si="6"/>
        <v>-4.2132259740647049E-3</v>
      </c>
      <c r="T113" s="128">
        <f t="shared" si="7"/>
        <v>1.2546124726164898E-4</v>
      </c>
      <c r="U113" s="128">
        <f t="shared" si="8"/>
        <v>0.16564617661103442</v>
      </c>
    </row>
    <row r="114" spans="12:21" x14ac:dyDescent="0.25">
      <c r="L114" s="111">
        <v>38383</v>
      </c>
      <c r="M114" s="108">
        <v>149.815366587504</v>
      </c>
      <c r="N114" s="109">
        <f t="shared" si="9"/>
        <v>2.2554493739668224E-2</v>
      </c>
      <c r="O114" s="109">
        <f t="shared" si="10"/>
        <v>2.967377862350129E-2</v>
      </c>
      <c r="P114" s="109">
        <f t="shared" si="11"/>
        <v>0.15515899839196368</v>
      </c>
      <c r="Q114" s="123">
        <v>38367.5</v>
      </c>
      <c r="R114" s="124">
        <v>127.23090765075101</v>
      </c>
      <c r="S114" s="127">
        <f t="shared" si="6"/>
        <v>-1.042841732212807E-4</v>
      </c>
      <c r="T114" s="128">
        <f t="shared" si="7"/>
        <v>-7.0423536037844681E-3</v>
      </c>
      <c r="U114" s="128">
        <f t="shared" si="8"/>
        <v>0.15779432958033901</v>
      </c>
    </row>
    <row r="115" spans="12:21" x14ac:dyDescent="0.25">
      <c r="L115" s="111">
        <v>38411</v>
      </c>
      <c r="M115" s="108">
        <v>153.62878309959501</v>
      </c>
      <c r="N115" s="109">
        <f t="shared" si="9"/>
        <v>2.5454107939345993E-2</v>
      </c>
      <c r="O115" s="109">
        <f t="shared" si="10"/>
        <v>5.7510391144453221E-2</v>
      </c>
      <c r="P115" s="109">
        <f t="shared" si="11"/>
        <v>0.16221689117898386</v>
      </c>
      <c r="Q115" s="123">
        <v>38397</v>
      </c>
      <c r="R115" s="124">
        <v>130.11037370316501</v>
      </c>
      <c r="S115" s="127">
        <f t="shared" si="6"/>
        <v>2.263181254918134E-2</v>
      </c>
      <c r="T115" s="128">
        <f t="shared" si="7"/>
        <v>1.8217038638152605E-2</v>
      </c>
      <c r="U115" s="128">
        <f t="shared" si="8"/>
        <v>0.15345833192190628</v>
      </c>
    </row>
    <row r="116" spans="12:21" x14ac:dyDescent="0.25">
      <c r="L116" s="111">
        <v>38442</v>
      </c>
      <c r="M116" s="108">
        <v>156.88310226438301</v>
      </c>
      <c r="N116" s="109">
        <f t="shared" si="9"/>
        <v>2.118300424653019E-2</v>
      </c>
      <c r="O116" s="109">
        <f t="shared" si="10"/>
        <v>7.0794838115393999E-2</v>
      </c>
      <c r="P116" s="109">
        <f t="shared" si="11"/>
        <v>0.16493541709192172</v>
      </c>
      <c r="Q116" s="123">
        <v>38426.5</v>
      </c>
      <c r="R116" s="124">
        <v>132.61029015915699</v>
      </c>
      <c r="S116" s="127">
        <f t="shared" si="6"/>
        <v>1.9213813509561639E-2</v>
      </c>
      <c r="T116" s="128">
        <f t="shared" si="7"/>
        <v>4.2171776127421401E-2</v>
      </c>
      <c r="U116" s="128">
        <f t="shared" si="8"/>
        <v>0.15920982546544482</v>
      </c>
    </row>
    <row r="117" spans="12:21" x14ac:dyDescent="0.25">
      <c r="L117" s="111">
        <v>38472</v>
      </c>
      <c r="M117" s="108">
        <v>159.03353734111201</v>
      </c>
      <c r="N117" s="109">
        <f t="shared" si="9"/>
        <v>1.3707244729932899E-2</v>
      </c>
      <c r="O117" s="109">
        <f t="shared" si="10"/>
        <v>6.1530208573256528E-2</v>
      </c>
      <c r="P117" s="109">
        <f t="shared" si="11"/>
        <v>0.15835741388453561</v>
      </c>
      <c r="Q117" s="123">
        <v>38457</v>
      </c>
      <c r="R117" s="124">
        <v>134.53722940592399</v>
      </c>
      <c r="S117" s="127">
        <f t="shared" si="6"/>
        <v>1.4530842549656642E-2</v>
      </c>
      <c r="T117" s="128">
        <f t="shared" si="7"/>
        <v>5.7425682879107098E-2</v>
      </c>
      <c r="U117" s="128">
        <f t="shared" si="8"/>
        <v>0.15223915752043737</v>
      </c>
    </row>
    <row r="118" spans="12:21" x14ac:dyDescent="0.25">
      <c r="L118" s="111">
        <v>38503</v>
      </c>
      <c r="M118" s="108">
        <v>160.82536603869599</v>
      </c>
      <c r="N118" s="109">
        <f t="shared" si="9"/>
        <v>1.126698636992951E-2</v>
      </c>
      <c r="O118" s="109">
        <f t="shared" si="10"/>
        <v>4.6843975418561667E-2</v>
      </c>
      <c r="P118" s="109">
        <f t="shared" si="11"/>
        <v>0.15803654324198679</v>
      </c>
      <c r="Q118" s="123">
        <v>38487.5</v>
      </c>
      <c r="R118" s="124">
        <v>134.478275510034</v>
      </c>
      <c r="S118" s="127">
        <f t="shared" si="6"/>
        <v>-4.3819763607677586E-4</v>
      </c>
      <c r="T118" s="128">
        <f t="shared" si="7"/>
        <v>3.3570742151843858E-2</v>
      </c>
      <c r="U118" s="128">
        <f t="shared" si="8"/>
        <v>0.14601153994295468</v>
      </c>
    </row>
    <row r="119" spans="12:21" x14ac:dyDescent="0.25">
      <c r="L119" s="111">
        <v>38533</v>
      </c>
      <c r="M119" s="108">
        <v>162.36431914227799</v>
      </c>
      <c r="N119" s="109">
        <f t="shared" si="9"/>
        <v>9.5690943629609393E-3</v>
      </c>
      <c r="O119" s="109">
        <f t="shared" si="10"/>
        <v>3.4938223421015158E-2</v>
      </c>
      <c r="P119" s="109">
        <f t="shared" si="11"/>
        <v>0.15171625365177066</v>
      </c>
      <c r="Q119" s="123">
        <v>38518</v>
      </c>
      <c r="R119" s="124">
        <v>135.445172435996</v>
      </c>
      <c r="S119" s="127">
        <f t="shared" si="6"/>
        <v>7.1899860575610486E-3</v>
      </c>
      <c r="T119" s="128">
        <f t="shared" si="7"/>
        <v>2.1377543729348858E-2</v>
      </c>
      <c r="U119" s="128">
        <f t="shared" si="8"/>
        <v>0.1303437180984699</v>
      </c>
    </row>
    <row r="120" spans="12:21" x14ac:dyDescent="0.25">
      <c r="L120" s="111">
        <v>38564</v>
      </c>
      <c r="M120" s="108">
        <v>164.13529636601501</v>
      </c>
      <c r="N120" s="109">
        <f t="shared" si="9"/>
        <v>1.0907428633905258E-2</v>
      </c>
      <c r="O120" s="109">
        <f t="shared" si="10"/>
        <v>3.2079768269004827E-2</v>
      </c>
      <c r="P120" s="109">
        <f t="shared" si="11"/>
        <v>0.14886671511010174</v>
      </c>
      <c r="Q120" s="123">
        <v>38548.5</v>
      </c>
      <c r="R120" s="124">
        <v>137.40311755764401</v>
      </c>
      <c r="S120" s="127">
        <f t="shared" si="6"/>
        <v>1.4455628697827683E-2</v>
      </c>
      <c r="T120" s="128">
        <f t="shared" si="7"/>
        <v>2.1301822286477146E-2</v>
      </c>
      <c r="U120" s="128">
        <f t="shared" si="8"/>
        <v>0.12156029079620412</v>
      </c>
    </row>
    <row r="121" spans="12:21" x14ac:dyDescent="0.25">
      <c r="L121" s="111">
        <v>38595</v>
      </c>
      <c r="M121" s="108">
        <v>166.272774819104</v>
      </c>
      <c r="N121" s="109">
        <f t="shared" si="9"/>
        <v>1.3022661794343637E-2</v>
      </c>
      <c r="O121" s="109">
        <f t="shared" si="10"/>
        <v>3.3871577068864456E-2</v>
      </c>
      <c r="P121" s="109">
        <f t="shared" si="11"/>
        <v>0.14605466644430609</v>
      </c>
      <c r="Q121" s="123">
        <v>38579.5</v>
      </c>
      <c r="R121" s="124">
        <v>139.83140052131199</v>
      </c>
      <c r="S121" s="127">
        <f t="shared" si="6"/>
        <v>1.7672691907075988E-2</v>
      </c>
      <c r="T121" s="128">
        <f t="shared" si="7"/>
        <v>3.980661553678666E-2</v>
      </c>
      <c r="U121" s="128">
        <f t="shared" si="8"/>
        <v>0.11562339409606248</v>
      </c>
    </row>
    <row r="122" spans="12:21" x14ac:dyDescent="0.25">
      <c r="L122" s="111">
        <v>38625</v>
      </c>
      <c r="M122" s="108">
        <v>167.90366865088501</v>
      </c>
      <c r="N122" s="109">
        <f t="shared" si="9"/>
        <v>9.8085440238506738E-3</v>
      </c>
      <c r="O122" s="109">
        <f t="shared" si="10"/>
        <v>3.411679079412111E-2</v>
      </c>
      <c r="P122" s="109">
        <f t="shared" si="11"/>
        <v>0.15110269363213802</v>
      </c>
      <c r="Q122" s="123">
        <v>38610</v>
      </c>
      <c r="R122" s="124">
        <v>142.49685138275601</v>
      </c>
      <c r="S122" s="127">
        <f t="shared" si="6"/>
        <v>1.906189061617658E-2</v>
      </c>
      <c r="T122" s="128">
        <f t="shared" si="7"/>
        <v>5.2062977365193719E-2</v>
      </c>
      <c r="U122" s="128">
        <f t="shared" si="8"/>
        <v>0.12000982949768413</v>
      </c>
    </row>
    <row r="123" spans="12:21" x14ac:dyDescent="0.25">
      <c r="L123" s="111">
        <v>38656</v>
      </c>
      <c r="M123" s="108">
        <v>169.11750032470701</v>
      </c>
      <c r="N123" s="109">
        <f t="shared" si="9"/>
        <v>7.2293338410960306E-3</v>
      </c>
      <c r="O123" s="109">
        <f t="shared" si="10"/>
        <v>3.0354250846703179E-2</v>
      </c>
      <c r="P123" s="109">
        <f t="shared" si="11"/>
        <v>0.16233641152553724</v>
      </c>
      <c r="Q123" s="123">
        <v>38640.5</v>
      </c>
      <c r="R123" s="124">
        <v>145.27845582670099</v>
      </c>
      <c r="S123" s="127">
        <f t="shared" si="6"/>
        <v>1.9520462501121605E-2</v>
      </c>
      <c r="T123" s="128">
        <f t="shared" si="7"/>
        <v>5.7315571939283494E-2</v>
      </c>
      <c r="U123" s="128">
        <f t="shared" si="8"/>
        <v>0.13380747047516706</v>
      </c>
    </row>
    <row r="124" spans="12:21" x14ac:dyDescent="0.25">
      <c r="L124" s="111">
        <v>38686</v>
      </c>
      <c r="M124" s="108">
        <v>169.22615000401501</v>
      </c>
      <c r="N124" s="109">
        <f t="shared" si="9"/>
        <v>6.4245083506664358E-4</v>
      </c>
      <c r="O124" s="109">
        <f t="shared" si="10"/>
        <v>1.7762229493818893E-2</v>
      </c>
      <c r="P124" s="109">
        <f t="shared" si="11"/>
        <v>0.16487554266832949</v>
      </c>
      <c r="Q124" s="123">
        <v>38671</v>
      </c>
      <c r="R124" s="124">
        <v>147.38408186017099</v>
      </c>
      <c r="S124" s="127">
        <f t="shared" si="6"/>
        <v>1.4493725318651229E-2</v>
      </c>
      <c r="T124" s="128">
        <f t="shared" si="7"/>
        <v>5.401277045571673E-2</v>
      </c>
      <c r="U124" s="128">
        <f t="shared" si="8"/>
        <v>0.15339752782845073</v>
      </c>
    </row>
    <row r="125" spans="12:21" x14ac:dyDescent="0.25">
      <c r="L125" s="111">
        <v>38717</v>
      </c>
      <c r="M125" s="108">
        <v>170.744324702662</v>
      </c>
      <c r="N125" s="109">
        <f t="shared" si="9"/>
        <v>8.9712771850625206E-3</v>
      </c>
      <c r="O125" s="109">
        <f t="shared" si="10"/>
        <v>1.6918367982080573E-2</v>
      </c>
      <c r="P125" s="109">
        <f t="shared" si="11"/>
        <v>0.16540365973255877</v>
      </c>
      <c r="Q125" s="123">
        <v>38701.5</v>
      </c>
      <c r="R125" s="124">
        <v>147.98805944757899</v>
      </c>
      <c r="S125" s="127">
        <f t="shared" si="6"/>
        <v>4.0979838513430789E-3</v>
      </c>
      <c r="T125" s="128">
        <f t="shared" si="7"/>
        <v>3.8535644903993305E-2</v>
      </c>
      <c r="U125" s="128">
        <f t="shared" si="8"/>
        <v>0.16302421610744089</v>
      </c>
    </row>
    <row r="126" spans="12:21" x14ac:dyDescent="0.25">
      <c r="L126" s="111">
        <v>38748</v>
      </c>
      <c r="M126" s="108">
        <v>172.47846796723499</v>
      </c>
      <c r="N126" s="109">
        <f t="shared" si="9"/>
        <v>1.0156374260713363E-2</v>
      </c>
      <c r="O126" s="109">
        <f t="shared" si="10"/>
        <v>1.9873565042499486E-2</v>
      </c>
      <c r="P126" s="109">
        <f t="shared" si="11"/>
        <v>0.15127354353529521</v>
      </c>
      <c r="Q126" s="123">
        <v>38732.5</v>
      </c>
      <c r="R126" s="124">
        <v>147.76731008589101</v>
      </c>
      <c r="S126" s="127">
        <f t="shared" si="6"/>
        <v>-1.4916700881950629E-3</v>
      </c>
      <c r="T126" s="128">
        <f t="shared" si="7"/>
        <v>1.7131612839820676E-2</v>
      </c>
      <c r="U126" s="128">
        <f t="shared" si="8"/>
        <v>0.1614104844045634</v>
      </c>
    </row>
    <row r="127" spans="12:21" x14ac:dyDescent="0.25">
      <c r="L127" s="111">
        <v>38776</v>
      </c>
      <c r="M127" s="108">
        <v>175.19778670011101</v>
      </c>
      <c r="N127" s="109">
        <f t="shared" si="9"/>
        <v>1.5766134549575206E-2</v>
      </c>
      <c r="O127" s="109">
        <f t="shared" si="10"/>
        <v>3.5287907311927436E-2</v>
      </c>
      <c r="P127" s="109">
        <f t="shared" si="11"/>
        <v>0.14039689155471069</v>
      </c>
      <c r="Q127" s="123">
        <v>38762</v>
      </c>
      <c r="R127" s="124">
        <v>148.46250100665</v>
      </c>
      <c r="S127" s="127">
        <f t="shared" si="6"/>
        <v>4.7046327117608033E-3</v>
      </c>
      <c r="T127" s="128">
        <f t="shared" si="7"/>
        <v>7.3170666252964089E-3</v>
      </c>
      <c r="U127" s="128">
        <f t="shared" si="8"/>
        <v>0.14105045417326756</v>
      </c>
    </row>
    <row r="128" spans="12:21" x14ac:dyDescent="0.25">
      <c r="L128" s="111">
        <v>38807</v>
      </c>
      <c r="M128" s="108">
        <v>175.79418567749801</v>
      </c>
      <c r="N128" s="109">
        <f t="shared" si="9"/>
        <v>3.4041467567615946E-3</v>
      </c>
      <c r="O128" s="109">
        <f t="shared" si="10"/>
        <v>2.9575571449475424E-2</v>
      </c>
      <c r="P128" s="109">
        <f t="shared" si="11"/>
        <v>0.12054251312066477</v>
      </c>
      <c r="Q128" s="123">
        <v>38791.5</v>
      </c>
      <c r="R128" s="124">
        <v>150.23867197983401</v>
      </c>
      <c r="S128" s="127">
        <f t="shared" si="6"/>
        <v>1.1963768366696437E-2</v>
      </c>
      <c r="T128" s="128">
        <f t="shared" si="7"/>
        <v>1.5208068412115638E-2</v>
      </c>
      <c r="U128" s="128">
        <f t="shared" si="8"/>
        <v>0.1329337399044952</v>
      </c>
    </row>
    <row r="129" spans="12:21" x14ac:dyDescent="0.25">
      <c r="L129" s="111">
        <v>38837</v>
      </c>
      <c r="M129" s="108">
        <v>176.976141618909</v>
      </c>
      <c r="N129" s="109">
        <f t="shared" si="9"/>
        <v>6.7235212407954492E-3</v>
      </c>
      <c r="O129" s="109">
        <f t="shared" si="10"/>
        <v>2.6076725429451386E-2</v>
      </c>
      <c r="P129" s="109">
        <f t="shared" si="11"/>
        <v>0.11282277045320188</v>
      </c>
      <c r="Q129" s="123">
        <v>38822</v>
      </c>
      <c r="R129" s="124">
        <v>152.06801661537699</v>
      </c>
      <c r="S129" s="127">
        <f t="shared" si="6"/>
        <v>1.2176256695004106E-2</v>
      </c>
      <c r="T129" s="128">
        <f t="shared" si="7"/>
        <v>2.9104586981966163E-2</v>
      </c>
      <c r="U129" s="128">
        <f t="shared" si="8"/>
        <v>0.13030435729101675</v>
      </c>
    </row>
    <row r="130" spans="12:21" x14ac:dyDescent="0.25">
      <c r="L130" s="111">
        <v>38868</v>
      </c>
      <c r="M130" s="108">
        <v>177.54357376181201</v>
      </c>
      <c r="N130" s="109">
        <f t="shared" si="9"/>
        <v>3.2062634980758453E-3</v>
      </c>
      <c r="O130" s="109">
        <f t="shared" si="10"/>
        <v>1.3389364705367779E-2</v>
      </c>
      <c r="P130" s="109">
        <f t="shared" si="11"/>
        <v>0.10395255509067813</v>
      </c>
      <c r="Q130" s="123">
        <v>38852.5</v>
      </c>
      <c r="R130" s="124">
        <v>153.168988662441</v>
      </c>
      <c r="S130" s="127">
        <f t="shared" si="6"/>
        <v>7.2399974141088563E-3</v>
      </c>
      <c r="T130" s="128">
        <f t="shared" si="7"/>
        <v>3.1701524788270818E-2</v>
      </c>
      <c r="U130" s="128">
        <f t="shared" si="8"/>
        <v>0.13898685926421184</v>
      </c>
    </row>
    <row r="131" spans="12:21" x14ac:dyDescent="0.25">
      <c r="L131" s="111">
        <v>38898</v>
      </c>
      <c r="M131" s="108">
        <v>179.21648456621901</v>
      </c>
      <c r="N131" s="109">
        <f t="shared" si="9"/>
        <v>9.4225365016664675E-3</v>
      </c>
      <c r="O131" s="109">
        <f t="shared" si="10"/>
        <v>1.9467645505633291E-2</v>
      </c>
      <c r="P131" s="109">
        <f t="shared" si="11"/>
        <v>0.10379229570244219</v>
      </c>
      <c r="Q131" s="123">
        <v>38883</v>
      </c>
      <c r="R131" s="124">
        <v>154.131608788222</v>
      </c>
      <c r="S131" s="127">
        <f t="shared" si="6"/>
        <v>6.2846933585392062E-3</v>
      </c>
      <c r="T131" s="128">
        <f t="shared" si="7"/>
        <v>2.5911682771733613E-2</v>
      </c>
      <c r="U131" s="128">
        <f t="shared" si="8"/>
        <v>0.13796310356543851</v>
      </c>
    </row>
    <row r="132" spans="12:21" x14ac:dyDescent="0.25">
      <c r="L132" s="111">
        <v>38929</v>
      </c>
      <c r="M132" s="108">
        <v>178.97684264923899</v>
      </c>
      <c r="N132" s="109">
        <f t="shared" si="9"/>
        <v>-1.3371644776989378E-3</v>
      </c>
      <c r="O132" s="109">
        <f t="shared" si="10"/>
        <v>1.1304919476876174E-2</v>
      </c>
      <c r="P132" s="109">
        <f t="shared" si="11"/>
        <v>9.0422636762588438E-2</v>
      </c>
      <c r="Q132" s="123">
        <v>38913.5</v>
      </c>
      <c r="R132" s="124">
        <v>155.56377163970501</v>
      </c>
      <c r="S132" s="127">
        <f t="shared" si="6"/>
        <v>9.2918179648071586E-3</v>
      </c>
      <c r="T132" s="128">
        <f t="shared" si="7"/>
        <v>2.2988101654339177E-2</v>
      </c>
      <c r="U132" s="128">
        <f t="shared" si="8"/>
        <v>0.13217061159068799</v>
      </c>
    </row>
    <row r="133" spans="12:21" x14ac:dyDescent="0.25">
      <c r="L133" s="111">
        <v>38960</v>
      </c>
      <c r="M133" s="108">
        <v>178.29658924640401</v>
      </c>
      <c r="N133" s="109">
        <f t="shared" si="9"/>
        <v>-3.8007900506332737E-3</v>
      </c>
      <c r="O133" s="109">
        <f t="shared" si="10"/>
        <v>4.241299578672475E-3</v>
      </c>
      <c r="P133" s="109">
        <f t="shared" si="11"/>
        <v>7.2313789436552645E-2</v>
      </c>
      <c r="Q133" s="123">
        <v>38944.5</v>
      </c>
      <c r="R133" s="124">
        <v>156.69094241239699</v>
      </c>
      <c r="S133" s="127">
        <f t="shared" si="6"/>
        <v>7.2457151225580052E-3</v>
      </c>
      <c r="T133" s="128">
        <f t="shared" si="7"/>
        <v>2.2993908758631276E-2</v>
      </c>
      <c r="U133" s="128">
        <f t="shared" si="8"/>
        <v>0.1205705001039119</v>
      </c>
    </row>
    <row r="134" spans="12:21" x14ac:dyDescent="0.25">
      <c r="L134" s="111">
        <v>38990</v>
      </c>
      <c r="M134" s="108">
        <v>176.26699764542099</v>
      </c>
      <c r="N134" s="109">
        <f t="shared" si="9"/>
        <v>-1.1383232901769902E-2</v>
      </c>
      <c r="O134" s="109">
        <f t="shared" si="10"/>
        <v>-1.6457676468417781E-2</v>
      </c>
      <c r="P134" s="109">
        <f t="shared" si="11"/>
        <v>4.9810281465174411E-2</v>
      </c>
      <c r="Q134" s="123">
        <v>38975</v>
      </c>
      <c r="R134" s="124">
        <v>156.746267363421</v>
      </c>
      <c r="S134" s="127">
        <f t="shared" si="6"/>
        <v>3.5308327445249255E-4</v>
      </c>
      <c r="T134" s="128">
        <f t="shared" si="7"/>
        <v>1.6963805125732367E-2</v>
      </c>
      <c r="U134" s="128">
        <f t="shared" si="8"/>
        <v>9.9998111132926892E-2</v>
      </c>
    </row>
    <row r="135" spans="12:21" x14ac:dyDescent="0.25">
      <c r="L135" s="111">
        <v>39021</v>
      </c>
      <c r="M135" s="108">
        <v>174.986452299935</v>
      </c>
      <c r="N135" s="109">
        <f t="shared" si="9"/>
        <v>-7.2648048845872504E-3</v>
      </c>
      <c r="O135" s="109">
        <f t="shared" si="10"/>
        <v>-2.2295567908326652E-2</v>
      </c>
      <c r="P135" s="109">
        <f t="shared" si="11"/>
        <v>3.4703398311585421E-2</v>
      </c>
      <c r="Q135" s="123">
        <v>39005.5</v>
      </c>
      <c r="R135" s="124">
        <v>158.165138771941</v>
      </c>
      <c r="S135" s="127">
        <f t="shared" si="6"/>
        <v>9.0520267715870073E-3</v>
      </c>
      <c r="T135" s="128">
        <f t="shared" si="7"/>
        <v>1.6722191194109781E-2</v>
      </c>
      <c r="U135" s="128">
        <f t="shared" si="8"/>
        <v>8.8703330937191405E-2</v>
      </c>
    </row>
    <row r="136" spans="12:21" x14ac:dyDescent="0.25">
      <c r="L136" s="111">
        <v>39051</v>
      </c>
      <c r="M136" s="108">
        <v>175.338158459922</v>
      </c>
      <c r="N136" s="109">
        <f t="shared" si="9"/>
        <v>2.0099050833042309E-3</v>
      </c>
      <c r="O136" s="109">
        <f t="shared" si="10"/>
        <v>-1.6592750309953996E-2</v>
      </c>
      <c r="P136" s="109">
        <f t="shared" si="11"/>
        <v>3.611739944306458E-2</v>
      </c>
      <c r="Q136" s="123">
        <v>39036</v>
      </c>
      <c r="R136" s="124">
        <v>160.010819821041</v>
      </c>
      <c r="S136" s="127">
        <f t="shared" ref="S136:S199" si="12">R136/R135-1</f>
        <v>1.1669329053359156E-2</v>
      </c>
      <c r="T136" s="128">
        <f t="shared" si="7"/>
        <v>2.1187423839128972E-2</v>
      </c>
      <c r="U136" s="128">
        <f t="shared" si="8"/>
        <v>8.5672331784442557E-2</v>
      </c>
    </row>
    <row r="137" spans="12:21" x14ac:dyDescent="0.25">
      <c r="L137" s="111">
        <v>39082</v>
      </c>
      <c r="M137" s="108">
        <v>176.96156688887601</v>
      </c>
      <c r="N137" s="109">
        <f t="shared" si="9"/>
        <v>9.258728637355329E-3</v>
      </c>
      <c r="O137" s="109">
        <f t="shared" si="10"/>
        <v>3.9404383845704771E-3</v>
      </c>
      <c r="P137" s="109">
        <f t="shared" si="11"/>
        <v>3.6412584705470374E-2</v>
      </c>
      <c r="Q137" s="123">
        <v>39066.5</v>
      </c>
      <c r="R137" s="124">
        <v>163.44797682979001</v>
      </c>
      <c r="S137" s="127">
        <f t="shared" si="12"/>
        <v>2.1480778691048474E-2</v>
      </c>
      <c r="T137" s="128">
        <f t="shared" si="7"/>
        <v>4.2755145491476965E-2</v>
      </c>
      <c r="U137" s="128">
        <f t="shared" si="8"/>
        <v>0.10446732959348859</v>
      </c>
    </row>
    <row r="138" spans="12:21" x14ac:dyDescent="0.25">
      <c r="L138" s="111">
        <v>39113</v>
      </c>
      <c r="M138" s="108">
        <v>179.77539933292999</v>
      </c>
      <c r="N138" s="109">
        <f t="shared" si="9"/>
        <v>1.5900811083013E-2</v>
      </c>
      <c r="O138" s="109">
        <f t="shared" si="10"/>
        <v>2.7367530286210418E-2</v>
      </c>
      <c r="P138" s="109">
        <f t="shared" si="11"/>
        <v>4.230633221464597E-2</v>
      </c>
      <c r="Q138" s="123">
        <v>39097.5</v>
      </c>
      <c r="R138" s="124">
        <v>163.76066255228201</v>
      </c>
      <c r="S138" s="127">
        <f t="shared" si="12"/>
        <v>1.9130596080587647E-3</v>
      </c>
      <c r="T138" s="128">
        <f t="shared" ref="T138:T201" si="13">R138/R135-1</f>
        <v>3.5377731298988913E-2</v>
      </c>
      <c r="U138" s="128">
        <f t="shared" si="8"/>
        <v>0.10823335998398242</v>
      </c>
    </row>
    <row r="139" spans="12:21" x14ac:dyDescent="0.25">
      <c r="L139" s="111">
        <v>39141</v>
      </c>
      <c r="M139" s="108">
        <v>181.99234292903699</v>
      </c>
      <c r="N139" s="109">
        <f t="shared" si="9"/>
        <v>1.233174062932485E-2</v>
      </c>
      <c r="O139" s="109">
        <f t="shared" si="10"/>
        <v>3.7950578057633466E-2</v>
      </c>
      <c r="P139" s="109">
        <f t="shared" si="11"/>
        <v>3.8782203570621343E-2</v>
      </c>
      <c r="Q139" s="123">
        <v>39127</v>
      </c>
      <c r="R139" s="124">
        <v>164.62004289664199</v>
      </c>
      <c r="S139" s="127">
        <f t="shared" si="12"/>
        <v>5.2477825319350302E-3</v>
      </c>
      <c r="T139" s="128">
        <f t="shared" si="13"/>
        <v>2.8805696269514902E-2</v>
      </c>
      <c r="U139" s="128">
        <f t="shared" si="8"/>
        <v>0.10883247810346575</v>
      </c>
    </row>
    <row r="140" spans="12:21" x14ac:dyDescent="0.25">
      <c r="L140" s="111">
        <v>39172</v>
      </c>
      <c r="M140" s="108">
        <v>183.63799384155999</v>
      </c>
      <c r="N140" s="109">
        <f t="shared" si="9"/>
        <v>9.0424184118815809E-3</v>
      </c>
      <c r="O140" s="109">
        <f t="shared" si="10"/>
        <v>3.7728118427412527E-2</v>
      </c>
      <c r="P140" s="109">
        <f t="shared" si="11"/>
        <v>4.4619269595479016E-2</v>
      </c>
      <c r="Q140" s="123">
        <v>39156.5</v>
      </c>
      <c r="R140" s="124">
        <v>164.28358842473</v>
      </c>
      <c r="S140" s="127">
        <f t="shared" si="12"/>
        <v>-2.0438244699233499E-3</v>
      </c>
      <c r="T140" s="128">
        <f t="shared" si="13"/>
        <v>5.112400967863806E-3</v>
      </c>
      <c r="U140" s="128">
        <f t="shared" si="8"/>
        <v>9.3484029509933286E-2</v>
      </c>
    </row>
    <row r="141" spans="12:21" x14ac:dyDescent="0.25">
      <c r="L141" s="111">
        <v>39202</v>
      </c>
      <c r="M141" s="108">
        <v>185.214215664992</v>
      </c>
      <c r="N141" s="109">
        <f t="shared" si="9"/>
        <v>8.5833099701140281E-3</v>
      </c>
      <c r="O141" s="109">
        <f t="shared" si="10"/>
        <v>3.0253395916477688E-2</v>
      </c>
      <c r="P141" s="109">
        <f t="shared" si="11"/>
        <v>4.6549065714306392E-2</v>
      </c>
      <c r="Q141" s="123">
        <v>39187</v>
      </c>
      <c r="R141" s="124">
        <v>166.17230396182799</v>
      </c>
      <c r="S141" s="127">
        <f t="shared" si="12"/>
        <v>1.1496678123532389E-2</v>
      </c>
      <c r="T141" s="128">
        <f t="shared" si="13"/>
        <v>1.4726622205598616E-2</v>
      </c>
      <c r="U141" s="128">
        <f t="shared" si="8"/>
        <v>9.2749860624043778E-2</v>
      </c>
    </row>
    <row r="142" spans="12:21" x14ac:dyDescent="0.25">
      <c r="L142" s="111">
        <v>39233</v>
      </c>
      <c r="M142" s="108">
        <v>185.47570719262001</v>
      </c>
      <c r="N142" s="109">
        <f t="shared" si="9"/>
        <v>1.4118329237804428E-3</v>
      </c>
      <c r="O142" s="109">
        <f t="shared" si="10"/>
        <v>1.914016934735141E-2</v>
      </c>
      <c r="P142" s="109">
        <f t="shared" si="11"/>
        <v>4.4677108062776361E-2</v>
      </c>
      <c r="Q142" s="123">
        <v>39217.5</v>
      </c>
      <c r="R142" s="124">
        <v>167.95553556678601</v>
      </c>
      <c r="S142" s="127">
        <f t="shared" si="12"/>
        <v>1.0731220320370882E-2</v>
      </c>
      <c r="T142" s="128">
        <f t="shared" si="13"/>
        <v>2.0261765283576372E-2</v>
      </c>
      <c r="U142" s="128">
        <f t="shared" si="8"/>
        <v>9.6537471674061237E-2</v>
      </c>
    </row>
    <row r="143" spans="12:21" x14ac:dyDescent="0.25">
      <c r="L143" s="111">
        <v>39263</v>
      </c>
      <c r="M143" s="108">
        <v>186.46405692806599</v>
      </c>
      <c r="N143" s="109">
        <f t="shared" si="9"/>
        <v>5.328728761333501E-3</v>
      </c>
      <c r="O143" s="109">
        <f t="shared" si="10"/>
        <v>1.5389315834849926E-2</v>
      </c>
      <c r="P143" s="109">
        <f t="shared" si="11"/>
        <v>4.0440322102005322E-2</v>
      </c>
      <c r="Q143" s="123">
        <v>39248</v>
      </c>
      <c r="R143" s="124">
        <v>170.145522222338</v>
      </c>
      <c r="S143" s="127">
        <f t="shared" si="12"/>
        <v>1.3039085899500868E-2</v>
      </c>
      <c r="T143" s="128">
        <f t="shared" si="13"/>
        <v>3.5681797882652022E-2</v>
      </c>
      <c r="U143" s="128">
        <f t="shared" si="8"/>
        <v>0.10389765966901221</v>
      </c>
    </row>
    <row r="144" spans="12:21" x14ac:dyDescent="0.25">
      <c r="L144" s="111">
        <v>39294</v>
      </c>
      <c r="M144" s="108">
        <v>186.336435010858</v>
      </c>
      <c r="N144" s="109">
        <f t="shared" si="9"/>
        <v>-6.8443173076093711E-4</v>
      </c>
      <c r="O144" s="109">
        <f t="shared" si="10"/>
        <v>6.0590346255917638E-3</v>
      </c>
      <c r="P144" s="109">
        <f t="shared" si="11"/>
        <v>4.1120360895193775E-2</v>
      </c>
      <c r="Q144" s="123">
        <v>39278.5</v>
      </c>
      <c r="R144" s="124">
        <v>171.648130230454</v>
      </c>
      <c r="S144" s="127">
        <f t="shared" si="12"/>
        <v>8.8313109183824068E-3</v>
      </c>
      <c r="T144" s="128">
        <f t="shared" si="13"/>
        <v>3.2952701130531725E-2</v>
      </c>
      <c r="U144" s="128">
        <f t="shared" si="8"/>
        <v>0.1033939870524696</v>
      </c>
    </row>
    <row r="145" spans="12:21" x14ac:dyDescent="0.25">
      <c r="L145" s="111">
        <v>39325</v>
      </c>
      <c r="M145" s="108">
        <v>187.39243089150801</v>
      </c>
      <c r="N145" s="109">
        <f t="shared" si="9"/>
        <v>5.6671465276689759E-3</v>
      </c>
      <c r="O145" s="109">
        <f t="shared" si="10"/>
        <v>1.0334095650043507E-2</v>
      </c>
      <c r="P145" s="109">
        <f t="shared" si="11"/>
        <v>5.1015230765483865E-2</v>
      </c>
      <c r="Q145" s="123">
        <v>39309.5</v>
      </c>
      <c r="R145" s="124">
        <v>171.681529310283</v>
      </c>
      <c r="S145" s="127">
        <f t="shared" si="12"/>
        <v>1.9457875704298466E-4</v>
      </c>
      <c r="T145" s="128">
        <f t="shared" si="13"/>
        <v>2.2184405717401212E-2</v>
      </c>
      <c r="U145" s="128">
        <f t="shared" si="8"/>
        <v>9.5669773039159356E-2</v>
      </c>
    </row>
    <row r="146" spans="12:21" x14ac:dyDescent="0.25">
      <c r="L146" s="111">
        <v>39355</v>
      </c>
      <c r="M146" s="108">
        <v>185.55750393723801</v>
      </c>
      <c r="N146" s="109">
        <f t="shared" si="9"/>
        <v>-9.7918947181615534E-3</v>
      </c>
      <c r="O146" s="109">
        <f t="shared" si="10"/>
        <v>-4.8618109343062654E-3</v>
      </c>
      <c r="P146" s="109">
        <f t="shared" si="11"/>
        <v>5.270700934332484E-2</v>
      </c>
      <c r="Q146" s="123">
        <v>39340</v>
      </c>
      <c r="R146" s="124">
        <v>171.65727923017499</v>
      </c>
      <c r="S146" s="127">
        <f t="shared" si="12"/>
        <v>-1.4125037332457513E-4</v>
      </c>
      <c r="T146" s="128">
        <f t="shared" si="13"/>
        <v>8.8850825345936357E-3</v>
      </c>
      <c r="U146" s="128">
        <f t="shared" si="8"/>
        <v>9.5128337775229888E-2</v>
      </c>
    </row>
    <row r="147" spans="12:21" x14ac:dyDescent="0.25">
      <c r="L147" s="111">
        <v>39386</v>
      </c>
      <c r="M147" s="108">
        <v>182.39474797765399</v>
      </c>
      <c r="N147" s="109">
        <f t="shared" si="9"/>
        <v>-1.7044613623676264E-2</v>
      </c>
      <c r="O147" s="109">
        <f t="shared" si="10"/>
        <v>-2.115360333567784E-2</v>
      </c>
      <c r="P147" s="109">
        <f t="shared" si="11"/>
        <v>4.2336395648623348E-2</v>
      </c>
      <c r="Q147" s="123">
        <v>39370.5</v>
      </c>
      <c r="R147" s="124">
        <v>170.452295653325</v>
      </c>
      <c r="S147" s="127">
        <f t="shared" si="12"/>
        <v>-7.0197056731525764E-3</v>
      </c>
      <c r="T147" s="128">
        <f t="shared" si="13"/>
        <v>-6.9667789303821115E-3</v>
      </c>
      <c r="U147" s="128">
        <f t="shared" ref="U147:U210" si="14">R147/R135-1</f>
        <v>7.7685620085351959E-2</v>
      </c>
    </row>
    <row r="148" spans="12:21" x14ac:dyDescent="0.25">
      <c r="L148" s="111">
        <v>39416</v>
      </c>
      <c r="M148" s="108">
        <v>179.33601550145099</v>
      </c>
      <c r="N148" s="109">
        <f t="shared" si="9"/>
        <v>-1.6769849516597657E-2</v>
      </c>
      <c r="O148" s="109">
        <f t="shared" si="10"/>
        <v>-4.2992213462033302E-2</v>
      </c>
      <c r="P148" s="109">
        <f t="shared" si="11"/>
        <v>2.2800838543327151E-2</v>
      </c>
      <c r="Q148" s="123">
        <v>39401</v>
      </c>
      <c r="R148" s="124">
        <v>170.514858200356</v>
      </c>
      <c r="S148" s="127">
        <f t="shared" si="12"/>
        <v>3.6703845372820787E-4</v>
      </c>
      <c r="T148" s="128">
        <f t="shared" si="13"/>
        <v>-6.7955540390046698E-3</v>
      </c>
      <c r="U148" s="128">
        <f t="shared" si="14"/>
        <v>6.564580064687453E-2</v>
      </c>
    </row>
    <row r="149" spans="12:21" x14ac:dyDescent="0.25">
      <c r="L149" s="111">
        <v>39447</v>
      </c>
      <c r="M149" s="108">
        <v>178.68546549040201</v>
      </c>
      <c r="N149" s="109">
        <f t="shared" si="9"/>
        <v>-3.6275480372971458E-3</v>
      </c>
      <c r="O149" s="109">
        <f t="shared" si="10"/>
        <v>-3.7034548865026551E-2</v>
      </c>
      <c r="P149" s="109">
        <f t="shared" si="11"/>
        <v>9.7416553878533207E-3</v>
      </c>
      <c r="Q149" s="123">
        <v>39431.5</v>
      </c>
      <c r="R149" s="124">
        <v>169.256038976854</v>
      </c>
      <c r="S149" s="127">
        <f t="shared" si="12"/>
        <v>-7.3824606065876486E-3</v>
      </c>
      <c r="T149" s="128">
        <f t="shared" si="13"/>
        <v>-1.3988572253327947E-2</v>
      </c>
      <c r="U149" s="128">
        <f t="shared" si="14"/>
        <v>3.5534622451230069E-2</v>
      </c>
    </row>
    <row r="150" spans="12:21" x14ac:dyDescent="0.25">
      <c r="L150" s="111">
        <v>39478</v>
      </c>
      <c r="M150" s="108">
        <v>180.37701673461001</v>
      </c>
      <c r="N150" s="109">
        <f t="shared" si="9"/>
        <v>9.4666415064343923E-3</v>
      </c>
      <c r="O150" s="109">
        <f t="shared" si="10"/>
        <v>-1.1062441574749671E-2</v>
      </c>
      <c r="P150" s="109">
        <f t="shared" si="11"/>
        <v>3.3464945922099254E-3</v>
      </c>
      <c r="Q150" s="123">
        <v>39462.5</v>
      </c>
      <c r="R150" s="124">
        <v>168.18257072700499</v>
      </c>
      <c r="S150" s="127">
        <f t="shared" si="12"/>
        <v>-6.3422744401799847E-3</v>
      </c>
      <c r="T150" s="128">
        <f t="shared" si="13"/>
        <v>-1.33158953220337E-2</v>
      </c>
      <c r="U150" s="128">
        <f t="shared" si="14"/>
        <v>2.7002261140163908E-2</v>
      </c>
    </row>
    <row r="151" spans="12:21" x14ac:dyDescent="0.25">
      <c r="L151" s="111">
        <v>39507</v>
      </c>
      <c r="M151" s="108">
        <v>180.41806355406001</v>
      </c>
      <c r="N151" s="109">
        <f t="shared" si="9"/>
        <v>2.2756125028045027E-4</v>
      </c>
      <c r="O151" s="109">
        <f t="shared" si="10"/>
        <v>6.0336349593999028E-3</v>
      </c>
      <c r="P151" s="109">
        <f t="shared" si="11"/>
        <v>-8.6502506074710439E-3</v>
      </c>
      <c r="Q151" s="123">
        <v>39492.5</v>
      </c>
      <c r="R151" s="124">
        <v>163.30515602179401</v>
      </c>
      <c r="S151" s="127">
        <f t="shared" si="12"/>
        <v>-2.9000714426752561E-2</v>
      </c>
      <c r="T151" s="128">
        <f t="shared" si="13"/>
        <v>-4.2281958620230986E-2</v>
      </c>
      <c r="U151" s="128">
        <f t="shared" si="14"/>
        <v>-7.9874045208063738E-3</v>
      </c>
    </row>
    <row r="152" spans="12:21" x14ac:dyDescent="0.25">
      <c r="L152" s="111">
        <v>39538</v>
      </c>
      <c r="M152" s="108">
        <v>178.53901612220201</v>
      </c>
      <c r="N152" s="109">
        <f t="shared" si="9"/>
        <v>-1.0414962863709909E-2</v>
      </c>
      <c r="O152" s="109">
        <f t="shared" si="10"/>
        <v>-8.1959306425993805E-4</v>
      </c>
      <c r="P152" s="109">
        <f t="shared" si="11"/>
        <v>-2.7766463860181889E-2</v>
      </c>
      <c r="Q152" s="123">
        <v>39522.5</v>
      </c>
      <c r="R152" s="124">
        <v>159.35689857276699</v>
      </c>
      <c r="S152" s="127">
        <f t="shared" si="12"/>
        <v>-2.417717569493083E-2</v>
      </c>
      <c r="T152" s="128">
        <f t="shared" si="13"/>
        <v>-5.848618734035671E-2</v>
      </c>
      <c r="U152" s="128">
        <f t="shared" si="14"/>
        <v>-2.9988934982512094E-2</v>
      </c>
    </row>
    <row r="153" spans="12:21" x14ac:dyDescent="0.25">
      <c r="L153" s="111">
        <v>39568</v>
      </c>
      <c r="M153" s="108">
        <v>175.39274858703999</v>
      </c>
      <c r="N153" s="109">
        <f t="shared" si="9"/>
        <v>-1.7622296814991611E-2</v>
      </c>
      <c r="O153" s="109">
        <f t="shared" si="10"/>
        <v>-2.7632501289803546E-2</v>
      </c>
      <c r="P153" s="109">
        <f t="shared" si="11"/>
        <v>-5.3027609369448614E-2</v>
      </c>
      <c r="Q153" s="123">
        <v>39553</v>
      </c>
      <c r="R153" s="124">
        <v>155.203676304905</v>
      </c>
      <c r="S153" s="127">
        <f t="shared" si="12"/>
        <v>-2.6062393941267081E-2</v>
      </c>
      <c r="T153" s="128">
        <f t="shared" si="13"/>
        <v>-7.7171459361073835E-2</v>
      </c>
      <c r="U153" s="128">
        <f t="shared" si="14"/>
        <v>-6.600755598503727E-2</v>
      </c>
    </row>
    <row r="154" spans="12:21" x14ac:dyDescent="0.25">
      <c r="L154" s="111">
        <v>39599</v>
      </c>
      <c r="M154" s="108">
        <v>173.842688992051</v>
      </c>
      <c r="N154" s="109">
        <f t="shared" si="9"/>
        <v>-8.8376492613078117E-3</v>
      </c>
      <c r="O154" s="109">
        <f t="shared" si="10"/>
        <v>-3.6445211928786692E-2</v>
      </c>
      <c r="P154" s="109">
        <f t="shared" si="11"/>
        <v>-6.2719902118976156E-2</v>
      </c>
      <c r="Q154" s="123">
        <v>39583.5</v>
      </c>
      <c r="R154" s="124">
        <v>157.08271366536101</v>
      </c>
      <c r="S154" s="127">
        <f t="shared" si="12"/>
        <v>1.2106912704596962E-2</v>
      </c>
      <c r="T154" s="128">
        <f t="shared" si="13"/>
        <v>-3.8103159189919134E-2</v>
      </c>
      <c r="U154" s="128">
        <f t="shared" si="14"/>
        <v>-6.4736311695433923E-2</v>
      </c>
    </row>
    <row r="155" spans="12:21" x14ac:dyDescent="0.25">
      <c r="L155" s="111">
        <v>39629</v>
      </c>
      <c r="M155" s="108">
        <v>173.24173637632001</v>
      </c>
      <c r="N155" s="109">
        <f t="shared" si="9"/>
        <v>-3.4568759791703263E-3</v>
      </c>
      <c r="O155" s="109">
        <f t="shared" si="10"/>
        <v>-2.9670151997792216E-2</v>
      </c>
      <c r="P155" s="109">
        <f t="shared" si="11"/>
        <v>-7.0910827371126417E-2</v>
      </c>
      <c r="Q155" s="123">
        <v>39614</v>
      </c>
      <c r="R155" s="124">
        <v>159.37263408050501</v>
      </c>
      <c r="S155" s="127">
        <f t="shared" si="12"/>
        <v>1.4577800202906444E-2</v>
      </c>
      <c r="T155" s="128">
        <f t="shared" si="13"/>
        <v>9.8743812655399665E-5</v>
      </c>
      <c r="U155" s="128">
        <f t="shared" si="14"/>
        <v>-6.3315731152510102E-2</v>
      </c>
    </row>
    <row r="156" spans="12:21" x14ac:dyDescent="0.25">
      <c r="L156" s="111">
        <v>39660</v>
      </c>
      <c r="M156" s="108">
        <v>173.014747443739</v>
      </c>
      <c r="N156" s="109">
        <f t="shared" si="9"/>
        <v>-1.3102439246391873E-3</v>
      </c>
      <c r="O156" s="109">
        <f t="shared" si="10"/>
        <v>-1.3558149709484102E-2</v>
      </c>
      <c r="P156" s="109">
        <f t="shared" si="11"/>
        <v>-7.1492660929907359E-2</v>
      </c>
      <c r="Q156" s="123">
        <v>39644.5</v>
      </c>
      <c r="R156" s="124">
        <v>162.140005172531</v>
      </c>
      <c r="S156" s="127">
        <f t="shared" si="12"/>
        <v>1.7364154818625188E-2</v>
      </c>
      <c r="T156" s="128">
        <f t="shared" si="13"/>
        <v>4.4691782003921432E-2</v>
      </c>
      <c r="U156" s="128">
        <f t="shared" si="14"/>
        <v>-5.5393117566485794E-2</v>
      </c>
    </row>
    <row r="157" spans="12:21" x14ac:dyDescent="0.25">
      <c r="L157" s="111">
        <v>39691</v>
      </c>
      <c r="M157" s="108">
        <v>171.95784146329899</v>
      </c>
      <c r="N157" s="109">
        <f t="shared" si="9"/>
        <v>-6.1087623804074731E-3</v>
      </c>
      <c r="O157" s="109">
        <f t="shared" si="10"/>
        <v>-1.084225939946315E-2</v>
      </c>
      <c r="P157" s="109">
        <f t="shared" si="11"/>
        <v>-8.2365063278062589E-2</v>
      </c>
      <c r="Q157" s="123">
        <v>39675.5</v>
      </c>
      <c r="R157" s="124">
        <v>159.529102027101</v>
      </c>
      <c r="S157" s="127">
        <f t="shared" si="12"/>
        <v>-1.6102769595028543E-2</v>
      </c>
      <c r="T157" s="128">
        <f t="shared" si="13"/>
        <v>1.5573886550951821E-2</v>
      </c>
      <c r="U157" s="128">
        <f t="shared" si="14"/>
        <v>-7.0784710108323323E-2</v>
      </c>
    </row>
    <row r="158" spans="12:21" x14ac:dyDescent="0.25">
      <c r="L158" s="111">
        <v>39721</v>
      </c>
      <c r="M158" s="108">
        <v>168.31361045245299</v>
      </c>
      <c r="N158" s="109">
        <f t="shared" si="9"/>
        <v>-2.1192584064994691E-2</v>
      </c>
      <c r="O158" s="109">
        <f t="shared" si="10"/>
        <v>-2.8446528111228497E-2</v>
      </c>
      <c r="P158" s="109">
        <f t="shared" si="11"/>
        <v>-9.2930186701678741E-2</v>
      </c>
      <c r="Q158" s="123">
        <v>39706</v>
      </c>
      <c r="R158" s="124">
        <v>157.15220302624999</v>
      </c>
      <c r="S158" s="127">
        <f t="shared" si="12"/>
        <v>-1.4899469567923873E-2</v>
      </c>
      <c r="T158" s="128">
        <f t="shared" si="13"/>
        <v>-1.3932323243985523E-2</v>
      </c>
      <c r="U158" s="128">
        <f t="shared" si="14"/>
        <v>-8.4500210355047956E-2</v>
      </c>
    </row>
    <row r="159" spans="12:21" x14ac:dyDescent="0.25">
      <c r="L159" s="111">
        <v>39752</v>
      </c>
      <c r="M159" s="108">
        <v>164.09257489805501</v>
      </c>
      <c r="N159" s="109">
        <f t="shared" si="9"/>
        <v>-2.5078397065164237E-2</v>
      </c>
      <c r="O159" s="109">
        <f t="shared" si="10"/>
        <v>-5.1568855704542171E-2</v>
      </c>
      <c r="P159" s="109">
        <f t="shared" si="11"/>
        <v>-0.10034375047817312</v>
      </c>
      <c r="Q159" s="123">
        <v>39736.5</v>
      </c>
      <c r="R159" s="124">
        <v>154.53301570061501</v>
      </c>
      <c r="S159" s="127">
        <f t="shared" si="12"/>
        <v>-1.6666564484606572E-2</v>
      </c>
      <c r="T159" s="128">
        <f t="shared" si="13"/>
        <v>-4.6916178791418517E-2</v>
      </c>
      <c r="U159" s="128">
        <f t="shared" si="14"/>
        <v>-9.3394341752295773E-2</v>
      </c>
    </row>
    <row r="160" spans="12:21" x14ac:dyDescent="0.25">
      <c r="L160" s="111">
        <v>39782</v>
      </c>
      <c r="M160" s="108">
        <v>158.27646765556801</v>
      </c>
      <c r="N160" s="109">
        <f t="shared" ref="N160:N223" si="15">M160/M159-1</f>
        <v>-3.5444061049687003E-2</v>
      </c>
      <c r="O160" s="109">
        <f t="shared" si="10"/>
        <v>-7.9562372330958753E-2</v>
      </c>
      <c r="P160" s="109">
        <f t="shared" si="11"/>
        <v>-0.11743066660089019</v>
      </c>
      <c r="Q160" s="123">
        <v>39767</v>
      </c>
      <c r="R160" s="124">
        <v>151.99921730086399</v>
      </c>
      <c r="S160" s="127">
        <f t="shared" si="12"/>
        <v>-1.639648581413744E-2</v>
      </c>
      <c r="T160" s="128">
        <f t="shared" si="13"/>
        <v>-4.7200696490837357E-2</v>
      </c>
      <c r="U160" s="128">
        <f t="shared" si="14"/>
        <v>-0.10858667153648294</v>
      </c>
    </row>
    <row r="161" spans="12:21" x14ac:dyDescent="0.25">
      <c r="L161" s="111">
        <v>39813</v>
      </c>
      <c r="M161" s="108">
        <v>155.44359870343399</v>
      </c>
      <c r="N161" s="109">
        <f t="shared" si="15"/>
        <v>-1.7898232087784183E-2</v>
      </c>
      <c r="O161" s="109">
        <f t="shared" si="10"/>
        <v>-7.6464474348939548E-2</v>
      </c>
      <c r="P161" s="109">
        <f t="shared" si="11"/>
        <v>-0.13007138954016628</v>
      </c>
      <c r="Q161" s="123">
        <v>39797.5</v>
      </c>
      <c r="R161" s="124">
        <v>148.087945212542</v>
      </c>
      <c r="S161" s="127">
        <f t="shared" si="12"/>
        <v>-2.573218571632585E-2</v>
      </c>
      <c r="T161" s="128">
        <f t="shared" si="13"/>
        <v>-5.7678210290147414E-2</v>
      </c>
      <c r="U161" s="128">
        <f t="shared" si="14"/>
        <v>-0.1250655154892687</v>
      </c>
    </row>
    <row r="162" spans="12:21" x14ac:dyDescent="0.25">
      <c r="L162" s="111">
        <v>39844</v>
      </c>
      <c r="M162" s="108">
        <v>151.73904101873501</v>
      </c>
      <c r="N162" s="109">
        <f t="shared" si="15"/>
        <v>-2.3832166236493202E-2</v>
      </c>
      <c r="O162" s="109">
        <f t="shared" ref="O162:O225" si="16">M162/M159-1</f>
        <v>-7.528392973901965E-2</v>
      </c>
      <c r="P162" s="109">
        <f t="shared" si="11"/>
        <v>-0.15876732099417223</v>
      </c>
      <c r="Q162" s="123">
        <v>39828.5</v>
      </c>
      <c r="R162" s="124">
        <v>145.14924318233699</v>
      </c>
      <c r="S162" s="127">
        <f t="shared" si="12"/>
        <v>-1.9844302829560179E-2</v>
      </c>
      <c r="T162" s="128">
        <f t="shared" si="13"/>
        <v>-6.0723415483314613E-2</v>
      </c>
      <c r="U162" s="128">
        <f t="shared" si="14"/>
        <v>-0.13695430772107675</v>
      </c>
    </row>
    <row r="163" spans="12:21" x14ac:dyDescent="0.25">
      <c r="L163" s="111">
        <v>39872</v>
      </c>
      <c r="M163" s="108">
        <v>149.13613534953299</v>
      </c>
      <c r="N163" s="109">
        <f t="shared" si="15"/>
        <v>-1.7153829704780077E-2</v>
      </c>
      <c r="O163" s="109">
        <f t="shared" si="16"/>
        <v>-5.7749155268777441E-2</v>
      </c>
      <c r="P163" s="109">
        <f t="shared" si="11"/>
        <v>-0.17338578847540831</v>
      </c>
      <c r="Q163" s="123">
        <v>39858</v>
      </c>
      <c r="R163" s="124">
        <v>143.95071648266099</v>
      </c>
      <c r="S163" s="127">
        <f t="shared" si="12"/>
        <v>-8.257202541320896E-3</v>
      </c>
      <c r="T163" s="128">
        <f t="shared" si="13"/>
        <v>-5.2950935939834243E-2</v>
      </c>
      <c r="U163" s="128">
        <f t="shared" si="14"/>
        <v>-0.11851701446921892</v>
      </c>
    </row>
    <row r="164" spans="12:21" x14ac:dyDescent="0.25">
      <c r="L164" s="111">
        <v>39903</v>
      </c>
      <c r="M164" s="108">
        <v>144.26786510441701</v>
      </c>
      <c r="N164" s="109">
        <f t="shared" si="15"/>
        <v>-3.2643129941017479E-2</v>
      </c>
      <c r="O164" s="109">
        <f t="shared" si="16"/>
        <v>-7.1895746703206531E-2</v>
      </c>
      <c r="P164" s="109">
        <f t="shared" si="11"/>
        <v>-0.19195328708615667</v>
      </c>
      <c r="Q164" s="123">
        <v>39887.5</v>
      </c>
      <c r="R164" s="124">
        <v>140.86725830752701</v>
      </c>
      <c r="S164" s="127">
        <f t="shared" si="12"/>
        <v>-2.142023499761736E-2</v>
      </c>
      <c r="T164" s="128">
        <f t="shared" si="13"/>
        <v>-4.875945097794121E-2</v>
      </c>
      <c r="U164" s="128">
        <f t="shared" si="14"/>
        <v>-0.11602660713679158</v>
      </c>
    </row>
    <row r="165" spans="12:21" x14ac:dyDescent="0.25">
      <c r="L165" s="111">
        <v>39933</v>
      </c>
      <c r="M165" s="108">
        <v>141.07369427763399</v>
      </c>
      <c r="N165" s="109">
        <f t="shared" si="15"/>
        <v>-2.2140556557561641E-2</v>
      </c>
      <c r="O165" s="109">
        <f t="shared" si="16"/>
        <v>-7.0287426818416376E-2</v>
      </c>
      <c r="P165" s="109">
        <f t="shared" si="11"/>
        <v>-0.19566974453550401</v>
      </c>
      <c r="Q165" s="123">
        <v>39918</v>
      </c>
      <c r="R165" s="124">
        <v>135.54857037938299</v>
      </c>
      <c r="S165" s="127">
        <f t="shared" si="12"/>
        <v>-3.7756736320748163E-2</v>
      </c>
      <c r="T165" s="128">
        <f t="shared" si="13"/>
        <v>-6.6143457536968264E-2</v>
      </c>
      <c r="U165" s="128">
        <f t="shared" si="14"/>
        <v>-0.12664072394076942</v>
      </c>
    </row>
    <row r="166" spans="12:21" x14ac:dyDescent="0.25">
      <c r="L166" s="111">
        <v>39964</v>
      </c>
      <c r="M166" s="108">
        <v>139.21892357227699</v>
      </c>
      <c r="N166" s="109">
        <f t="shared" si="15"/>
        <v>-1.3147530550286723E-2</v>
      </c>
      <c r="O166" s="109">
        <f t="shared" si="16"/>
        <v>-6.6497711999931153E-2</v>
      </c>
      <c r="P166" s="109">
        <f t="shared" si="11"/>
        <v>-0.19916722193222158</v>
      </c>
      <c r="Q166" s="123">
        <v>39948.5</v>
      </c>
      <c r="R166" s="124">
        <v>126.214862764947</v>
      </c>
      <c r="S166" s="127">
        <f t="shared" si="12"/>
        <v>-6.8858768398015191E-2</v>
      </c>
      <c r="T166" s="128">
        <f t="shared" si="13"/>
        <v>-0.12320781828029526</v>
      </c>
      <c r="U166" s="128">
        <f t="shared" si="14"/>
        <v>-0.19650698781645004</v>
      </c>
    </row>
    <row r="167" spans="12:21" x14ac:dyDescent="0.25">
      <c r="L167" s="111">
        <v>39994</v>
      </c>
      <c r="M167" s="108">
        <v>139.67810818622101</v>
      </c>
      <c r="N167" s="109">
        <f t="shared" si="15"/>
        <v>3.2982916557722231E-3</v>
      </c>
      <c r="O167" s="109">
        <f t="shared" si="16"/>
        <v>-3.1814132099855175E-2</v>
      </c>
      <c r="P167" s="109">
        <f t="shared" si="11"/>
        <v>-0.19373869652975106</v>
      </c>
      <c r="Q167" s="123">
        <v>39979</v>
      </c>
      <c r="R167" s="124">
        <v>119.54832591346</v>
      </c>
      <c r="S167" s="127">
        <f t="shared" si="12"/>
        <v>-5.2818952581695888E-2</v>
      </c>
      <c r="T167" s="128">
        <f t="shared" si="13"/>
        <v>-0.15134057871365458</v>
      </c>
      <c r="U167" s="128">
        <f t="shared" si="14"/>
        <v>-0.24988172151894206</v>
      </c>
    </row>
    <row r="168" spans="12:21" x14ac:dyDescent="0.25">
      <c r="L168" s="111">
        <v>40025</v>
      </c>
      <c r="M168" s="108">
        <v>140.16865350815999</v>
      </c>
      <c r="N168" s="109">
        <f t="shared" si="15"/>
        <v>3.5119699737411469E-3</v>
      </c>
      <c r="O168" s="109">
        <f t="shared" si="16"/>
        <v>-6.4153758367798686E-3</v>
      </c>
      <c r="P168" s="109">
        <f t="shared" si="11"/>
        <v>-0.18984563120123565</v>
      </c>
      <c r="Q168" s="123">
        <v>40009</v>
      </c>
      <c r="R168" s="124">
        <v>114.251926265977</v>
      </c>
      <c r="S168" s="127">
        <f t="shared" si="12"/>
        <v>-4.4303419617243489E-2</v>
      </c>
      <c r="T168" s="128">
        <f t="shared" si="13"/>
        <v>-0.1571144871081962</v>
      </c>
      <c r="U168" s="128">
        <f t="shared" si="14"/>
        <v>-0.29535017502680438</v>
      </c>
    </row>
    <row r="169" spans="12:21" x14ac:dyDescent="0.25">
      <c r="L169" s="111">
        <v>40056</v>
      </c>
      <c r="M169" s="108">
        <v>139.102265414995</v>
      </c>
      <c r="N169" s="109">
        <f t="shared" si="15"/>
        <v>-7.6078928239323718E-3</v>
      </c>
      <c r="O169" s="109">
        <f t="shared" si="16"/>
        <v>-8.3794755977573132E-4</v>
      </c>
      <c r="P169" s="109">
        <f t="shared" si="11"/>
        <v>-0.19106762313782799</v>
      </c>
      <c r="Q169" s="123">
        <v>40040</v>
      </c>
      <c r="R169" s="124">
        <v>114.830907305389</v>
      </c>
      <c r="S169" s="127">
        <f t="shared" si="12"/>
        <v>5.0675823010994936E-3</v>
      </c>
      <c r="T169" s="128">
        <f t="shared" si="13"/>
        <v>-9.0195046844511628E-2</v>
      </c>
      <c r="U169" s="128">
        <f t="shared" si="14"/>
        <v>-0.28018834277722326</v>
      </c>
    </row>
    <row r="170" spans="12:21" x14ac:dyDescent="0.25">
      <c r="L170" s="111">
        <v>40086</v>
      </c>
      <c r="M170" s="108">
        <v>135.134770002815</v>
      </c>
      <c r="N170" s="109">
        <f t="shared" si="15"/>
        <v>-2.852214807820308E-2</v>
      </c>
      <c r="O170" s="109">
        <f t="shared" si="16"/>
        <v>-3.2527203027039597E-2</v>
      </c>
      <c r="P170" s="109">
        <f t="shared" si="11"/>
        <v>-0.19712511876162686</v>
      </c>
      <c r="Q170" s="123">
        <v>40071</v>
      </c>
      <c r="R170" s="124">
        <v>115.029819578933</v>
      </c>
      <c r="S170" s="127">
        <f t="shared" si="12"/>
        <v>1.7322189488149231E-3</v>
      </c>
      <c r="T170" s="128">
        <f t="shared" si="13"/>
        <v>-3.7796483555929572E-2</v>
      </c>
      <c r="U170" s="128">
        <f t="shared" si="14"/>
        <v>-0.26803558993239862</v>
      </c>
    </row>
    <row r="171" spans="12:21" x14ac:dyDescent="0.25">
      <c r="L171" s="111">
        <v>40117</v>
      </c>
      <c r="M171" s="108">
        <v>130.413410440246</v>
      </c>
      <c r="N171" s="109">
        <f t="shared" si="15"/>
        <v>-3.4938155165178064E-2</v>
      </c>
      <c r="O171" s="109">
        <f t="shared" si="16"/>
        <v>-6.9596466997138506E-2</v>
      </c>
      <c r="P171" s="109">
        <f t="shared" ref="P171:P234" si="17">M171/M159-1</f>
        <v>-0.20524490202395018</v>
      </c>
      <c r="Q171" s="123">
        <v>40101</v>
      </c>
      <c r="R171" s="124">
        <v>114.70494887503</v>
      </c>
      <c r="S171" s="127">
        <f t="shared" si="12"/>
        <v>-2.8242303177749006E-3</v>
      </c>
      <c r="T171" s="128">
        <f t="shared" si="13"/>
        <v>3.9651200978298995E-3</v>
      </c>
      <c r="U171" s="128">
        <f t="shared" si="14"/>
        <v>-0.25773176460068592</v>
      </c>
    </row>
    <row r="172" spans="12:21" x14ac:dyDescent="0.25">
      <c r="L172" s="111">
        <v>40147</v>
      </c>
      <c r="M172" s="108">
        <v>128.49337791294599</v>
      </c>
      <c r="N172" s="109">
        <f t="shared" si="15"/>
        <v>-1.4722661732550435E-2</v>
      </c>
      <c r="O172" s="109">
        <f t="shared" si="16"/>
        <v>-7.6266820460462403E-2</v>
      </c>
      <c r="P172" s="109">
        <f t="shared" si="17"/>
        <v>-0.18817130672535753</v>
      </c>
      <c r="Q172" s="123">
        <v>40132</v>
      </c>
      <c r="R172" s="124">
        <v>111.545604095426</v>
      </c>
      <c r="S172" s="127">
        <f t="shared" si="12"/>
        <v>-2.7543229918057688E-2</v>
      </c>
      <c r="T172" s="128">
        <f t="shared" si="13"/>
        <v>-2.8609921205497879E-2</v>
      </c>
      <c r="U172" s="128">
        <f t="shared" si="14"/>
        <v>-0.26614356260377958</v>
      </c>
    </row>
    <row r="173" spans="12:21" x14ac:dyDescent="0.25">
      <c r="L173" s="111">
        <v>40178</v>
      </c>
      <c r="M173" s="108">
        <v>129.01282975970901</v>
      </c>
      <c r="N173" s="109">
        <f t="shared" si="15"/>
        <v>4.0426351552136364E-3</v>
      </c>
      <c r="O173" s="109">
        <f t="shared" si="16"/>
        <v>-4.5302480205342222E-2</v>
      </c>
      <c r="P173" s="109">
        <f t="shared" si="17"/>
        <v>-0.17003446371665276</v>
      </c>
      <c r="Q173" s="123">
        <v>40162</v>
      </c>
      <c r="R173" s="124">
        <v>108.937715806078</v>
      </c>
      <c r="S173" s="127">
        <f t="shared" si="12"/>
        <v>-2.3379570270801286E-2</v>
      </c>
      <c r="T173" s="128">
        <f t="shared" si="13"/>
        <v>-5.2961082571068685E-2</v>
      </c>
      <c r="U173" s="128">
        <f t="shared" si="14"/>
        <v>-0.26437148108358144</v>
      </c>
    </row>
    <row r="174" spans="12:21" x14ac:dyDescent="0.25">
      <c r="L174" s="111">
        <v>40209</v>
      </c>
      <c r="M174" s="108">
        <v>131.27693385582899</v>
      </c>
      <c r="N174" s="109">
        <f t="shared" si="15"/>
        <v>1.7549449154296903E-2</v>
      </c>
      <c r="O174" s="109">
        <f t="shared" si="16"/>
        <v>6.6214311294208184E-3</v>
      </c>
      <c r="P174" s="109">
        <f t="shared" si="17"/>
        <v>-0.13485064242879718</v>
      </c>
      <c r="Q174" s="123">
        <v>40193</v>
      </c>
      <c r="R174" s="124">
        <v>107.98249148564599</v>
      </c>
      <c r="S174" s="127">
        <f t="shared" si="12"/>
        <v>-8.7685363454143017E-3</v>
      </c>
      <c r="T174" s="128">
        <f t="shared" si="13"/>
        <v>-5.8606515719806129E-2</v>
      </c>
      <c r="U174" s="128">
        <f t="shared" si="14"/>
        <v>-0.25605887348652578</v>
      </c>
    </row>
    <row r="175" spans="12:21" x14ac:dyDescent="0.25">
      <c r="L175" s="111">
        <v>40237</v>
      </c>
      <c r="M175" s="108">
        <v>132.49907013151901</v>
      </c>
      <c r="N175" s="109">
        <f t="shared" si="15"/>
        <v>9.3096040545264103E-3</v>
      </c>
      <c r="O175" s="109">
        <f t="shared" si="16"/>
        <v>3.1174308619132729E-2</v>
      </c>
      <c r="P175" s="109">
        <f t="shared" si="17"/>
        <v>-0.11155623135212267</v>
      </c>
      <c r="Q175" s="123">
        <v>40224</v>
      </c>
      <c r="R175" s="124">
        <v>109.076751452385</v>
      </c>
      <c r="S175" s="127">
        <f t="shared" si="12"/>
        <v>1.0133679559379827E-2</v>
      </c>
      <c r="T175" s="128">
        <f t="shared" si="13"/>
        <v>-2.2133123605022842E-2</v>
      </c>
      <c r="U175" s="128">
        <f t="shared" si="14"/>
        <v>-0.24226322648749443</v>
      </c>
    </row>
    <row r="176" spans="12:21" x14ac:dyDescent="0.25">
      <c r="L176" s="111">
        <v>40268</v>
      </c>
      <c r="M176" s="108">
        <v>131.782583656734</v>
      </c>
      <c r="N176" s="109">
        <f t="shared" si="15"/>
        <v>-5.4074830417588649E-3</v>
      </c>
      <c r="O176" s="109">
        <f t="shared" si="16"/>
        <v>2.1468825249269852E-2</v>
      </c>
      <c r="P176" s="109">
        <f t="shared" si="17"/>
        <v>-8.6542359510529354E-2</v>
      </c>
      <c r="Q176" s="123">
        <v>40252</v>
      </c>
      <c r="R176" s="124">
        <v>111.38115017518599</v>
      </c>
      <c r="S176" s="127">
        <f t="shared" si="12"/>
        <v>2.1126396707981554E-2</v>
      </c>
      <c r="T176" s="128">
        <f t="shared" si="13"/>
        <v>2.2429645701931067E-2</v>
      </c>
      <c r="U176" s="128">
        <f t="shared" si="14"/>
        <v>-0.2093183929793675</v>
      </c>
    </row>
    <row r="177" spans="12:21" x14ac:dyDescent="0.25">
      <c r="L177" s="111">
        <v>40298</v>
      </c>
      <c r="M177" s="108">
        <v>129.28233278507199</v>
      </c>
      <c r="N177" s="109">
        <f t="shared" si="15"/>
        <v>-1.8972544036430894E-2</v>
      </c>
      <c r="O177" s="109">
        <f t="shared" si="16"/>
        <v>-1.5193842605643937E-2</v>
      </c>
      <c r="P177" s="109">
        <f t="shared" si="17"/>
        <v>-8.3582992229270792E-2</v>
      </c>
      <c r="Q177" s="123">
        <v>40283</v>
      </c>
      <c r="R177" s="124">
        <v>114.54073581527901</v>
      </c>
      <c r="S177" s="127">
        <f t="shared" si="12"/>
        <v>2.8367328180068707E-2</v>
      </c>
      <c r="T177" s="128">
        <f t="shared" si="13"/>
        <v>6.0734330532693726E-2</v>
      </c>
      <c r="U177" s="128">
        <f t="shared" si="14"/>
        <v>-0.15498381506574188</v>
      </c>
    </row>
    <row r="178" spans="12:21" x14ac:dyDescent="0.25">
      <c r="L178" s="111">
        <v>40329</v>
      </c>
      <c r="M178" s="108">
        <v>125.958826700155</v>
      </c>
      <c r="N178" s="109">
        <f t="shared" si="15"/>
        <v>-2.5707349282149905E-2</v>
      </c>
      <c r="O178" s="109">
        <f t="shared" si="16"/>
        <v>-4.9360674190936815E-2</v>
      </c>
      <c r="P178" s="109">
        <f t="shared" si="17"/>
        <v>-9.5246368323181785E-2</v>
      </c>
      <c r="Q178" s="123">
        <v>40313</v>
      </c>
      <c r="R178" s="124">
        <v>116.972548614571</v>
      </c>
      <c r="S178" s="127">
        <f t="shared" si="12"/>
        <v>2.1230986355926573E-2</v>
      </c>
      <c r="T178" s="128">
        <f t="shared" si="13"/>
        <v>7.2387534988450186E-2</v>
      </c>
      <c r="U178" s="128">
        <f t="shared" si="14"/>
        <v>-7.3226828821168155E-2</v>
      </c>
    </row>
    <row r="179" spans="12:21" x14ac:dyDescent="0.25">
      <c r="L179" s="111">
        <v>40359</v>
      </c>
      <c r="M179" s="108">
        <v>124.17348065098901</v>
      </c>
      <c r="N179" s="109">
        <f t="shared" si="15"/>
        <v>-1.4174044772709782E-2</v>
      </c>
      <c r="O179" s="109">
        <f t="shared" si="16"/>
        <v>-5.7739822627587256E-2</v>
      </c>
      <c r="P179" s="109">
        <f t="shared" si="17"/>
        <v>-0.11100255964636196</v>
      </c>
      <c r="Q179" s="123">
        <v>40344</v>
      </c>
      <c r="R179" s="124">
        <v>118.180817215814</v>
      </c>
      <c r="S179" s="127">
        <f t="shared" si="12"/>
        <v>1.0329505645160442E-2</v>
      </c>
      <c r="T179" s="128">
        <f t="shared" si="13"/>
        <v>6.1048633722430967E-2</v>
      </c>
      <c r="U179" s="128">
        <f t="shared" si="14"/>
        <v>-1.1438961501108125E-2</v>
      </c>
    </row>
    <row r="180" spans="12:21" x14ac:dyDescent="0.25">
      <c r="L180" s="111">
        <v>40390</v>
      </c>
      <c r="M180" s="108">
        <v>124.03027421485901</v>
      </c>
      <c r="N180" s="109">
        <f t="shared" si="15"/>
        <v>-1.1532771359813454E-3</v>
      </c>
      <c r="O180" s="109">
        <f t="shared" si="16"/>
        <v>-4.0624719999014625E-2</v>
      </c>
      <c r="P180" s="109">
        <f t="shared" si="17"/>
        <v>-0.11513543784139646</v>
      </c>
      <c r="Q180" s="123">
        <v>40374</v>
      </c>
      <c r="R180" s="124">
        <v>118.14502696057301</v>
      </c>
      <c r="S180" s="127">
        <f t="shared" si="12"/>
        <v>-3.0284318626461193E-4</v>
      </c>
      <c r="T180" s="128">
        <f t="shared" si="13"/>
        <v>3.1467330113075898E-2</v>
      </c>
      <c r="U180" s="128">
        <f t="shared" si="14"/>
        <v>3.4074705099788938E-2</v>
      </c>
    </row>
    <row r="181" spans="12:21" x14ac:dyDescent="0.25">
      <c r="L181" s="111">
        <v>40421</v>
      </c>
      <c r="M181" s="108">
        <v>124.821681779253</v>
      </c>
      <c r="N181" s="109">
        <f t="shared" si="15"/>
        <v>6.3807612246589152E-3</v>
      </c>
      <c r="O181" s="109">
        <f t="shared" si="16"/>
        <v>-9.0279097598215952E-3</v>
      </c>
      <c r="P181" s="109">
        <f t="shared" si="17"/>
        <v>-0.10266248068022177</v>
      </c>
      <c r="Q181" s="123">
        <v>40405</v>
      </c>
      <c r="R181" s="124">
        <v>119.472709256394</v>
      </c>
      <c r="S181" s="127">
        <f t="shared" si="12"/>
        <v>1.1237733233274927E-2</v>
      </c>
      <c r="T181" s="128">
        <f t="shared" si="13"/>
        <v>2.1373909275595349E-2</v>
      </c>
      <c r="U181" s="128">
        <f t="shared" si="14"/>
        <v>4.0422931943403295E-2</v>
      </c>
    </row>
    <row r="182" spans="12:21" x14ac:dyDescent="0.25">
      <c r="L182" s="111">
        <v>40451</v>
      </c>
      <c r="M182" s="108">
        <v>124.225429967979</v>
      </c>
      <c r="N182" s="109">
        <f t="shared" si="15"/>
        <v>-4.7768288551701676E-3</v>
      </c>
      <c r="O182" s="109">
        <f t="shared" si="16"/>
        <v>4.1836080230361894E-4</v>
      </c>
      <c r="P182" s="109">
        <f t="shared" si="17"/>
        <v>-8.0729334386766327E-2</v>
      </c>
      <c r="Q182" s="123">
        <v>40436</v>
      </c>
      <c r="R182" s="124">
        <v>121.585085670841</v>
      </c>
      <c r="S182" s="127">
        <f t="shared" si="12"/>
        <v>1.7680827927939013E-2</v>
      </c>
      <c r="T182" s="128">
        <f t="shared" si="13"/>
        <v>2.8805592440694916E-2</v>
      </c>
      <c r="U182" s="128">
        <f t="shared" si="14"/>
        <v>5.6987536935236172E-2</v>
      </c>
    </row>
    <row r="183" spans="12:21" x14ac:dyDescent="0.25">
      <c r="L183" s="111">
        <v>40482</v>
      </c>
      <c r="M183" s="108">
        <v>123.101290963662</v>
      </c>
      <c r="N183" s="109">
        <f t="shared" si="15"/>
        <v>-9.0491858599867081E-3</v>
      </c>
      <c r="O183" s="109">
        <f t="shared" si="16"/>
        <v>-7.4899717595376947E-3</v>
      </c>
      <c r="P183" s="109">
        <f t="shared" si="17"/>
        <v>-5.6068769706274502E-2</v>
      </c>
      <c r="Q183" s="123">
        <v>40466</v>
      </c>
      <c r="R183" s="124">
        <v>123.80381696110599</v>
      </c>
      <c r="S183" s="127">
        <f t="shared" si="12"/>
        <v>1.8248383656788381E-2</v>
      </c>
      <c r="T183" s="128">
        <f t="shared" si="13"/>
        <v>4.7896980060120775E-2</v>
      </c>
      <c r="U183" s="128">
        <f t="shared" si="14"/>
        <v>7.9324110906401568E-2</v>
      </c>
    </row>
    <row r="184" spans="12:21" x14ac:dyDescent="0.25">
      <c r="L184" s="111">
        <v>40512</v>
      </c>
      <c r="M184" s="108">
        <v>122.475459416974</v>
      </c>
      <c r="N184" s="109">
        <f t="shared" si="15"/>
        <v>-5.0838747651535954E-3</v>
      </c>
      <c r="O184" s="109">
        <f t="shared" si="16"/>
        <v>-1.8796593098531433E-2</v>
      </c>
      <c r="P184" s="109">
        <f t="shared" si="17"/>
        <v>-4.6834464107941121E-2</v>
      </c>
      <c r="Q184" s="123">
        <v>40497</v>
      </c>
      <c r="R184" s="124">
        <v>123.725131226694</v>
      </c>
      <c r="S184" s="127">
        <f t="shared" si="12"/>
        <v>-6.3556791982199989E-4</v>
      </c>
      <c r="T184" s="128">
        <f t="shared" si="13"/>
        <v>3.5593249678251615E-2</v>
      </c>
      <c r="U184" s="128">
        <f t="shared" si="14"/>
        <v>0.10918876839690217</v>
      </c>
    </row>
    <row r="185" spans="12:21" x14ac:dyDescent="0.25">
      <c r="L185" s="111">
        <v>40543</v>
      </c>
      <c r="M185" s="108">
        <v>123.097960503248</v>
      </c>
      <c r="N185" s="109">
        <f t="shared" si="15"/>
        <v>5.0826597363857751E-3</v>
      </c>
      <c r="O185" s="109">
        <f t="shared" si="16"/>
        <v>-9.0759956719136392E-3</v>
      </c>
      <c r="P185" s="109">
        <f t="shared" si="17"/>
        <v>-4.5847139912190582E-2</v>
      </c>
      <c r="Q185" s="123">
        <v>40527</v>
      </c>
      <c r="R185" s="124">
        <v>124.18112076858399</v>
      </c>
      <c r="S185" s="127">
        <f t="shared" si="12"/>
        <v>3.6855046130805924E-3</v>
      </c>
      <c r="T185" s="128">
        <f t="shared" si="13"/>
        <v>2.1351591631650235E-2</v>
      </c>
      <c r="U185" s="128">
        <f t="shared" si="14"/>
        <v>0.13992770868852311</v>
      </c>
    </row>
    <row r="186" spans="12:21" x14ac:dyDescent="0.25">
      <c r="L186" s="111">
        <v>40574</v>
      </c>
      <c r="M186" s="108">
        <v>122.44989008863401</v>
      </c>
      <c r="N186" s="109">
        <f t="shared" si="15"/>
        <v>-5.2646722331106677E-3</v>
      </c>
      <c r="O186" s="109">
        <f t="shared" si="16"/>
        <v>-5.2915844336699491E-3</v>
      </c>
      <c r="P186" s="109">
        <f t="shared" si="17"/>
        <v>-6.72398684820672E-2</v>
      </c>
      <c r="Q186" s="123">
        <v>40558</v>
      </c>
      <c r="R186" s="124">
        <v>125.294749723115</v>
      </c>
      <c r="S186" s="127">
        <f t="shared" si="12"/>
        <v>8.9677798657197272E-3</v>
      </c>
      <c r="T186" s="128">
        <f t="shared" si="13"/>
        <v>1.2042704325323061E-2</v>
      </c>
      <c r="U186" s="128">
        <f t="shared" si="14"/>
        <v>0.16032467855930421</v>
      </c>
    </row>
    <row r="187" spans="12:21" x14ac:dyDescent="0.25">
      <c r="L187" s="111">
        <v>40602</v>
      </c>
      <c r="M187" s="108">
        <v>120.952150639815</v>
      </c>
      <c r="N187" s="109">
        <f t="shared" si="15"/>
        <v>-1.2231447882353197E-2</v>
      </c>
      <c r="O187" s="109">
        <f t="shared" si="16"/>
        <v>-1.2437665344637083E-2</v>
      </c>
      <c r="P187" s="109">
        <f t="shared" si="17"/>
        <v>-8.7147173789540511E-2</v>
      </c>
      <c r="Q187" s="123">
        <v>40589</v>
      </c>
      <c r="R187" s="124">
        <v>126.795986062042</v>
      </c>
      <c r="S187" s="127">
        <f t="shared" si="12"/>
        <v>1.19816380354687E-2</v>
      </c>
      <c r="T187" s="128">
        <f t="shared" si="13"/>
        <v>2.4819976385569209E-2</v>
      </c>
      <c r="U187" s="128">
        <f t="shared" si="14"/>
        <v>0.16244739941115638</v>
      </c>
    </row>
    <row r="188" spans="12:21" x14ac:dyDescent="0.25">
      <c r="L188" s="111">
        <v>40633</v>
      </c>
      <c r="M188" s="108">
        <v>119.623991958487</v>
      </c>
      <c r="N188" s="109">
        <f t="shared" si="15"/>
        <v>-1.0980860400598758E-2</v>
      </c>
      <c r="O188" s="109">
        <f t="shared" si="16"/>
        <v>-2.822117060720386E-2</v>
      </c>
      <c r="P188" s="109">
        <f t="shared" si="17"/>
        <v>-9.2262508146885303E-2</v>
      </c>
      <c r="Q188" s="123">
        <v>40617</v>
      </c>
      <c r="R188" s="124">
        <v>126.354143411584</v>
      </c>
      <c r="S188" s="127">
        <f t="shared" si="12"/>
        <v>-3.4846737990728016E-3</v>
      </c>
      <c r="T188" s="128">
        <f t="shared" si="13"/>
        <v>1.7498816483139334E-2</v>
      </c>
      <c r="U188" s="128">
        <f t="shared" si="14"/>
        <v>0.13443022641486202</v>
      </c>
    </row>
    <row r="189" spans="12:21" x14ac:dyDescent="0.25">
      <c r="L189" s="111">
        <v>40663</v>
      </c>
      <c r="M189" s="108">
        <v>120.126673093615</v>
      </c>
      <c r="N189" s="109">
        <f t="shared" si="15"/>
        <v>4.2021765608895034E-3</v>
      </c>
      <c r="O189" s="109">
        <f t="shared" si="16"/>
        <v>-1.8972797716170886E-2</v>
      </c>
      <c r="P189" s="109">
        <f t="shared" si="17"/>
        <v>-7.0819109573757477E-2</v>
      </c>
      <c r="Q189" s="123">
        <v>40648</v>
      </c>
      <c r="R189" s="124">
        <v>125.18636013266701</v>
      </c>
      <c r="S189" s="127">
        <f t="shared" si="12"/>
        <v>-9.2421447163238968E-3</v>
      </c>
      <c r="T189" s="128">
        <f t="shared" si="13"/>
        <v>-8.6507687423076352E-4</v>
      </c>
      <c r="U189" s="128">
        <f t="shared" si="14"/>
        <v>9.2941818835146073E-2</v>
      </c>
    </row>
    <row r="190" spans="12:21" x14ac:dyDescent="0.25">
      <c r="L190" s="111">
        <v>40694</v>
      </c>
      <c r="M190" s="108">
        <v>120.900856941386</v>
      </c>
      <c r="N190" s="109">
        <f t="shared" si="15"/>
        <v>6.4447289501448068E-3</v>
      </c>
      <c r="O190" s="109">
        <f t="shared" si="16"/>
        <v>-4.2408256618564621E-4</v>
      </c>
      <c r="P190" s="109">
        <f t="shared" si="17"/>
        <v>-4.0155738913077554E-2</v>
      </c>
      <c r="Q190" s="123">
        <v>40678</v>
      </c>
      <c r="R190" s="124">
        <v>124.798674216004</v>
      </c>
      <c r="S190" s="127">
        <f t="shared" si="12"/>
        <v>-3.0968702680719273E-3</v>
      </c>
      <c r="T190" s="128">
        <f t="shared" si="13"/>
        <v>-1.5752169355429779E-2</v>
      </c>
      <c r="U190" s="128">
        <f t="shared" si="14"/>
        <v>6.6905660294881653E-2</v>
      </c>
    </row>
    <row r="191" spans="12:21" x14ac:dyDescent="0.25">
      <c r="L191" s="111">
        <v>40724</v>
      </c>
      <c r="M191" s="108">
        <v>120.782541773109</v>
      </c>
      <c r="N191" s="109">
        <f t="shared" si="15"/>
        <v>-9.7861314857639048E-4</v>
      </c>
      <c r="O191" s="109">
        <f t="shared" si="16"/>
        <v>9.6849285469762236E-3</v>
      </c>
      <c r="P191" s="109">
        <f t="shared" si="17"/>
        <v>-2.7308076250280977E-2</v>
      </c>
      <c r="Q191" s="123">
        <v>40709</v>
      </c>
      <c r="R191" s="124">
        <v>125.28835402625801</v>
      </c>
      <c r="S191" s="127">
        <f t="shared" si="12"/>
        <v>3.923758111455955E-3</v>
      </c>
      <c r="T191" s="128">
        <f t="shared" si="13"/>
        <v>-8.4349381551684921E-3</v>
      </c>
      <c r="U191" s="128">
        <f t="shared" si="14"/>
        <v>6.0141205467082681E-2</v>
      </c>
    </row>
    <row r="192" spans="12:21" x14ac:dyDescent="0.25">
      <c r="L192" s="111">
        <v>40755</v>
      </c>
      <c r="M192" s="108">
        <v>120.488921523317</v>
      </c>
      <c r="N192" s="109">
        <f t="shared" si="15"/>
        <v>-2.4309825367275772E-3</v>
      </c>
      <c r="O192" s="109">
        <f t="shared" si="16"/>
        <v>3.0155536682490158E-3</v>
      </c>
      <c r="P192" s="109">
        <f t="shared" si="17"/>
        <v>-2.8552324938081464E-2</v>
      </c>
      <c r="Q192" s="123">
        <v>40739</v>
      </c>
      <c r="R192" s="124">
        <v>125.196207147243</v>
      </c>
      <c r="S192" s="127">
        <f t="shared" si="12"/>
        <v>-7.3547840684129451E-4</v>
      </c>
      <c r="T192" s="128">
        <f t="shared" si="13"/>
        <v>7.8658845624746121E-5</v>
      </c>
      <c r="U192" s="128">
        <f t="shared" si="14"/>
        <v>5.9682412100367843E-2</v>
      </c>
    </row>
    <row r="193" spans="12:21" x14ac:dyDescent="0.25">
      <c r="L193" s="111">
        <v>40786</v>
      </c>
      <c r="M193" s="108">
        <v>121.352078674366</v>
      </c>
      <c r="N193" s="109">
        <f t="shared" si="15"/>
        <v>7.1637885055013673E-3</v>
      </c>
      <c r="O193" s="109">
        <f t="shared" si="16"/>
        <v>3.7321632318847442E-3</v>
      </c>
      <c r="P193" s="109">
        <f t="shared" si="17"/>
        <v>-2.779647778679184E-2</v>
      </c>
      <c r="Q193" s="123">
        <v>40770</v>
      </c>
      <c r="R193" s="124">
        <v>125.717244522624</v>
      </c>
      <c r="S193" s="127">
        <f t="shared" si="12"/>
        <v>4.1617664564566059E-3</v>
      </c>
      <c r="T193" s="128">
        <f t="shared" si="13"/>
        <v>7.3604171870458313E-3</v>
      </c>
      <c r="U193" s="128">
        <f t="shared" si="14"/>
        <v>5.2267461791871916E-2</v>
      </c>
    </row>
    <row r="194" spans="12:21" x14ac:dyDescent="0.25">
      <c r="L194" s="111">
        <v>40816</v>
      </c>
      <c r="M194" s="108">
        <v>122.869938872845</v>
      </c>
      <c r="N194" s="109">
        <f t="shared" si="15"/>
        <v>1.2507904397352831E-2</v>
      </c>
      <c r="O194" s="109">
        <f t="shared" si="16"/>
        <v>1.7282274980246592E-2</v>
      </c>
      <c r="P194" s="109">
        <f t="shared" si="17"/>
        <v>-1.0911542793479501E-2</v>
      </c>
      <c r="Q194" s="123">
        <v>40801</v>
      </c>
      <c r="R194" s="124">
        <v>127.60999409454701</v>
      </c>
      <c r="S194" s="127">
        <f t="shared" si="12"/>
        <v>1.5055608155509548E-2</v>
      </c>
      <c r="T194" s="128">
        <f t="shared" si="13"/>
        <v>1.8530374082514012E-2</v>
      </c>
      <c r="U194" s="128">
        <f t="shared" si="14"/>
        <v>4.9553021988377965E-2</v>
      </c>
    </row>
    <row r="195" spans="12:21" x14ac:dyDescent="0.25">
      <c r="L195" s="111">
        <v>40847</v>
      </c>
      <c r="M195" s="108">
        <v>124.054731730982</v>
      </c>
      <c r="N195" s="109">
        <f t="shared" si="15"/>
        <v>9.6426584810391791E-3</v>
      </c>
      <c r="O195" s="109">
        <f t="shared" si="16"/>
        <v>2.9594506802643528E-2</v>
      </c>
      <c r="P195" s="109">
        <f t="shared" si="17"/>
        <v>7.7451727748447663E-3</v>
      </c>
      <c r="Q195" s="123">
        <v>40831</v>
      </c>
      <c r="R195" s="124">
        <v>130.44131559890599</v>
      </c>
      <c r="S195" s="127">
        <f t="shared" si="12"/>
        <v>2.218730221287557E-2</v>
      </c>
      <c r="T195" s="128">
        <f t="shared" si="13"/>
        <v>4.1895106658416781E-2</v>
      </c>
      <c r="U195" s="128">
        <f t="shared" si="14"/>
        <v>5.3613037148000142E-2</v>
      </c>
    </row>
    <row r="196" spans="12:21" x14ac:dyDescent="0.25">
      <c r="L196" s="111">
        <v>40877</v>
      </c>
      <c r="M196" s="108">
        <v>124.123063205742</v>
      </c>
      <c r="N196" s="109">
        <f t="shared" si="15"/>
        <v>5.5081715793137143E-4</v>
      </c>
      <c r="O196" s="109">
        <f t="shared" si="16"/>
        <v>2.2834256830586375E-2</v>
      </c>
      <c r="P196" s="109">
        <f t="shared" si="17"/>
        <v>1.3452521808133389E-2</v>
      </c>
      <c r="Q196" s="123">
        <v>40862</v>
      </c>
      <c r="R196" s="124">
        <v>132.803172816537</v>
      </c>
      <c r="S196" s="127">
        <f t="shared" si="12"/>
        <v>1.8106665106732756E-2</v>
      </c>
      <c r="T196" s="128">
        <f t="shared" si="13"/>
        <v>5.6364012119576978E-2</v>
      </c>
      <c r="U196" s="128">
        <f t="shared" si="14"/>
        <v>7.3372656790396507E-2</v>
      </c>
    </row>
    <row r="197" spans="12:21" x14ac:dyDescent="0.25">
      <c r="L197" s="111">
        <v>40908</v>
      </c>
      <c r="M197" s="108">
        <v>123.59563498034601</v>
      </c>
      <c r="N197" s="109">
        <f t="shared" si="15"/>
        <v>-4.2492362964144936E-3</v>
      </c>
      <c r="O197" s="109">
        <f t="shared" si="16"/>
        <v>5.9062136284775413E-3</v>
      </c>
      <c r="P197" s="109">
        <f t="shared" si="17"/>
        <v>4.042914074801951E-3</v>
      </c>
      <c r="Q197" s="123">
        <v>40892</v>
      </c>
      <c r="R197" s="124">
        <v>133.75809920856301</v>
      </c>
      <c r="S197" s="127">
        <f t="shared" si="12"/>
        <v>7.1905389891941951E-3</v>
      </c>
      <c r="T197" s="128">
        <f t="shared" si="13"/>
        <v>4.8178868415751586E-2</v>
      </c>
      <c r="U197" s="128">
        <f t="shared" si="14"/>
        <v>7.7121050129882907E-2</v>
      </c>
    </row>
    <row r="198" spans="12:21" x14ac:dyDescent="0.25">
      <c r="L198" s="111">
        <v>40939</v>
      </c>
      <c r="M198" s="108">
        <v>122.128191188573</v>
      </c>
      <c r="N198" s="109">
        <f t="shared" si="15"/>
        <v>-1.1872941888330879E-2</v>
      </c>
      <c r="O198" s="109">
        <f t="shared" si="16"/>
        <v>-1.5529762674323377E-2</v>
      </c>
      <c r="P198" s="109">
        <f t="shared" si="17"/>
        <v>-2.6271881487860416E-3</v>
      </c>
      <c r="Q198" s="123">
        <v>40923</v>
      </c>
      <c r="R198" s="124">
        <v>133.95374985806299</v>
      </c>
      <c r="S198" s="127">
        <f t="shared" si="12"/>
        <v>1.4627200196297707E-3</v>
      </c>
      <c r="T198" s="128">
        <f t="shared" si="13"/>
        <v>2.6927313965134925E-2</v>
      </c>
      <c r="U198" s="128">
        <f t="shared" si="14"/>
        <v>6.9109042111367369E-2</v>
      </c>
    </row>
    <row r="199" spans="12:21" x14ac:dyDescent="0.25">
      <c r="L199" s="111">
        <v>40968</v>
      </c>
      <c r="M199" s="108">
        <v>120.369923645971</v>
      </c>
      <c r="N199" s="109">
        <f t="shared" si="15"/>
        <v>-1.4396901530189132E-2</v>
      </c>
      <c r="O199" s="109">
        <f t="shared" si="16"/>
        <v>-3.0237245704691662E-2</v>
      </c>
      <c r="P199" s="109">
        <f t="shared" si="17"/>
        <v>-4.8136969104238814E-3</v>
      </c>
      <c r="Q199" s="123">
        <v>40954</v>
      </c>
      <c r="R199" s="124">
        <v>133.00623038103299</v>
      </c>
      <c r="S199" s="127">
        <f t="shared" si="12"/>
        <v>-7.0734822879836567E-3</v>
      </c>
      <c r="T199" s="128">
        <f t="shared" si="13"/>
        <v>1.5290113947541428E-3</v>
      </c>
      <c r="U199" s="128">
        <f t="shared" si="14"/>
        <v>4.8978240651500471E-2</v>
      </c>
    </row>
    <row r="200" spans="12:21" x14ac:dyDescent="0.25">
      <c r="L200" s="111">
        <v>40999</v>
      </c>
      <c r="M200" s="108">
        <v>120.315232543436</v>
      </c>
      <c r="N200" s="109">
        <f t="shared" si="15"/>
        <v>-4.5435853806685689E-4</v>
      </c>
      <c r="O200" s="109">
        <f t="shared" si="16"/>
        <v>-2.6541410118825381E-2</v>
      </c>
      <c r="P200" s="109">
        <f t="shared" si="17"/>
        <v>5.7784443875512626E-3</v>
      </c>
      <c r="Q200" s="123">
        <v>40983</v>
      </c>
      <c r="R200" s="124">
        <v>131.41734140758101</v>
      </c>
      <c r="S200" s="127">
        <f t="shared" ref="S200:S263" si="18">R200/R199-1</f>
        <v>-1.1945974026180362E-2</v>
      </c>
      <c r="T200" s="128">
        <f t="shared" si="13"/>
        <v>-1.7499933199051854E-2</v>
      </c>
      <c r="U200" s="128">
        <f t="shared" si="14"/>
        <v>4.0071483683002063E-2</v>
      </c>
    </row>
    <row r="201" spans="12:21" x14ac:dyDescent="0.25">
      <c r="L201" s="111">
        <v>41029</v>
      </c>
      <c r="M201" s="108">
        <v>120.994635938529</v>
      </c>
      <c r="N201" s="109">
        <f t="shared" si="15"/>
        <v>5.6468610061302105E-3</v>
      </c>
      <c r="O201" s="109">
        <f t="shared" si="16"/>
        <v>-9.2816837702420774E-3</v>
      </c>
      <c r="P201" s="109">
        <f t="shared" si="17"/>
        <v>7.2253965132089704E-3</v>
      </c>
      <c r="Q201" s="123">
        <v>41014</v>
      </c>
      <c r="R201" s="124">
        <v>130.74937720323101</v>
      </c>
      <c r="S201" s="127">
        <f t="shared" si="18"/>
        <v>-5.0827706389094951E-3</v>
      </c>
      <c r="T201" s="128">
        <f t="shared" si="13"/>
        <v>-2.3921485275532284E-2</v>
      </c>
      <c r="U201" s="128">
        <f t="shared" si="14"/>
        <v>4.4437884963414165E-2</v>
      </c>
    </row>
    <row r="202" spans="12:21" x14ac:dyDescent="0.25">
      <c r="L202" s="111">
        <v>41060</v>
      </c>
      <c r="M202" s="108">
        <v>122.455768645303</v>
      </c>
      <c r="N202" s="109">
        <f t="shared" si="15"/>
        <v>1.2076012258231961E-2</v>
      </c>
      <c r="O202" s="109">
        <f t="shared" si="16"/>
        <v>1.7328622766820345E-2</v>
      </c>
      <c r="P202" s="109">
        <f t="shared" si="17"/>
        <v>1.2861047830875494E-2</v>
      </c>
      <c r="Q202" s="123">
        <v>41044</v>
      </c>
      <c r="R202" s="124">
        <v>130.58714253275801</v>
      </c>
      <c r="S202" s="127">
        <f t="shared" si="18"/>
        <v>-1.2408064492791526E-3</v>
      </c>
      <c r="T202" s="128">
        <f t="shared" ref="T202:T265" si="19">R202/R199-1</f>
        <v>-1.8187778432219637E-2</v>
      </c>
      <c r="U202" s="128">
        <f t="shared" si="14"/>
        <v>4.6382450399554909E-2</v>
      </c>
    </row>
    <row r="203" spans="12:21" x14ac:dyDescent="0.25">
      <c r="L203" s="111">
        <v>41090</v>
      </c>
      <c r="M203" s="108">
        <v>123.079437890664</v>
      </c>
      <c r="N203" s="109">
        <f t="shared" si="15"/>
        <v>5.0930164602329686E-3</v>
      </c>
      <c r="O203" s="109">
        <f t="shared" si="16"/>
        <v>2.2974691473335085E-2</v>
      </c>
      <c r="P203" s="109">
        <f t="shared" si="17"/>
        <v>1.9016789047789029E-2</v>
      </c>
      <c r="Q203" s="123">
        <v>41075</v>
      </c>
      <c r="R203" s="124">
        <v>131.58880768716</v>
      </c>
      <c r="S203" s="127">
        <f t="shared" si="18"/>
        <v>7.6704730264751664E-3</v>
      </c>
      <c r="T203" s="128">
        <f t="shared" si="19"/>
        <v>1.3047462210273864E-3</v>
      </c>
      <c r="U203" s="128">
        <f t="shared" si="14"/>
        <v>5.0287624175999079E-2</v>
      </c>
    </row>
    <row r="204" spans="12:21" x14ac:dyDescent="0.25">
      <c r="L204" s="111">
        <v>41121</v>
      </c>
      <c r="M204" s="108">
        <v>124.162393084372</v>
      </c>
      <c r="N204" s="109">
        <f t="shared" si="15"/>
        <v>8.7988311635778249E-3</v>
      </c>
      <c r="O204" s="109">
        <f t="shared" si="16"/>
        <v>2.6180971753593907E-2</v>
      </c>
      <c r="P204" s="109">
        <f t="shared" si="17"/>
        <v>3.0488044167148676E-2</v>
      </c>
      <c r="Q204" s="123">
        <v>41105</v>
      </c>
      <c r="R204" s="124">
        <v>133.03981697918101</v>
      </c>
      <c r="S204" s="127">
        <f t="shared" si="18"/>
        <v>1.1026844285044746E-2</v>
      </c>
      <c r="T204" s="128">
        <f t="shared" si="19"/>
        <v>1.75177872732033E-2</v>
      </c>
      <c r="U204" s="128">
        <f t="shared" si="14"/>
        <v>6.265053878759419E-2</v>
      </c>
    </row>
    <row r="205" spans="12:21" x14ac:dyDescent="0.25">
      <c r="L205" s="111">
        <v>41152</v>
      </c>
      <c r="M205" s="108">
        <v>125.473753718092</v>
      </c>
      <c r="N205" s="109">
        <f t="shared" si="15"/>
        <v>1.0561657206694663E-2</v>
      </c>
      <c r="O205" s="109">
        <f t="shared" si="16"/>
        <v>2.4645511650257079E-2</v>
      </c>
      <c r="P205" s="109">
        <f t="shared" si="17"/>
        <v>3.3964601914945547E-2</v>
      </c>
      <c r="Q205" s="123">
        <v>41136</v>
      </c>
      <c r="R205" s="124">
        <v>135.07291832833701</v>
      </c>
      <c r="S205" s="127">
        <f t="shared" si="18"/>
        <v>1.5281901278277887E-2</v>
      </c>
      <c r="T205" s="128">
        <f t="shared" si="19"/>
        <v>3.4350822818975058E-2</v>
      </c>
      <c r="U205" s="128">
        <f t="shared" si="14"/>
        <v>7.4418381036257752E-2</v>
      </c>
    </row>
    <row r="206" spans="12:21" x14ac:dyDescent="0.25">
      <c r="L206" s="111">
        <v>41182</v>
      </c>
      <c r="M206" s="108">
        <v>126.6401263274</v>
      </c>
      <c r="N206" s="109">
        <f t="shared" si="15"/>
        <v>9.2957497065764283E-3</v>
      </c>
      <c r="O206" s="109">
        <f t="shared" si="16"/>
        <v>2.8930002425743062E-2</v>
      </c>
      <c r="P206" s="109">
        <f t="shared" si="17"/>
        <v>3.0684376415753611E-2</v>
      </c>
      <c r="Q206" s="123">
        <v>41167</v>
      </c>
      <c r="R206" s="124">
        <v>136.77279763755899</v>
      </c>
      <c r="S206" s="127">
        <f t="shared" si="18"/>
        <v>1.2584901031677642E-2</v>
      </c>
      <c r="T206" s="128">
        <f t="shared" si="19"/>
        <v>3.9395371396049539E-2</v>
      </c>
      <c r="U206" s="128">
        <f t="shared" si="14"/>
        <v>7.1803181310573727E-2</v>
      </c>
    </row>
    <row r="207" spans="12:21" x14ac:dyDescent="0.25">
      <c r="L207" s="111">
        <v>41213</v>
      </c>
      <c r="M207" s="108">
        <v>128.54351553283101</v>
      </c>
      <c r="N207" s="109">
        <f t="shared" si="15"/>
        <v>1.5029906086087008E-2</v>
      </c>
      <c r="O207" s="109">
        <f t="shared" si="16"/>
        <v>3.5285422096221319E-2</v>
      </c>
      <c r="P207" s="109">
        <f t="shared" si="17"/>
        <v>3.6183898342411647E-2</v>
      </c>
      <c r="Q207" s="123">
        <v>41197</v>
      </c>
      <c r="R207" s="124">
        <v>137.85400633690301</v>
      </c>
      <c r="S207" s="127">
        <f t="shared" si="18"/>
        <v>7.9051442832160923E-3</v>
      </c>
      <c r="T207" s="128">
        <f t="shared" si="19"/>
        <v>3.6186079228261114E-2</v>
      </c>
      <c r="U207" s="128">
        <f t="shared" si="14"/>
        <v>5.6827782700308749E-2</v>
      </c>
    </row>
    <row r="208" spans="12:21" x14ac:dyDescent="0.25">
      <c r="L208" s="111">
        <v>41243</v>
      </c>
      <c r="M208" s="108">
        <v>129.59648665424601</v>
      </c>
      <c r="N208" s="109">
        <f t="shared" si="15"/>
        <v>8.1915537866712462E-3</v>
      </c>
      <c r="O208" s="109">
        <f t="shared" si="16"/>
        <v>3.2857333218999418E-2</v>
      </c>
      <c r="P208" s="109">
        <f t="shared" si="17"/>
        <v>4.4096748075186154E-2</v>
      </c>
      <c r="Q208" s="123">
        <v>41228</v>
      </c>
      <c r="R208" s="124">
        <v>138.273412303866</v>
      </c>
      <c r="S208" s="127">
        <f t="shared" si="18"/>
        <v>3.0423922968041417E-3</v>
      </c>
      <c r="T208" s="128">
        <f t="shared" si="19"/>
        <v>2.3694564499962878E-2</v>
      </c>
      <c r="U208" s="128">
        <f t="shared" si="14"/>
        <v>4.1190578292025881E-2</v>
      </c>
    </row>
    <row r="209" spans="12:21" x14ac:dyDescent="0.25">
      <c r="L209" s="111">
        <v>41274</v>
      </c>
      <c r="M209" s="108">
        <v>130.37850899707399</v>
      </c>
      <c r="N209" s="109">
        <f t="shared" si="15"/>
        <v>6.0342866000246964E-3</v>
      </c>
      <c r="O209" s="109">
        <f t="shared" si="16"/>
        <v>2.9519732632050877E-2</v>
      </c>
      <c r="P209" s="109">
        <f t="shared" si="17"/>
        <v>5.4879559604241512E-2</v>
      </c>
      <c r="Q209" s="123">
        <v>41258</v>
      </c>
      <c r="R209" s="124">
        <v>138.97998512306799</v>
      </c>
      <c r="S209" s="127">
        <f t="shared" si="18"/>
        <v>5.1099687743965116E-3</v>
      </c>
      <c r="T209" s="128">
        <f t="shared" si="19"/>
        <v>1.6137620372129291E-2</v>
      </c>
      <c r="U209" s="128">
        <f t="shared" si="14"/>
        <v>3.9039773631671659E-2</v>
      </c>
    </row>
    <row r="210" spans="12:21" x14ac:dyDescent="0.25">
      <c r="L210" s="111">
        <v>41305</v>
      </c>
      <c r="M210" s="108">
        <v>128.77357595548</v>
      </c>
      <c r="N210" s="109">
        <f t="shared" si="15"/>
        <v>-1.2309797480733686E-2</v>
      </c>
      <c r="O210" s="109">
        <f t="shared" si="16"/>
        <v>1.7897473995118762E-3</v>
      </c>
      <c r="P210" s="109">
        <f t="shared" si="17"/>
        <v>5.4413192418826029E-2</v>
      </c>
      <c r="Q210" s="123">
        <v>41289</v>
      </c>
      <c r="R210" s="124">
        <v>138.788446781641</v>
      </c>
      <c r="S210" s="127">
        <f t="shared" si="18"/>
        <v>-1.3781721249817025E-3</v>
      </c>
      <c r="T210" s="128">
        <f t="shared" si="19"/>
        <v>6.7784786932800767E-3</v>
      </c>
      <c r="U210" s="128">
        <f t="shared" si="14"/>
        <v>3.6092285051376516E-2</v>
      </c>
    </row>
    <row r="211" spans="12:21" x14ac:dyDescent="0.25">
      <c r="L211" s="111">
        <v>41333</v>
      </c>
      <c r="M211" s="108">
        <v>127.15507923943299</v>
      </c>
      <c r="N211" s="109">
        <f t="shared" si="15"/>
        <v>-1.2568546800366565E-2</v>
      </c>
      <c r="O211" s="109">
        <f t="shared" si="16"/>
        <v>-1.8838530872573034E-2</v>
      </c>
      <c r="P211" s="109">
        <f t="shared" si="17"/>
        <v>5.6369194130406974E-2</v>
      </c>
      <c r="Q211" s="123">
        <v>41320</v>
      </c>
      <c r="R211" s="124">
        <v>139.501130651154</v>
      </c>
      <c r="S211" s="127">
        <f t="shared" si="18"/>
        <v>5.1350374331537996E-3</v>
      </c>
      <c r="T211" s="128">
        <f t="shared" si="19"/>
        <v>8.8789184184592251E-3</v>
      </c>
      <c r="U211" s="128">
        <f t="shared" ref="U211:U274" si="20">R211/R199-1</f>
        <v>4.8831549104989769E-2</v>
      </c>
    </row>
    <row r="212" spans="12:21" x14ac:dyDescent="0.25">
      <c r="L212" s="111">
        <v>41364</v>
      </c>
      <c r="M212" s="108">
        <v>126.86077981547901</v>
      </c>
      <c r="N212" s="109">
        <f t="shared" si="15"/>
        <v>-2.3144920809637926E-3</v>
      </c>
      <c r="O212" s="109">
        <f t="shared" si="16"/>
        <v>-2.6980897455070041E-2</v>
      </c>
      <c r="P212" s="109">
        <f t="shared" si="17"/>
        <v>5.4403313143911003E-2</v>
      </c>
      <c r="Q212" s="123">
        <v>41348</v>
      </c>
      <c r="R212" s="124">
        <v>140.33760401633</v>
      </c>
      <c r="S212" s="127">
        <f t="shared" si="18"/>
        <v>5.9961762408058394E-3</v>
      </c>
      <c r="T212" s="128">
        <f t="shared" si="19"/>
        <v>9.7684489752953851E-3</v>
      </c>
      <c r="U212" s="128">
        <f t="shared" si="20"/>
        <v>6.7877363163842075E-2</v>
      </c>
    </row>
    <row r="213" spans="12:21" x14ac:dyDescent="0.25">
      <c r="L213" s="111">
        <v>41394</v>
      </c>
      <c r="M213" s="108">
        <v>129.208230259983</v>
      </c>
      <c r="N213" s="109">
        <f t="shared" si="15"/>
        <v>1.8504146418762302E-2</v>
      </c>
      <c r="O213" s="109">
        <f t="shared" si="16"/>
        <v>3.3753376908105537E-3</v>
      </c>
      <c r="P213" s="109">
        <f t="shared" si="17"/>
        <v>6.7883954174851935E-2</v>
      </c>
      <c r="Q213" s="123">
        <v>41379</v>
      </c>
      <c r="R213" s="124">
        <v>141.91309032697001</v>
      </c>
      <c r="S213" s="127">
        <f t="shared" si="18"/>
        <v>1.1226401659648388E-2</v>
      </c>
      <c r="T213" s="128">
        <f t="shared" si="19"/>
        <v>2.2513715066248219E-2</v>
      </c>
      <c r="U213" s="128">
        <f t="shared" si="20"/>
        <v>8.5382533840957509E-2</v>
      </c>
    </row>
    <row r="214" spans="12:21" x14ac:dyDescent="0.25">
      <c r="L214" s="111">
        <v>41425</v>
      </c>
      <c r="M214" s="108">
        <v>132.17371563726601</v>
      </c>
      <c r="N214" s="109">
        <f t="shared" si="15"/>
        <v>2.2951211167555607E-2</v>
      </c>
      <c r="O214" s="109">
        <f t="shared" si="16"/>
        <v>3.9468627032844816E-2</v>
      </c>
      <c r="P214" s="109">
        <f t="shared" si="17"/>
        <v>7.9358833801544737E-2</v>
      </c>
      <c r="Q214" s="123">
        <v>41409</v>
      </c>
      <c r="R214" s="124">
        <v>144.22586163396201</v>
      </c>
      <c r="S214" s="127">
        <f t="shared" si="18"/>
        <v>1.6297096354278118E-2</v>
      </c>
      <c r="T214" s="128">
        <f t="shared" si="19"/>
        <v>3.3868764796057382E-2</v>
      </c>
      <c r="U214" s="128">
        <f t="shared" si="20"/>
        <v>0.10444151573178573</v>
      </c>
    </row>
    <row r="215" spans="12:21" x14ac:dyDescent="0.25">
      <c r="L215" s="111">
        <v>41455</v>
      </c>
      <c r="M215" s="108">
        <v>134.71132945432799</v>
      </c>
      <c r="N215" s="109">
        <f t="shared" si="15"/>
        <v>1.9199080579879846E-2</v>
      </c>
      <c r="O215" s="109">
        <f t="shared" si="16"/>
        <v>6.1883189195807597E-2</v>
      </c>
      <c r="P215" s="109">
        <f t="shared" si="17"/>
        <v>9.4507187902475032E-2</v>
      </c>
      <c r="Q215" s="123">
        <v>41440</v>
      </c>
      <c r="R215" s="124">
        <v>146.59540257607401</v>
      </c>
      <c r="S215" s="127">
        <f t="shared" si="18"/>
        <v>1.6429376224672998E-2</v>
      </c>
      <c r="T215" s="128">
        <f t="shared" si="19"/>
        <v>4.4591031773749235E-2</v>
      </c>
      <c r="U215" s="128">
        <f t="shared" si="20"/>
        <v>0.11404157506002166</v>
      </c>
    </row>
    <row r="216" spans="12:21" x14ac:dyDescent="0.25">
      <c r="L216" s="111">
        <v>41486</v>
      </c>
      <c r="M216" s="108">
        <v>135.685470245837</v>
      </c>
      <c r="N216" s="109">
        <f t="shared" si="15"/>
        <v>7.2313204498457573E-3</v>
      </c>
      <c r="O216" s="109">
        <f t="shared" si="16"/>
        <v>5.0130243041182299E-2</v>
      </c>
      <c r="P216" s="109">
        <f t="shared" si="17"/>
        <v>9.2806500222935684E-2</v>
      </c>
      <c r="Q216" s="123">
        <v>41470</v>
      </c>
      <c r="R216" s="124">
        <v>149.85535899358001</v>
      </c>
      <c r="S216" s="127">
        <f t="shared" si="18"/>
        <v>2.2237780723131984E-2</v>
      </c>
      <c r="T216" s="128">
        <f t="shared" si="19"/>
        <v>5.5965722741368573E-2</v>
      </c>
      <c r="U216" s="128">
        <f t="shared" si="20"/>
        <v>0.12639480718039775</v>
      </c>
    </row>
    <row r="217" spans="12:21" x14ac:dyDescent="0.25">
      <c r="L217" s="111">
        <v>41517</v>
      </c>
      <c r="M217" s="108">
        <v>136.33912396975501</v>
      </c>
      <c r="N217" s="109">
        <f t="shared" si="15"/>
        <v>4.8174187164897742E-3</v>
      </c>
      <c r="O217" s="109">
        <f t="shared" si="16"/>
        <v>3.1514649583737508E-2</v>
      </c>
      <c r="P217" s="109">
        <f t="shared" si="17"/>
        <v>8.6594765277165253E-2</v>
      </c>
      <c r="Q217" s="123">
        <v>41501</v>
      </c>
      <c r="R217" s="124">
        <v>151.19957413728099</v>
      </c>
      <c r="S217" s="127">
        <f t="shared" si="18"/>
        <v>8.9700839044306591E-3</v>
      </c>
      <c r="T217" s="128">
        <f t="shared" si="19"/>
        <v>4.8352718606167189E-2</v>
      </c>
      <c r="U217" s="128">
        <f t="shared" si="20"/>
        <v>0.11939222168683061</v>
      </c>
    </row>
    <row r="218" spans="12:21" x14ac:dyDescent="0.25">
      <c r="L218" s="111">
        <v>41547</v>
      </c>
      <c r="M218" s="108">
        <v>136.90127644389099</v>
      </c>
      <c r="N218" s="109">
        <f t="shared" si="15"/>
        <v>4.1231926520277629E-3</v>
      </c>
      <c r="O218" s="109">
        <f t="shared" si="16"/>
        <v>1.6256591026410083E-2</v>
      </c>
      <c r="P218" s="109">
        <f t="shared" si="17"/>
        <v>8.1026057175298982E-2</v>
      </c>
      <c r="Q218" s="123">
        <v>41532</v>
      </c>
      <c r="R218" s="124">
        <v>153.516979728591</v>
      </c>
      <c r="S218" s="127">
        <f t="shared" si="18"/>
        <v>1.5326799725017271E-2</v>
      </c>
      <c r="T218" s="128">
        <f t="shared" si="19"/>
        <v>4.7215513112187191E-2</v>
      </c>
      <c r="U218" s="128">
        <f t="shared" si="20"/>
        <v>0.12242333548958495</v>
      </c>
    </row>
    <row r="219" spans="12:21" x14ac:dyDescent="0.25">
      <c r="L219" s="111">
        <v>41578</v>
      </c>
      <c r="M219" s="108">
        <v>137.506647846325</v>
      </c>
      <c r="N219" s="109">
        <f t="shared" si="15"/>
        <v>4.4219558660003599E-3</v>
      </c>
      <c r="O219" s="109">
        <f t="shared" si="16"/>
        <v>1.3422053202810647E-2</v>
      </c>
      <c r="P219" s="109">
        <f t="shared" si="17"/>
        <v>6.9728389458935558E-2</v>
      </c>
      <c r="Q219" s="123">
        <v>41562</v>
      </c>
      <c r="R219" s="124">
        <v>154.408014882456</v>
      </c>
      <c r="S219" s="127">
        <f t="shared" si="18"/>
        <v>5.8041472379166681E-3</v>
      </c>
      <c r="T219" s="128">
        <f t="shared" si="19"/>
        <v>3.0380334206606685E-2</v>
      </c>
      <c r="U219" s="128">
        <f t="shared" si="20"/>
        <v>0.12008362314183652</v>
      </c>
    </row>
    <row r="220" spans="12:21" x14ac:dyDescent="0.25">
      <c r="L220" s="111">
        <v>41608</v>
      </c>
      <c r="M220" s="108">
        <v>138.38786478003101</v>
      </c>
      <c r="N220" s="109">
        <f t="shared" si="15"/>
        <v>6.408540587003797E-3</v>
      </c>
      <c r="O220" s="109">
        <f t="shared" si="16"/>
        <v>1.5026800456268807E-2</v>
      </c>
      <c r="P220" s="109">
        <f t="shared" si="17"/>
        <v>6.7836546751763205E-2</v>
      </c>
      <c r="Q220" s="123">
        <v>41593</v>
      </c>
      <c r="R220" s="124">
        <v>155.71698425376701</v>
      </c>
      <c r="S220" s="127">
        <f t="shared" si="18"/>
        <v>8.4773408446929821E-3</v>
      </c>
      <c r="T220" s="128">
        <f t="shared" si="19"/>
        <v>2.9877135185476522E-2</v>
      </c>
      <c r="U220" s="128">
        <f t="shared" si="20"/>
        <v>0.12615275532195214</v>
      </c>
    </row>
    <row r="221" spans="12:21" x14ac:dyDescent="0.25">
      <c r="L221" s="111">
        <v>41639</v>
      </c>
      <c r="M221" s="108">
        <v>139.72945548357399</v>
      </c>
      <c r="N221" s="109">
        <f t="shared" si="15"/>
        <v>9.6944244762751097E-3</v>
      </c>
      <c r="O221" s="109">
        <f t="shared" si="16"/>
        <v>2.0658529366175182E-2</v>
      </c>
      <c r="P221" s="109">
        <f t="shared" si="17"/>
        <v>7.172153262398373E-2</v>
      </c>
      <c r="Q221" s="123">
        <v>41623</v>
      </c>
      <c r="R221" s="124">
        <v>154.73449185452401</v>
      </c>
      <c r="S221" s="127">
        <f t="shared" si="18"/>
        <v>-6.3094748716804316E-3</v>
      </c>
      <c r="T221" s="128">
        <f t="shared" si="19"/>
        <v>7.9307978054643513E-3</v>
      </c>
      <c r="U221" s="128">
        <f t="shared" si="20"/>
        <v>0.11335809769662353</v>
      </c>
    </row>
    <row r="222" spans="12:21" x14ac:dyDescent="0.25">
      <c r="L222" s="111">
        <v>41670</v>
      </c>
      <c r="M222" s="108">
        <v>141.863340830011</v>
      </c>
      <c r="N222" s="109">
        <f t="shared" si="15"/>
        <v>1.5271549860779832E-2</v>
      </c>
      <c r="O222" s="109">
        <f t="shared" si="16"/>
        <v>3.1683508047952502E-2</v>
      </c>
      <c r="P222" s="109">
        <f t="shared" si="17"/>
        <v>0.10164946323348545</v>
      </c>
      <c r="Q222" s="123">
        <v>41654</v>
      </c>
      <c r="R222" s="124">
        <v>154.85656707042401</v>
      </c>
      <c r="S222" s="127">
        <f t="shared" si="18"/>
        <v>7.8893344616903782E-4</v>
      </c>
      <c r="T222" s="128">
        <f t="shared" si="19"/>
        <v>2.9049799539839771E-3</v>
      </c>
      <c r="U222" s="128">
        <f t="shared" si="20"/>
        <v>0.1157741920266846</v>
      </c>
    </row>
    <row r="223" spans="12:21" x14ac:dyDescent="0.25">
      <c r="L223" s="111">
        <v>41698</v>
      </c>
      <c r="M223" s="108">
        <v>142.78006002082299</v>
      </c>
      <c r="N223" s="109">
        <f t="shared" si="15"/>
        <v>6.4619878923508622E-3</v>
      </c>
      <c r="O223" s="109">
        <f t="shared" si="16"/>
        <v>3.1738297630167445E-2</v>
      </c>
      <c r="P223" s="109">
        <f t="shared" si="17"/>
        <v>0.12288129483186561</v>
      </c>
      <c r="Q223" s="123">
        <v>41685</v>
      </c>
      <c r="R223" s="124">
        <v>154.54679704634299</v>
      </c>
      <c r="S223" s="127">
        <f t="shared" si="18"/>
        <v>-2.0003673718282933E-3</v>
      </c>
      <c r="T223" s="128">
        <f t="shared" si="19"/>
        <v>-7.5148334848111897E-3</v>
      </c>
      <c r="U223" s="128">
        <f t="shared" si="20"/>
        <v>0.10785336523768541</v>
      </c>
    </row>
    <row r="224" spans="12:21" x14ac:dyDescent="0.25">
      <c r="L224" s="111">
        <v>41729</v>
      </c>
      <c r="M224" s="108">
        <v>143.20793034036799</v>
      </c>
      <c r="N224" s="109">
        <f t="shared" ref="N224:N287" si="21">M224/M223-1</f>
        <v>2.9967092007288088E-3</v>
      </c>
      <c r="O224" s="109">
        <f t="shared" si="16"/>
        <v>2.489435634566628E-2</v>
      </c>
      <c r="P224" s="109">
        <f t="shared" si="17"/>
        <v>0.1288589787061547</v>
      </c>
      <c r="Q224" s="123">
        <v>41713</v>
      </c>
      <c r="R224" s="124">
        <v>155.502094504871</v>
      </c>
      <c r="S224" s="127">
        <f t="shared" si="18"/>
        <v>6.1812828009728538E-3</v>
      </c>
      <c r="T224" s="128">
        <f t="shared" si="19"/>
        <v>4.9607727478671038E-3</v>
      </c>
      <c r="U224" s="128">
        <f t="shared" si="20"/>
        <v>0.10805721385108158</v>
      </c>
    </row>
    <row r="225" spans="12:21" x14ac:dyDescent="0.25">
      <c r="L225" s="111">
        <v>41759</v>
      </c>
      <c r="M225" s="108">
        <v>143.483575046775</v>
      </c>
      <c r="N225" s="109">
        <f t="shared" si="21"/>
        <v>1.924786607500506E-3</v>
      </c>
      <c r="O225" s="109">
        <f t="shared" si="16"/>
        <v>1.1421091645553938E-2</v>
      </c>
      <c r="P225" s="109">
        <f t="shared" si="17"/>
        <v>0.11048324675655907</v>
      </c>
      <c r="Q225" s="123">
        <v>41744</v>
      </c>
      <c r="R225" s="124">
        <v>155.98920450745501</v>
      </c>
      <c r="S225" s="127">
        <f t="shared" si="18"/>
        <v>3.1324980164093574E-3</v>
      </c>
      <c r="T225" s="128">
        <f t="shared" si="19"/>
        <v>7.3141065855859555E-3</v>
      </c>
      <c r="U225" s="128">
        <f t="shared" si="20"/>
        <v>9.9188271836329056E-2</v>
      </c>
    </row>
    <row r="226" spans="12:21" x14ac:dyDescent="0.25">
      <c r="L226" s="111">
        <v>41790</v>
      </c>
      <c r="M226" s="108">
        <v>145.531947118376</v>
      </c>
      <c r="N226" s="109">
        <f t="shared" si="21"/>
        <v>1.4276003862694564E-2</v>
      </c>
      <c r="O226" s="109">
        <f t="shared" ref="O226:O289" si="22">M226/M223-1</f>
        <v>1.9273609334186315E-2</v>
      </c>
      <c r="P226" s="109">
        <f t="shared" si="17"/>
        <v>0.10106571807188924</v>
      </c>
      <c r="Q226" s="123">
        <v>41774</v>
      </c>
      <c r="R226" s="124">
        <v>156.07114999997299</v>
      </c>
      <c r="S226" s="127">
        <f t="shared" si="18"/>
        <v>5.2532797238580287E-4</v>
      </c>
      <c r="T226" s="128">
        <f t="shared" si="19"/>
        <v>9.8633746073228945E-3</v>
      </c>
      <c r="U226" s="128">
        <f t="shared" si="20"/>
        <v>8.2130127231090588E-2</v>
      </c>
    </row>
    <row r="227" spans="12:21" x14ac:dyDescent="0.25">
      <c r="L227" s="111">
        <v>41820</v>
      </c>
      <c r="M227" s="108">
        <v>147.77998443984001</v>
      </c>
      <c r="N227" s="109">
        <f t="shared" si="21"/>
        <v>1.5447036653989388E-2</v>
      </c>
      <c r="O227" s="109">
        <f t="shared" si="22"/>
        <v>3.1925984047150413E-2</v>
      </c>
      <c r="P227" s="109">
        <f t="shared" si="17"/>
        <v>9.701229316382598E-2</v>
      </c>
      <c r="Q227" s="123">
        <v>41805</v>
      </c>
      <c r="R227" s="124">
        <v>156.36798445116901</v>
      </c>
      <c r="S227" s="127">
        <f t="shared" si="18"/>
        <v>1.9019174985004383E-3</v>
      </c>
      <c r="T227" s="128">
        <f t="shared" si="19"/>
        <v>5.5683490891558218E-3</v>
      </c>
      <c r="U227" s="128">
        <f t="shared" si="20"/>
        <v>6.6663631351082886E-2</v>
      </c>
    </row>
    <row r="228" spans="12:21" x14ac:dyDescent="0.25">
      <c r="L228" s="111">
        <v>41851</v>
      </c>
      <c r="M228" s="108">
        <v>150.354432387396</v>
      </c>
      <c r="N228" s="109">
        <f t="shared" si="21"/>
        <v>1.7420816203997047E-2</v>
      </c>
      <c r="O228" s="109">
        <f t="shared" si="22"/>
        <v>4.7886019973931715E-2</v>
      </c>
      <c r="P228" s="109">
        <f t="shared" si="17"/>
        <v>0.10811004387560108</v>
      </c>
      <c r="Q228" s="123">
        <v>41835</v>
      </c>
      <c r="R228" s="124">
        <v>156.682686120732</v>
      </c>
      <c r="S228" s="127">
        <f t="shared" si="18"/>
        <v>2.0125709918661361E-3</v>
      </c>
      <c r="T228" s="128">
        <f t="shared" si="19"/>
        <v>4.4457026078612571E-3</v>
      </c>
      <c r="U228" s="128">
        <f t="shared" si="20"/>
        <v>4.5559445941766308E-2</v>
      </c>
    </row>
    <row r="229" spans="12:21" x14ac:dyDescent="0.25">
      <c r="L229" s="111">
        <v>41882</v>
      </c>
      <c r="M229" s="108">
        <v>151.82519749070201</v>
      </c>
      <c r="N229" s="109">
        <f t="shared" si="21"/>
        <v>9.781987001996173E-3</v>
      </c>
      <c r="O229" s="109">
        <f t="shared" si="22"/>
        <v>4.3243085088438216E-2</v>
      </c>
      <c r="P229" s="109">
        <f t="shared" si="17"/>
        <v>0.11358495690776471</v>
      </c>
      <c r="Q229" s="123">
        <v>41866</v>
      </c>
      <c r="R229" s="124">
        <v>159.987380104289</v>
      </c>
      <c r="S229" s="127">
        <f t="shared" si="18"/>
        <v>2.1091634726063901E-2</v>
      </c>
      <c r="T229" s="128">
        <f t="shared" si="19"/>
        <v>2.5092594655172995E-2</v>
      </c>
      <c r="U229" s="128">
        <f t="shared" si="20"/>
        <v>5.8120573534348408E-2</v>
      </c>
    </row>
    <row r="230" spans="12:21" x14ac:dyDescent="0.25">
      <c r="L230" s="111">
        <v>41912</v>
      </c>
      <c r="M230" s="108">
        <v>153.05336669072301</v>
      </c>
      <c r="N230" s="109">
        <f t="shared" si="21"/>
        <v>8.0893634279397553E-3</v>
      </c>
      <c r="O230" s="109">
        <f t="shared" si="22"/>
        <v>3.5684008703017245E-2</v>
      </c>
      <c r="P230" s="109">
        <f t="shared" si="17"/>
        <v>0.11798348902504174</v>
      </c>
      <c r="Q230" s="123">
        <v>41897</v>
      </c>
      <c r="R230" s="124">
        <v>162.56008453824899</v>
      </c>
      <c r="S230" s="127">
        <f t="shared" si="18"/>
        <v>1.6080671064698571E-2</v>
      </c>
      <c r="T230" s="128">
        <f t="shared" si="19"/>
        <v>3.9599538926164746E-2</v>
      </c>
      <c r="U230" s="128">
        <f t="shared" si="20"/>
        <v>5.8906218879798633E-2</v>
      </c>
    </row>
    <row r="231" spans="12:21" x14ac:dyDescent="0.25">
      <c r="L231" s="111">
        <v>41943</v>
      </c>
      <c r="M231" s="108">
        <v>153.66420615587501</v>
      </c>
      <c r="N231" s="109">
        <f t="shared" si="21"/>
        <v>3.9910227286037436E-3</v>
      </c>
      <c r="O231" s="109">
        <f t="shared" si="22"/>
        <v>2.2013143982022365E-2</v>
      </c>
      <c r="P231" s="109">
        <f t="shared" si="17"/>
        <v>0.11750383390632435</v>
      </c>
      <c r="Q231" s="123">
        <v>41927</v>
      </c>
      <c r="R231" s="124">
        <v>165.452842053762</v>
      </c>
      <c r="S231" s="127">
        <f t="shared" si="18"/>
        <v>1.7795004989877183E-2</v>
      </c>
      <c r="T231" s="128">
        <f t="shared" si="19"/>
        <v>5.5973995277768918E-2</v>
      </c>
      <c r="U231" s="128">
        <f t="shared" si="20"/>
        <v>7.1530141616767295E-2</v>
      </c>
    </row>
    <row r="232" spans="12:21" x14ac:dyDescent="0.25">
      <c r="L232" s="111">
        <v>41973</v>
      </c>
      <c r="M232" s="108">
        <v>154.79844499316201</v>
      </c>
      <c r="N232" s="109">
        <f t="shared" si="21"/>
        <v>7.3812819892256076E-3</v>
      </c>
      <c r="O232" s="109">
        <f t="shared" si="22"/>
        <v>1.9583360019288509E-2</v>
      </c>
      <c r="P232" s="109">
        <f t="shared" si="17"/>
        <v>0.11858395415823342</v>
      </c>
      <c r="Q232" s="123">
        <v>41958</v>
      </c>
      <c r="R232" s="124">
        <v>166.526298687885</v>
      </c>
      <c r="S232" s="127">
        <f t="shared" si="18"/>
        <v>6.4879915074180783E-3</v>
      </c>
      <c r="T232" s="128">
        <f t="shared" si="19"/>
        <v>4.0871464857625384E-2</v>
      </c>
      <c r="U232" s="128">
        <f t="shared" si="20"/>
        <v>6.9416412640655789E-2</v>
      </c>
    </row>
    <row r="233" spans="12:21" x14ac:dyDescent="0.25">
      <c r="L233" s="111">
        <v>42004</v>
      </c>
      <c r="M233" s="108">
        <v>155.750861910048</v>
      </c>
      <c r="N233" s="109">
        <f t="shared" si="21"/>
        <v>6.1526258673210155E-3</v>
      </c>
      <c r="O233" s="109">
        <f t="shared" si="22"/>
        <v>1.7624540234883357E-2</v>
      </c>
      <c r="P233" s="109">
        <f t="shared" si="17"/>
        <v>0.11466019366516056</v>
      </c>
      <c r="Q233" s="123">
        <v>41988</v>
      </c>
      <c r="R233" s="124">
        <v>169.55503636175899</v>
      </c>
      <c r="S233" s="127">
        <f t="shared" si="18"/>
        <v>1.8187743904346743E-2</v>
      </c>
      <c r="T233" s="128">
        <f t="shared" si="19"/>
        <v>4.3029947009311176E-2</v>
      </c>
      <c r="U233" s="128">
        <f t="shared" si="20"/>
        <v>9.5780483908970648E-2</v>
      </c>
    </row>
    <row r="234" spans="12:21" x14ac:dyDescent="0.25">
      <c r="L234" s="111">
        <v>42035</v>
      </c>
      <c r="M234" s="108">
        <v>157.372054058033</v>
      </c>
      <c r="N234" s="109">
        <f t="shared" si="21"/>
        <v>1.0408880747775795E-2</v>
      </c>
      <c r="O234" s="109">
        <f t="shared" si="22"/>
        <v>2.4129548415437796E-2</v>
      </c>
      <c r="P234" s="109">
        <f t="shared" si="17"/>
        <v>0.10932150009497832</v>
      </c>
      <c r="Q234" s="123">
        <v>42019</v>
      </c>
      <c r="R234" s="124">
        <v>172.29748146285201</v>
      </c>
      <c r="S234" s="127">
        <f t="shared" si="18"/>
        <v>1.6174365326676599E-2</v>
      </c>
      <c r="T234" s="128">
        <f t="shared" si="19"/>
        <v>4.1369125631978587E-2</v>
      </c>
      <c r="U234" s="128">
        <f t="shared" si="20"/>
        <v>0.11262624971207336</v>
      </c>
    </row>
    <row r="235" spans="12:21" x14ac:dyDescent="0.25">
      <c r="L235" s="111">
        <v>42063</v>
      </c>
      <c r="M235" s="108">
        <v>157.85830794735401</v>
      </c>
      <c r="N235" s="109">
        <f t="shared" si="21"/>
        <v>3.0898363259699302E-3</v>
      </c>
      <c r="O235" s="109">
        <f t="shared" si="22"/>
        <v>1.9766755113897805E-2</v>
      </c>
      <c r="P235" s="109">
        <f t="shared" ref="P235:P298" si="23">M235/M223-1</f>
        <v>0.10560471766388124</v>
      </c>
      <c r="Q235" s="123">
        <v>42050</v>
      </c>
      <c r="R235" s="124">
        <v>174.966714309406</v>
      </c>
      <c r="S235" s="127">
        <f t="shared" si="18"/>
        <v>1.5492001530675203E-2</v>
      </c>
      <c r="T235" s="128">
        <f t="shared" si="19"/>
        <v>5.0685181187751116E-2</v>
      </c>
      <c r="U235" s="128">
        <f t="shared" si="20"/>
        <v>0.13212772864480526</v>
      </c>
    </row>
    <row r="236" spans="12:21" x14ac:dyDescent="0.25">
      <c r="L236" s="111">
        <v>42094</v>
      </c>
      <c r="M236" s="108">
        <v>158.57784681886699</v>
      </c>
      <c r="N236" s="109">
        <f t="shared" si="21"/>
        <v>4.5581311548894554E-3</v>
      </c>
      <c r="O236" s="109">
        <f t="shared" si="22"/>
        <v>1.8150685486746587E-2</v>
      </c>
      <c r="P236" s="109">
        <f t="shared" si="23"/>
        <v>0.10732587533364035</v>
      </c>
      <c r="Q236" s="123">
        <v>42078</v>
      </c>
      <c r="R236" s="124">
        <v>174.61456608276299</v>
      </c>
      <c r="S236" s="127">
        <f t="shared" si="18"/>
        <v>-2.0126583963866462E-3</v>
      </c>
      <c r="T236" s="128">
        <f t="shared" si="19"/>
        <v>2.9840043855784426E-2</v>
      </c>
      <c r="U236" s="128">
        <f t="shared" si="20"/>
        <v>0.12290812955765884</v>
      </c>
    </row>
    <row r="237" spans="12:21" x14ac:dyDescent="0.25">
      <c r="L237" s="111">
        <v>42124</v>
      </c>
      <c r="M237" s="108">
        <v>159.15964733698101</v>
      </c>
      <c r="N237" s="109">
        <f t="shared" si="21"/>
        <v>3.6688637775399435E-3</v>
      </c>
      <c r="O237" s="109">
        <f t="shared" si="22"/>
        <v>1.1359026160316921E-2</v>
      </c>
      <c r="P237" s="109">
        <f t="shared" si="23"/>
        <v>0.10925342698699603</v>
      </c>
      <c r="Q237" s="123">
        <v>42109</v>
      </c>
      <c r="R237" s="124">
        <v>175.73635473667801</v>
      </c>
      <c r="S237" s="127">
        <f t="shared" si="18"/>
        <v>6.4243704238471366E-3</v>
      </c>
      <c r="T237" s="128">
        <f t="shared" si="19"/>
        <v>1.9958929431986183E-2</v>
      </c>
      <c r="U237" s="128">
        <f t="shared" si="20"/>
        <v>0.12659305681810329</v>
      </c>
    </row>
    <row r="238" spans="12:21" x14ac:dyDescent="0.25">
      <c r="L238" s="111">
        <v>42155</v>
      </c>
      <c r="M238" s="108">
        <v>161.37408687015699</v>
      </c>
      <c r="N238" s="109">
        <f t="shared" si="21"/>
        <v>1.3913322693455354E-2</v>
      </c>
      <c r="O238" s="109">
        <f t="shared" si="22"/>
        <v>2.2271738298218047E-2</v>
      </c>
      <c r="P238" s="109">
        <f t="shared" si="23"/>
        <v>0.10885678413204336</v>
      </c>
      <c r="Q238" s="123">
        <v>42139</v>
      </c>
      <c r="R238" s="124">
        <v>176.83776403730101</v>
      </c>
      <c r="S238" s="127">
        <f t="shared" si="18"/>
        <v>6.2673958514352091E-3</v>
      </c>
      <c r="T238" s="128">
        <f t="shared" si="19"/>
        <v>1.0693746723655639E-2</v>
      </c>
      <c r="U238" s="128">
        <f t="shared" si="20"/>
        <v>0.13305863407382867</v>
      </c>
    </row>
    <row r="239" spans="12:21" x14ac:dyDescent="0.25">
      <c r="L239" s="111">
        <v>42185</v>
      </c>
      <c r="M239" s="108">
        <v>163.67342077801101</v>
      </c>
      <c r="N239" s="109">
        <f t="shared" si="21"/>
        <v>1.424847044807187E-2</v>
      </c>
      <c r="O239" s="109">
        <f t="shared" si="22"/>
        <v>3.2132949597709848E-2</v>
      </c>
      <c r="P239" s="109">
        <f t="shared" si="23"/>
        <v>0.10754796326725202</v>
      </c>
      <c r="Q239" s="123">
        <v>42170</v>
      </c>
      <c r="R239" s="124">
        <v>178.912876116387</v>
      </c>
      <c r="S239" s="127">
        <f t="shared" si="18"/>
        <v>1.1734552799752995E-2</v>
      </c>
      <c r="T239" s="128">
        <f t="shared" si="19"/>
        <v>2.4615987829942565E-2</v>
      </c>
      <c r="U239" s="128">
        <f t="shared" si="20"/>
        <v>0.14417843744899295</v>
      </c>
    </row>
    <row r="240" spans="12:21" x14ac:dyDescent="0.25">
      <c r="L240" s="111">
        <v>42216</v>
      </c>
      <c r="M240" s="108">
        <v>166.20269197156099</v>
      </c>
      <c r="N240" s="109">
        <f t="shared" si="21"/>
        <v>1.5453157767017167E-2</v>
      </c>
      <c r="O240" s="109">
        <f t="shared" si="22"/>
        <v>4.4251446597315613E-2</v>
      </c>
      <c r="P240" s="109">
        <f t="shared" si="23"/>
        <v>0.10540600188846527</v>
      </c>
      <c r="Q240" s="123">
        <v>42200</v>
      </c>
      <c r="R240" s="124">
        <v>178.94613335470601</v>
      </c>
      <c r="S240" s="127">
        <f t="shared" si="18"/>
        <v>1.8588510251982271E-4</v>
      </c>
      <c r="T240" s="128">
        <f t="shared" si="19"/>
        <v>1.8264738806250458E-2</v>
      </c>
      <c r="U240" s="128">
        <f t="shared" si="20"/>
        <v>0.1420925807770419</v>
      </c>
    </row>
    <row r="241" spans="12:21" x14ac:dyDescent="0.25">
      <c r="L241" s="111">
        <v>42247</v>
      </c>
      <c r="M241" s="108">
        <v>167.54682303034301</v>
      </c>
      <c r="N241" s="109">
        <f t="shared" si="21"/>
        <v>8.0873001684713675E-3</v>
      </c>
      <c r="O241" s="109">
        <f t="shared" si="22"/>
        <v>3.8251098921183502E-2</v>
      </c>
      <c r="P241" s="109">
        <f t="shared" si="23"/>
        <v>0.10355083213775385</v>
      </c>
      <c r="Q241" s="123">
        <v>42231</v>
      </c>
      <c r="R241" s="124">
        <v>178.76413367389401</v>
      </c>
      <c r="S241" s="127">
        <f t="shared" si="18"/>
        <v>-1.0170640594465707E-3</v>
      </c>
      <c r="T241" s="128">
        <f t="shared" si="19"/>
        <v>1.0893429053913328E-2</v>
      </c>
      <c r="U241" s="128">
        <f t="shared" si="20"/>
        <v>0.11736396681641525</v>
      </c>
    </row>
    <row r="242" spans="12:21" x14ac:dyDescent="0.25">
      <c r="L242" s="111">
        <v>42277</v>
      </c>
      <c r="M242" s="108">
        <v>167.454962464114</v>
      </c>
      <c r="N242" s="109">
        <f t="shared" si="21"/>
        <v>-5.4826802781193784E-4</v>
      </c>
      <c r="O242" s="109">
        <f t="shared" si="22"/>
        <v>2.3104189233216221E-2</v>
      </c>
      <c r="P242" s="109">
        <f t="shared" si="23"/>
        <v>9.4095256346059308E-2</v>
      </c>
      <c r="Q242" s="123">
        <v>42262</v>
      </c>
      <c r="R242" s="124">
        <v>179.35698111955901</v>
      </c>
      <c r="S242" s="127">
        <f t="shared" si="18"/>
        <v>3.3163668431750448E-3</v>
      </c>
      <c r="T242" s="128">
        <f t="shared" si="19"/>
        <v>2.4822417078751435E-3</v>
      </c>
      <c r="U242" s="128">
        <f t="shared" si="20"/>
        <v>0.10332731204601364</v>
      </c>
    </row>
    <row r="243" spans="12:21" x14ac:dyDescent="0.25">
      <c r="L243" s="111">
        <v>42308</v>
      </c>
      <c r="M243" s="108">
        <v>165.97894544572301</v>
      </c>
      <c r="N243" s="109">
        <f t="shared" si="21"/>
        <v>-8.8144119270714416E-3</v>
      </c>
      <c r="O243" s="109">
        <f t="shared" si="22"/>
        <v>-1.346226846170806E-3</v>
      </c>
      <c r="P243" s="109">
        <f t="shared" si="23"/>
        <v>8.0140584446556806E-2</v>
      </c>
      <c r="Q243" s="123">
        <v>42292</v>
      </c>
      <c r="R243" s="124">
        <v>178.96089999967401</v>
      </c>
      <c r="S243" s="127">
        <f t="shared" si="18"/>
        <v>-2.208339577375984E-3</v>
      </c>
      <c r="T243" s="128">
        <f t="shared" si="19"/>
        <v>8.2520056126300645E-5</v>
      </c>
      <c r="U243" s="128">
        <f t="shared" si="20"/>
        <v>8.164294900127933E-2</v>
      </c>
    </row>
    <row r="244" spans="12:21" x14ac:dyDescent="0.25">
      <c r="L244" s="111">
        <v>42338</v>
      </c>
      <c r="M244" s="108">
        <v>165.83672267125399</v>
      </c>
      <c r="N244" s="109">
        <f t="shared" si="21"/>
        <v>-8.5687238274168021E-4</v>
      </c>
      <c r="O244" s="109">
        <f t="shared" si="22"/>
        <v>-1.0206701196472712E-2</v>
      </c>
      <c r="P244" s="109">
        <f t="shared" si="23"/>
        <v>7.1307419648689585E-2</v>
      </c>
      <c r="Q244" s="123">
        <v>42323</v>
      </c>
      <c r="R244" s="124">
        <v>179.62856821406299</v>
      </c>
      <c r="S244" s="127">
        <f t="shared" si="18"/>
        <v>3.730804965722756E-3</v>
      </c>
      <c r="T244" s="128">
        <f t="shared" si="19"/>
        <v>4.8356150778317009E-3</v>
      </c>
      <c r="U244" s="128">
        <f t="shared" si="20"/>
        <v>7.8679881973088062E-2</v>
      </c>
    </row>
    <row r="245" spans="12:21" x14ac:dyDescent="0.25">
      <c r="L245" s="111">
        <v>42369</v>
      </c>
      <c r="M245" s="108">
        <v>167.28086154226199</v>
      </c>
      <c r="N245" s="109">
        <f t="shared" si="21"/>
        <v>8.7081971215192677E-3</v>
      </c>
      <c r="O245" s="109">
        <f t="shared" si="22"/>
        <v>-1.0396880408326536E-3</v>
      </c>
      <c r="P245" s="109">
        <f t="shared" si="23"/>
        <v>7.4028480425829102E-2</v>
      </c>
      <c r="Q245" s="123">
        <v>42353</v>
      </c>
      <c r="R245" s="124">
        <v>179.88684153737401</v>
      </c>
      <c r="S245" s="127">
        <f t="shared" si="18"/>
        <v>1.4378187494274997E-3</v>
      </c>
      <c r="T245" s="128">
        <f t="shared" si="19"/>
        <v>2.9542224367715697E-3</v>
      </c>
      <c r="U245" s="128">
        <f t="shared" si="20"/>
        <v>6.0934817374408645E-2</v>
      </c>
    </row>
    <row r="246" spans="12:21" x14ac:dyDescent="0.25">
      <c r="L246" s="111">
        <v>42400</v>
      </c>
      <c r="M246" s="108">
        <v>170.87969085323999</v>
      </c>
      <c r="N246" s="109">
        <f t="shared" si="21"/>
        <v>2.1513694261245719E-2</v>
      </c>
      <c r="O246" s="109">
        <f t="shared" si="22"/>
        <v>2.9526307655205475E-2</v>
      </c>
      <c r="P246" s="109">
        <f t="shared" si="23"/>
        <v>8.5832499779318283E-2</v>
      </c>
      <c r="Q246" s="123">
        <v>42384</v>
      </c>
      <c r="R246" s="124">
        <v>182.06037030877599</v>
      </c>
      <c r="S246" s="127">
        <f t="shared" si="18"/>
        <v>1.2082755763713759E-2</v>
      </c>
      <c r="T246" s="128">
        <f t="shared" si="19"/>
        <v>1.7319259732755166E-2</v>
      </c>
      <c r="U246" s="128">
        <f t="shared" si="20"/>
        <v>5.6662980578905842E-2</v>
      </c>
    </row>
    <row r="247" spans="12:21" x14ac:dyDescent="0.25">
      <c r="L247" s="111">
        <v>42429</v>
      </c>
      <c r="M247" s="108">
        <v>172.45414769857399</v>
      </c>
      <c r="N247" s="109">
        <f t="shared" si="21"/>
        <v>9.2138324775308256E-3</v>
      </c>
      <c r="O247" s="109">
        <f t="shared" si="22"/>
        <v>3.990325496505398E-2</v>
      </c>
      <c r="P247" s="109">
        <f t="shared" si="23"/>
        <v>9.2461650837456943E-2</v>
      </c>
      <c r="Q247" s="123">
        <v>42415</v>
      </c>
      <c r="R247" s="124">
        <v>182.072470312723</v>
      </c>
      <c r="S247" s="127">
        <f t="shared" si="18"/>
        <v>6.6461492561398217E-5</v>
      </c>
      <c r="T247" s="128">
        <f t="shared" si="19"/>
        <v>1.3605308570670216E-2</v>
      </c>
      <c r="U247" s="128">
        <f t="shared" si="20"/>
        <v>4.0612044590100593E-2</v>
      </c>
    </row>
    <row r="248" spans="12:21" x14ac:dyDescent="0.25">
      <c r="L248" s="111">
        <v>42460</v>
      </c>
      <c r="M248" s="108">
        <v>172.49115186930399</v>
      </c>
      <c r="N248" s="109">
        <f t="shared" si="21"/>
        <v>2.1457396776947135E-4</v>
      </c>
      <c r="O248" s="109">
        <f t="shared" si="22"/>
        <v>3.1146960142393043E-2</v>
      </c>
      <c r="P248" s="109">
        <f t="shared" si="23"/>
        <v>8.7738012146988398E-2</v>
      </c>
      <c r="Q248" s="123">
        <v>42444</v>
      </c>
      <c r="R248" s="124">
        <v>182.25850765327399</v>
      </c>
      <c r="S248" s="127">
        <f t="shared" si="18"/>
        <v>1.0217763302242666E-3</v>
      </c>
      <c r="T248" s="128">
        <f t="shared" si="19"/>
        <v>1.3184211227630138E-2</v>
      </c>
      <c r="U248" s="128">
        <f t="shared" si="20"/>
        <v>4.3776082041677711E-2</v>
      </c>
    </row>
    <row r="249" spans="12:21" x14ac:dyDescent="0.25">
      <c r="L249" s="111">
        <v>42490</v>
      </c>
      <c r="M249" s="108">
        <v>171.04352717929399</v>
      </c>
      <c r="N249" s="109">
        <f t="shared" si="21"/>
        <v>-8.3924576670858508E-3</v>
      </c>
      <c r="O249" s="109">
        <f t="shared" si="22"/>
        <v>9.5878173255070642E-4</v>
      </c>
      <c r="P249" s="109">
        <f t="shared" si="23"/>
        <v>7.4666412254305925E-2</v>
      </c>
      <c r="Q249" s="123">
        <v>42475</v>
      </c>
      <c r="R249" s="124">
        <v>181.616463715631</v>
      </c>
      <c r="S249" s="127">
        <f t="shared" si="18"/>
        <v>-3.5227103848803898E-3</v>
      </c>
      <c r="T249" s="128">
        <f t="shared" si="19"/>
        <v>-2.4382384392173106E-3</v>
      </c>
      <c r="U249" s="128">
        <f t="shared" si="20"/>
        <v>3.3459832416369961E-2</v>
      </c>
    </row>
    <row r="250" spans="12:21" x14ac:dyDescent="0.25">
      <c r="L250" s="111">
        <v>42521</v>
      </c>
      <c r="M250" s="108">
        <v>172.43617820426499</v>
      </c>
      <c r="N250" s="109">
        <f t="shared" si="21"/>
        <v>8.1420855143565785E-3</v>
      </c>
      <c r="O250" s="109">
        <f t="shared" si="22"/>
        <v>-1.0419867859834397E-4</v>
      </c>
      <c r="P250" s="109">
        <f t="shared" si="23"/>
        <v>6.854936594007599E-2</v>
      </c>
      <c r="Q250" s="123">
        <v>42505</v>
      </c>
      <c r="R250" s="124">
        <v>183.458116280344</v>
      </c>
      <c r="S250" s="127">
        <f t="shared" si="18"/>
        <v>1.014033930093805E-2</v>
      </c>
      <c r="T250" s="128">
        <f t="shared" si="19"/>
        <v>7.6104090049475825E-3</v>
      </c>
      <c r="U250" s="128">
        <f t="shared" si="20"/>
        <v>3.7437434696621308E-2</v>
      </c>
    </row>
    <row r="251" spans="12:21" x14ac:dyDescent="0.25">
      <c r="L251" s="111">
        <v>42551</v>
      </c>
      <c r="M251" s="108">
        <v>174.98780608388901</v>
      </c>
      <c r="N251" s="109">
        <f t="shared" si="21"/>
        <v>1.4797520486689253E-2</v>
      </c>
      <c r="O251" s="109">
        <f t="shared" si="22"/>
        <v>1.4474100193131889E-2</v>
      </c>
      <c r="P251" s="109">
        <f t="shared" si="23"/>
        <v>6.9127811052618116E-2</v>
      </c>
      <c r="Q251" s="123">
        <v>42536</v>
      </c>
      <c r="R251" s="124">
        <v>185.334261505668</v>
      </c>
      <c r="S251" s="127">
        <f t="shared" si="18"/>
        <v>1.0226558864569579E-2</v>
      </c>
      <c r="T251" s="128">
        <f t="shared" si="19"/>
        <v>1.6875776565916212E-2</v>
      </c>
      <c r="U251" s="128">
        <f t="shared" si="20"/>
        <v>3.5891130524913883E-2</v>
      </c>
    </row>
    <row r="252" spans="12:21" x14ac:dyDescent="0.25">
      <c r="L252" s="111">
        <v>42582</v>
      </c>
      <c r="M252" s="108">
        <v>179.45843630548799</v>
      </c>
      <c r="N252" s="109">
        <f t="shared" si="21"/>
        <v>2.5548238598155582E-2</v>
      </c>
      <c r="O252" s="109">
        <f t="shared" si="22"/>
        <v>4.9197471924051106E-2</v>
      </c>
      <c r="P252" s="109">
        <f t="shared" si="23"/>
        <v>7.9756495978989372E-2</v>
      </c>
      <c r="Q252" s="123">
        <v>42566</v>
      </c>
      <c r="R252" s="124">
        <v>188.18146356917299</v>
      </c>
      <c r="S252" s="127">
        <f t="shared" si="18"/>
        <v>1.5362524124649779E-2</v>
      </c>
      <c r="T252" s="128">
        <f t="shared" si="19"/>
        <v>3.6147603137022033E-2</v>
      </c>
      <c r="U252" s="128">
        <f t="shared" si="20"/>
        <v>5.1609554458272422E-2</v>
      </c>
    </row>
    <row r="253" spans="12:21" x14ac:dyDescent="0.25">
      <c r="L253" s="111">
        <v>42613</v>
      </c>
      <c r="M253" s="108">
        <v>182.07474585388701</v>
      </c>
      <c r="N253" s="109">
        <f t="shared" si="21"/>
        <v>1.4578916445841195E-2</v>
      </c>
      <c r="O253" s="109">
        <f t="shared" si="22"/>
        <v>5.5896435133260258E-2</v>
      </c>
      <c r="P253" s="109">
        <f t="shared" si="23"/>
        <v>8.670962875203525E-2</v>
      </c>
      <c r="Q253" s="123">
        <v>42597</v>
      </c>
      <c r="R253" s="124">
        <v>189.76297483618399</v>
      </c>
      <c r="S253" s="127">
        <f t="shared" si="18"/>
        <v>8.4041819901652381E-3</v>
      </c>
      <c r="T253" s="128">
        <f t="shared" si="19"/>
        <v>3.4366746392432646E-2</v>
      </c>
      <c r="U253" s="128">
        <f t="shared" si="20"/>
        <v>6.1527113611919093E-2</v>
      </c>
    </row>
    <row r="254" spans="12:21" x14ac:dyDescent="0.25">
      <c r="L254" s="111">
        <v>42643</v>
      </c>
      <c r="M254" s="108">
        <v>183.477186341666</v>
      </c>
      <c r="N254" s="109">
        <f t="shared" si="21"/>
        <v>7.7025535924923894E-3</v>
      </c>
      <c r="O254" s="109">
        <f t="shared" si="22"/>
        <v>4.8514124771112277E-2</v>
      </c>
      <c r="P254" s="109">
        <f t="shared" si="23"/>
        <v>9.5680794655372381E-2</v>
      </c>
      <c r="Q254" s="123">
        <v>42628</v>
      </c>
      <c r="R254" s="124">
        <v>190.679200721618</v>
      </c>
      <c r="S254" s="127">
        <f t="shared" si="18"/>
        <v>4.8282647667436951E-3</v>
      </c>
      <c r="T254" s="128">
        <f t="shared" si="19"/>
        <v>2.8839455654487978E-2</v>
      </c>
      <c r="U254" s="128">
        <f t="shared" si="20"/>
        <v>6.3126729338244258E-2</v>
      </c>
    </row>
    <row r="255" spans="12:21" x14ac:dyDescent="0.25">
      <c r="L255" s="111">
        <v>42674</v>
      </c>
      <c r="M255" s="108">
        <v>182.24730682236699</v>
      </c>
      <c r="N255" s="109">
        <f t="shared" si="21"/>
        <v>-6.7031740775049808E-3</v>
      </c>
      <c r="O255" s="109">
        <f t="shared" si="22"/>
        <v>1.5540481541539641E-2</v>
      </c>
      <c r="P255" s="109">
        <f t="shared" si="23"/>
        <v>9.8014608617717158E-2</v>
      </c>
      <c r="Q255" s="123">
        <v>42658</v>
      </c>
      <c r="R255" s="124">
        <v>191.561036226559</v>
      </c>
      <c r="S255" s="127">
        <f t="shared" si="18"/>
        <v>4.6247073703042929E-3</v>
      </c>
      <c r="T255" s="128">
        <f t="shared" si="19"/>
        <v>1.7959115596652309E-2</v>
      </c>
      <c r="U255" s="128">
        <f t="shared" si="20"/>
        <v>7.040720194695016E-2</v>
      </c>
    </row>
    <row r="256" spans="12:21" x14ac:dyDescent="0.25">
      <c r="L256" s="111">
        <v>42704</v>
      </c>
      <c r="M256" s="108">
        <v>181.81530488879</v>
      </c>
      <c r="N256" s="109">
        <f t="shared" si="21"/>
        <v>-2.370416008386167E-3</v>
      </c>
      <c r="O256" s="109">
        <f t="shared" si="22"/>
        <v>-1.4249146079007291E-3</v>
      </c>
      <c r="P256" s="109">
        <f t="shared" si="23"/>
        <v>9.6351290354495855E-2</v>
      </c>
      <c r="Q256" s="123">
        <v>42689</v>
      </c>
      <c r="R256" s="124">
        <v>191.59339184288399</v>
      </c>
      <c r="S256" s="127">
        <f t="shared" si="18"/>
        <v>1.6890499739585785E-4</v>
      </c>
      <c r="T256" s="128">
        <f t="shared" si="19"/>
        <v>9.6458068718627832E-3</v>
      </c>
      <c r="U256" s="128">
        <f t="shared" si="20"/>
        <v>6.6608690075191879E-2</v>
      </c>
    </row>
    <row r="257" spans="12:21" x14ac:dyDescent="0.25">
      <c r="L257" s="111">
        <v>42735</v>
      </c>
      <c r="M257" s="108">
        <v>182.820869977488</v>
      </c>
      <c r="N257" s="109">
        <f t="shared" si="21"/>
        <v>5.5306955006515501E-3</v>
      </c>
      <c r="O257" s="109">
        <f t="shared" si="22"/>
        <v>-3.5771006590205046E-3</v>
      </c>
      <c r="P257" s="109">
        <f t="shared" si="23"/>
        <v>9.2897706838387828E-2</v>
      </c>
      <c r="Q257" s="123">
        <v>42719</v>
      </c>
      <c r="R257" s="124">
        <v>191.148552004962</v>
      </c>
      <c r="S257" s="127">
        <f t="shared" si="18"/>
        <v>-2.3217911309111328E-3</v>
      </c>
      <c r="T257" s="128">
        <f t="shared" si="19"/>
        <v>2.4614707926597923E-3</v>
      </c>
      <c r="U257" s="128">
        <f t="shared" si="20"/>
        <v>6.2604414927415419E-2</v>
      </c>
    </row>
    <row r="258" spans="12:21" x14ac:dyDescent="0.25">
      <c r="L258" s="111">
        <v>42766</v>
      </c>
      <c r="M258" s="108">
        <v>186.50701005911699</v>
      </c>
      <c r="N258" s="109">
        <f t="shared" si="21"/>
        <v>2.0162578167814749E-2</v>
      </c>
      <c r="O258" s="109">
        <f t="shared" si="22"/>
        <v>2.3373202660831982E-2</v>
      </c>
      <c r="P258" s="109">
        <f t="shared" si="23"/>
        <v>9.1452173911635404E-2</v>
      </c>
      <c r="Q258" s="123">
        <v>42750</v>
      </c>
      <c r="R258" s="124">
        <v>188.825217157201</v>
      </c>
      <c r="S258" s="127">
        <f t="shared" si="18"/>
        <v>-1.2154603440054812E-2</v>
      </c>
      <c r="T258" s="128">
        <f t="shared" si="19"/>
        <v>-1.4281709491915429E-2</v>
      </c>
      <c r="U258" s="128">
        <f t="shared" si="20"/>
        <v>3.7157162961669155E-2</v>
      </c>
    </row>
    <row r="259" spans="12:21" x14ac:dyDescent="0.25">
      <c r="L259" s="111">
        <v>42794</v>
      </c>
      <c r="M259" s="108">
        <v>191.10531580612499</v>
      </c>
      <c r="N259" s="109">
        <f t="shared" si="21"/>
        <v>2.465486817653928E-2</v>
      </c>
      <c r="O259" s="109">
        <f t="shared" si="22"/>
        <v>5.1095868540975475E-2</v>
      </c>
      <c r="P259" s="109">
        <f t="shared" si="23"/>
        <v>0.108151461454848</v>
      </c>
      <c r="Q259" s="123">
        <v>42781</v>
      </c>
      <c r="R259" s="124">
        <v>187.425694985127</v>
      </c>
      <c r="S259" s="127">
        <f t="shared" si="18"/>
        <v>-7.4117334175173299E-3</v>
      </c>
      <c r="T259" s="128">
        <f t="shared" si="19"/>
        <v>-2.1752821523065458E-2</v>
      </c>
      <c r="U259" s="128">
        <f t="shared" si="20"/>
        <v>2.9401614989951197E-2</v>
      </c>
    </row>
    <row r="260" spans="12:21" x14ac:dyDescent="0.25">
      <c r="L260" s="111">
        <v>42825</v>
      </c>
      <c r="M260" s="108">
        <v>193.96955314621201</v>
      </c>
      <c r="N260" s="109">
        <f t="shared" si="21"/>
        <v>1.4987742899798651E-2</v>
      </c>
      <c r="O260" s="109">
        <f t="shared" si="22"/>
        <v>6.0981457806741801E-2</v>
      </c>
      <c r="P260" s="109">
        <f t="shared" si="23"/>
        <v>0.12451885817993813</v>
      </c>
      <c r="Q260" s="123">
        <v>42809</v>
      </c>
      <c r="R260" s="124">
        <v>188.373538116189</v>
      </c>
      <c r="S260" s="127">
        <f t="shared" si="18"/>
        <v>5.0571674878261419E-3</v>
      </c>
      <c r="T260" s="128">
        <f t="shared" si="19"/>
        <v>-1.4517577348432953E-2</v>
      </c>
      <c r="U260" s="128">
        <f t="shared" si="20"/>
        <v>3.3551412999321517E-2</v>
      </c>
    </row>
    <row r="261" spans="12:21" x14ac:dyDescent="0.25">
      <c r="L261" s="111">
        <v>42855</v>
      </c>
      <c r="M261" s="108">
        <v>195.75726537304899</v>
      </c>
      <c r="N261" s="109">
        <f t="shared" si="21"/>
        <v>9.2164579329077068E-3</v>
      </c>
      <c r="O261" s="109">
        <f t="shared" si="22"/>
        <v>4.9597359965182886E-2</v>
      </c>
      <c r="P261" s="109">
        <f t="shared" si="23"/>
        <v>0.1444880060725664</v>
      </c>
      <c r="Q261" s="123">
        <v>42840</v>
      </c>
      <c r="R261" s="124">
        <v>192.44464861295</v>
      </c>
      <c r="S261" s="127">
        <f t="shared" si="18"/>
        <v>2.1611902273927397E-2</v>
      </c>
      <c r="T261" s="128">
        <f t="shared" si="19"/>
        <v>1.9168157252724027E-2</v>
      </c>
      <c r="U261" s="128">
        <f t="shared" si="20"/>
        <v>5.9621163609227645E-2</v>
      </c>
    </row>
    <row r="262" spans="12:21" x14ac:dyDescent="0.25">
      <c r="L262" s="111">
        <v>42886</v>
      </c>
      <c r="M262" s="108">
        <v>198.05722339442701</v>
      </c>
      <c r="N262" s="109">
        <f t="shared" si="21"/>
        <v>1.1749030193055843E-2</v>
      </c>
      <c r="O262" s="109">
        <f t="shared" si="22"/>
        <v>3.6377363753474556E-2</v>
      </c>
      <c r="P262" s="109">
        <f t="shared" si="23"/>
        <v>0.14858277106914164</v>
      </c>
      <c r="Q262" s="123">
        <v>42870</v>
      </c>
      <c r="R262" s="124">
        <v>196.71075238252601</v>
      </c>
      <c r="S262" s="127">
        <f t="shared" si="18"/>
        <v>2.2167952189494855E-2</v>
      </c>
      <c r="T262" s="128">
        <f t="shared" si="19"/>
        <v>4.9539938470740674E-2</v>
      </c>
      <c r="U262" s="128">
        <f t="shared" si="20"/>
        <v>7.2237938396416013E-2</v>
      </c>
    </row>
    <row r="263" spans="12:21" x14ac:dyDescent="0.25">
      <c r="L263" s="111">
        <v>42916</v>
      </c>
      <c r="M263" s="108">
        <v>202.428081061911</v>
      </c>
      <c r="N263" s="109">
        <f t="shared" si="21"/>
        <v>2.2068660726296763E-2</v>
      </c>
      <c r="O263" s="109">
        <f t="shared" si="22"/>
        <v>4.3607503231824607E-2</v>
      </c>
      <c r="P263" s="109">
        <f t="shared" si="23"/>
        <v>0.15681249792266749</v>
      </c>
      <c r="Q263" s="123">
        <v>42901</v>
      </c>
      <c r="R263" s="124">
        <v>199.393490757443</v>
      </c>
      <c r="S263" s="127">
        <f t="shared" si="18"/>
        <v>1.3637985429998833E-2</v>
      </c>
      <c r="T263" s="128">
        <f t="shared" si="19"/>
        <v>5.850053437153635E-2</v>
      </c>
      <c r="U263" s="128">
        <f t="shared" si="20"/>
        <v>7.5858770728935321E-2</v>
      </c>
    </row>
    <row r="264" spans="12:21" x14ac:dyDescent="0.25">
      <c r="L264" s="111">
        <v>42947</v>
      </c>
      <c r="M264" s="108">
        <v>204.93414353945599</v>
      </c>
      <c r="N264" s="109">
        <f t="shared" si="21"/>
        <v>1.2380014000026751E-2</v>
      </c>
      <c r="O264" s="109">
        <f t="shared" si="22"/>
        <v>4.6878863724004738E-2</v>
      </c>
      <c r="P264" s="109">
        <f t="shared" si="23"/>
        <v>0.14195881652842046</v>
      </c>
      <c r="Q264" s="123">
        <v>42931</v>
      </c>
      <c r="R264" s="124">
        <v>198.871319390542</v>
      </c>
      <c r="S264" s="127">
        <f t="shared" ref="S264:S327" si="24">R264/R263-1</f>
        <v>-2.618798461862637E-3</v>
      </c>
      <c r="T264" s="128">
        <f t="shared" si="19"/>
        <v>3.3394905100829764E-2</v>
      </c>
      <c r="U264" s="128">
        <f t="shared" si="20"/>
        <v>5.6806104164662141E-2</v>
      </c>
    </row>
    <row r="265" spans="12:21" x14ac:dyDescent="0.25">
      <c r="L265" s="111">
        <v>42978</v>
      </c>
      <c r="M265" s="108">
        <v>205.25350484684</v>
      </c>
      <c r="N265" s="109">
        <f t="shared" si="21"/>
        <v>1.5583606609823608E-3</v>
      </c>
      <c r="O265" s="109">
        <f t="shared" si="22"/>
        <v>3.633435493580417E-2</v>
      </c>
      <c r="P265" s="109">
        <f t="shared" si="23"/>
        <v>0.12730353616175694</v>
      </c>
      <c r="Q265" s="123">
        <v>42962</v>
      </c>
      <c r="R265" s="124">
        <v>198.87158902967801</v>
      </c>
      <c r="S265" s="127">
        <f t="shared" si="24"/>
        <v>1.3558472726771242E-6</v>
      </c>
      <c r="T265" s="128">
        <f t="shared" si="19"/>
        <v>1.0984842572052234E-2</v>
      </c>
      <c r="U265" s="128">
        <f t="shared" si="20"/>
        <v>4.799995468745788E-2</v>
      </c>
    </row>
    <row r="266" spans="12:21" x14ac:dyDescent="0.25">
      <c r="L266" s="111">
        <v>43008</v>
      </c>
      <c r="M266" s="108">
        <v>203.16004029195599</v>
      </c>
      <c r="N266" s="109">
        <f t="shared" si="21"/>
        <v>-1.0199409537226423E-2</v>
      </c>
      <c r="O266" s="109">
        <f t="shared" si="22"/>
        <v>3.6158976867499693E-3</v>
      </c>
      <c r="P266" s="109">
        <f t="shared" si="23"/>
        <v>0.10727684647200308</v>
      </c>
      <c r="Q266" s="123">
        <v>42993</v>
      </c>
      <c r="R266" s="124">
        <v>199.552559852602</v>
      </c>
      <c r="S266" s="127">
        <f t="shared" si="24"/>
        <v>3.4241734892679343E-3</v>
      </c>
      <c r="T266" s="128">
        <f t="shared" ref="T266:T329" si="25">R266/R263-1</f>
        <v>7.9776473421833138E-4</v>
      </c>
      <c r="U266" s="128">
        <f t="shared" si="20"/>
        <v>4.6535537685301387E-2</v>
      </c>
    </row>
    <row r="267" spans="12:21" x14ac:dyDescent="0.25">
      <c r="L267" s="111">
        <v>43039</v>
      </c>
      <c r="M267" s="108">
        <v>202.50734417989199</v>
      </c>
      <c r="N267" s="109">
        <f t="shared" si="21"/>
        <v>-3.2127189536191869E-3</v>
      </c>
      <c r="O267" s="109">
        <f t="shared" si="22"/>
        <v>-1.1841849862840315E-2</v>
      </c>
      <c r="P267" s="109">
        <f t="shared" si="23"/>
        <v>0.11116782854449569</v>
      </c>
      <c r="Q267" s="123">
        <v>43023</v>
      </c>
      <c r="R267" s="124">
        <v>202.14389418387699</v>
      </c>
      <c r="S267" s="127">
        <f t="shared" si="24"/>
        <v>1.298572332617054E-2</v>
      </c>
      <c r="T267" s="128">
        <f t="shared" si="25"/>
        <v>1.6455740341865699E-2</v>
      </c>
      <c r="U267" s="128">
        <f t="shared" si="20"/>
        <v>5.5245357645704374E-2</v>
      </c>
    </row>
    <row r="268" spans="12:21" x14ac:dyDescent="0.25">
      <c r="L268" s="111">
        <v>43069</v>
      </c>
      <c r="M268" s="108">
        <v>204.11814113900701</v>
      </c>
      <c r="N268" s="109">
        <f t="shared" si="21"/>
        <v>7.9542644027967846E-3</v>
      </c>
      <c r="O268" s="109">
        <f t="shared" si="22"/>
        <v>-5.5315192238992728E-3</v>
      </c>
      <c r="P268" s="109">
        <f t="shared" si="23"/>
        <v>0.12266754035838101</v>
      </c>
      <c r="Q268" s="123">
        <v>43054</v>
      </c>
      <c r="R268" s="124">
        <v>203.32253004057301</v>
      </c>
      <c r="S268" s="127">
        <f t="shared" si="24"/>
        <v>5.830677505519466E-3</v>
      </c>
      <c r="T268" s="128">
        <f t="shared" si="25"/>
        <v>2.2380979769969889E-2</v>
      </c>
      <c r="U268" s="128">
        <f t="shared" si="20"/>
        <v>6.1218907838468173E-2</v>
      </c>
    </row>
    <row r="269" spans="12:21" x14ac:dyDescent="0.25">
      <c r="L269" s="111">
        <v>43100</v>
      </c>
      <c r="M269" s="108">
        <v>207.063584542733</v>
      </c>
      <c r="N269" s="109">
        <f t="shared" si="21"/>
        <v>1.4430091256416588E-2</v>
      </c>
      <c r="O269" s="109">
        <f t="shared" si="22"/>
        <v>1.9214134064786226E-2</v>
      </c>
      <c r="P269" s="109">
        <f t="shared" si="23"/>
        <v>0.13260364950801384</v>
      </c>
      <c r="Q269" s="123">
        <v>43084</v>
      </c>
      <c r="R269" s="124">
        <v>202.92467609879</v>
      </c>
      <c r="S269" s="127">
        <f t="shared" si="24"/>
        <v>-1.956762694737324E-3</v>
      </c>
      <c r="T269" s="128">
        <f t="shared" si="25"/>
        <v>1.689838631325391E-2</v>
      </c>
      <c r="U269" s="128">
        <f t="shared" si="20"/>
        <v>6.1607184413943639E-2</v>
      </c>
    </row>
    <row r="270" spans="12:21" x14ac:dyDescent="0.25">
      <c r="L270" s="111">
        <v>43131</v>
      </c>
      <c r="M270" s="108">
        <v>209.68562845560601</v>
      </c>
      <c r="N270" s="109">
        <f t="shared" si="21"/>
        <v>1.2662989094211596E-2</v>
      </c>
      <c r="O270" s="109">
        <f t="shared" si="22"/>
        <v>3.5447031833756082E-2</v>
      </c>
      <c r="P270" s="109">
        <f t="shared" si="23"/>
        <v>0.12427746490141089</v>
      </c>
      <c r="Q270" s="123">
        <v>43115</v>
      </c>
      <c r="R270" s="124">
        <v>201.47247339622399</v>
      </c>
      <c r="S270" s="127">
        <f t="shared" si="24"/>
        <v>-7.1563632894948714E-3</v>
      </c>
      <c r="T270" s="128">
        <f t="shared" si="25"/>
        <v>-3.3214992239254393E-3</v>
      </c>
      <c r="U270" s="128">
        <f t="shared" si="20"/>
        <v>6.6978639979499599E-2</v>
      </c>
    </row>
    <row r="271" spans="12:21" x14ac:dyDescent="0.25">
      <c r="L271" s="111">
        <v>43159</v>
      </c>
      <c r="M271" s="108">
        <v>209.13471032682</v>
      </c>
      <c r="N271" s="109">
        <f t="shared" si="21"/>
        <v>-2.6273528273905722E-3</v>
      </c>
      <c r="O271" s="109">
        <f t="shared" si="22"/>
        <v>2.4576792439024997E-2</v>
      </c>
      <c r="P271" s="109">
        <f t="shared" si="23"/>
        <v>9.4342715924164544E-2</v>
      </c>
      <c r="Q271" s="123">
        <v>43146</v>
      </c>
      <c r="R271" s="124">
        <v>202.60396914845799</v>
      </c>
      <c r="S271" s="127">
        <f t="shared" si="24"/>
        <v>5.616130745606851E-3</v>
      </c>
      <c r="T271" s="128">
        <f t="shared" si="25"/>
        <v>-3.5340937965488983E-3</v>
      </c>
      <c r="U271" s="128">
        <f t="shared" si="20"/>
        <v>8.0982888523024821E-2</v>
      </c>
    </row>
    <row r="272" spans="12:21" x14ac:dyDescent="0.25">
      <c r="L272" s="111">
        <v>43190</v>
      </c>
      <c r="M272" s="108">
        <v>206.85259507338901</v>
      </c>
      <c r="N272" s="109">
        <f t="shared" si="21"/>
        <v>-1.0912178326900723E-2</v>
      </c>
      <c r="O272" s="109">
        <f t="shared" si="22"/>
        <v>-1.0189598031441482E-3</v>
      </c>
      <c r="P272" s="109">
        <f t="shared" si="23"/>
        <v>6.6417856401751463E-2</v>
      </c>
      <c r="Q272" s="123">
        <v>43174</v>
      </c>
      <c r="R272" s="124">
        <v>205.94972822050099</v>
      </c>
      <c r="S272" s="127">
        <f t="shared" si="24"/>
        <v>1.6513788382849448E-2</v>
      </c>
      <c r="T272" s="128">
        <f t="shared" si="25"/>
        <v>1.4907265985918405E-2</v>
      </c>
      <c r="U272" s="128">
        <f t="shared" si="20"/>
        <v>9.3304984766336752E-2</v>
      </c>
    </row>
    <row r="273" spans="12:21" x14ac:dyDescent="0.25">
      <c r="L273" s="111">
        <v>43220</v>
      </c>
      <c r="M273" s="108">
        <v>206.05768196911899</v>
      </c>
      <c r="N273" s="109">
        <f t="shared" si="21"/>
        <v>-3.8428964547821964E-3</v>
      </c>
      <c r="O273" s="109">
        <f t="shared" si="22"/>
        <v>-1.7301836626610334E-2</v>
      </c>
      <c r="P273" s="109">
        <f t="shared" si="23"/>
        <v>5.2618310622805087E-2</v>
      </c>
      <c r="Q273" s="123">
        <v>43205</v>
      </c>
      <c r="R273" s="124">
        <v>209.64438726777601</v>
      </c>
      <c r="S273" s="127">
        <f t="shared" si="24"/>
        <v>1.7939616037362827E-2</v>
      </c>
      <c r="T273" s="128">
        <f t="shared" si="25"/>
        <v>4.0560944797063181E-2</v>
      </c>
      <c r="U273" s="128">
        <f t="shared" si="20"/>
        <v>8.9374990568943158E-2</v>
      </c>
    </row>
    <row r="274" spans="12:21" x14ac:dyDescent="0.25">
      <c r="L274" s="111">
        <v>43251</v>
      </c>
      <c r="M274" s="108">
        <v>207.977557410065</v>
      </c>
      <c r="N274" s="109">
        <f t="shared" si="21"/>
        <v>9.3171747959086559E-3</v>
      </c>
      <c r="O274" s="109">
        <f t="shared" si="22"/>
        <v>-5.5330505153672327E-3</v>
      </c>
      <c r="P274" s="109">
        <f t="shared" si="23"/>
        <v>5.0088221200000671E-2</v>
      </c>
      <c r="Q274" s="123">
        <v>43235</v>
      </c>
      <c r="R274" s="124">
        <v>209.002950052247</v>
      </c>
      <c r="S274" s="127">
        <f t="shared" si="24"/>
        <v>-3.059644113961979E-3</v>
      </c>
      <c r="T274" s="128">
        <f t="shared" si="25"/>
        <v>3.158368975042225E-2</v>
      </c>
      <c r="U274" s="128">
        <f t="shared" si="20"/>
        <v>6.2488692259269341E-2</v>
      </c>
    </row>
    <row r="275" spans="12:21" x14ac:dyDescent="0.25">
      <c r="L275" s="111">
        <v>43281</v>
      </c>
      <c r="M275" s="108">
        <v>212.786293290792</v>
      </c>
      <c r="N275" s="109">
        <f t="shared" si="21"/>
        <v>2.3121417236599884E-2</v>
      </c>
      <c r="O275" s="109">
        <f t="shared" si="22"/>
        <v>2.8685635852418345E-2</v>
      </c>
      <c r="P275" s="109">
        <f t="shared" si="23"/>
        <v>5.1169838564606218E-2</v>
      </c>
      <c r="Q275" s="123">
        <v>43266</v>
      </c>
      <c r="R275" s="124">
        <v>206.765095709175</v>
      </c>
      <c r="S275" s="127">
        <f t="shared" si="24"/>
        <v>-1.0707285913967191E-2</v>
      </c>
      <c r="T275" s="128">
        <f t="shared" si="25"/>
        <v>3.9590607655526355E-3</v>
      </c>
      <c r="U275" s="128">
        <f t="shared" ref="U275:U338" si="26">R275/R263-1</f>
        <v>3.697013841188701E-2</v>
      </c>
    </row>
    <row r="276" spans="12:21" x14ac:dyDescent="0.25">
      <c r="L276" s="111">
        <v>43312</v>
      </c>
      <c r="M276" s="108">
        <v>215.27584892835199</v>
      </c>
      <c r="N276" s="109">
        <f t="shared" si="21"/>
        <v>1.1699793248232337E-2</v>
      </c>
      <c r="O276" s="109">
        <f t="shared" si="22"/>
        <v>4.4735856829712706E-2</v>
      </c>
      <c r="P276" s="109">
        <f t="shared" si="23"/>
        <v>5.0463554829285551E-2</v>
      </c>
      <c r="Q276" s="123">
        <v>43296</v>
      </c>
      <c r="R276" s="124">
        <v>206.04544297495599</v>
      </c>
      <c r="S276" s="127">
        <f t="shared" si="24"/>
        <v>-3.4805329775352556E-3</v>
      </c>
      <c r="T276" s="128">
        <f t="shared" si="25"/>
        <v>-1.7166900291125553E-2</v>
      </c>
      <c r="U276" s="128">
        <f t="shared" si="26"/>
        <v>3.6074199167580812E-2</v>
      </c>
    </row>
    <row r="277" spans="12:21" x14ac:dyDescent="0.25">
      <c r="L277" s="111">
        <v>43343</v>
      </c>
      <c r="M277" s="108">
        <v>216.624282671472</v>
      </c>
      <c r="N277" s="109">
        <f t="shared" si="21"/>
        <v>6.2637483481429168E-3</v>
      </c>
      <c r="O277" s="109">
        <f t="shared" si="22"/>
        <v>4.1575280376807244E-2</v>
      </c>
      <c r="P277" s="109">
        <f t="shared" si="23"/>
        <v>5.539870236621236E-2</v>
      </c>
      <c r="Q277" s="123">
        <v>43327</v>
      </c>
      <c r="R277" s="124">
        <v>208.51088176623199</v>
      </c>
      <c r="S277" s="127">
        <f t="shared" si="24"/>
        <v>1.1965509917031492E-2</v>
      </c>
      <c r="T277" s="128">
        <f t="shared" si="25"/>
        <v>-2.354360480998019E-3</v>
      </c>
      <c r="U277" s="128">
        <f t="shared" si="26"/>
        <v>4.8469933707401047E-2</v>
      </c>
    </row>
    <row r="278" spans="12:21" x14ac:dyDescent="0.25">
      <c r="L278" s="111">
        <v>43373</v>
      </c>
      <c r="M278" s="108">
        <v>215.025574638336</v>
      </c>
      <c r="N278" s="109">
        <f t="shared" si="21"/>
        <v>-7.3800961435176449E-3</v>
      </c>
      <c r="O278" s="109">
        <f t="shared" si="22"/>
        <v>1.0523616502327027E-2</v>
      </c>
      <c r="P278" s="109">
        <f t="shared" si="23"/>
        <v>5.8404863128243001E-2</v>
      </c>
      <c r="Q278" s="123">
        <v>43358</v>
      </c>
      <c r="R278" s="124">
        <v>210.939343372953</v>
      </c>
      <c r="S278" s="127">
        <f t="shared" si="24"/>
        <v>1.1646690024761597E-2</v>
      </c>
      <c r="T278" s="128">
        <f t="shared" si="25"/>
        <v>2.0188357466529583E-2</v>
      </c>
      <c r="U278" s="128">
        <f t="shared" si="26"/>
        <v>5.70615758011912E-2</v>
      </c>
    </row>
    <row r="279" spans="12:21" x14ac:dyDescent="0.25">
      <c r="L279" s="111">
        <v>43404</v>
      </c>
      <c r="M279" s="108">
        <v>215.40966894748499</v>
      </c>
      <c r="N279" s="109">
        <f t="shared" si="21"/>
        <v>1.7862726784709793E-3</v>
      </c>
      <c r="O279" s="109">
        <f t="shared" si="22"/>
        <v>6.2162114235841948E-4</v>
      </c>
      <c r="P279" s="109">
        <f t="shared" si="23"/>
        <v>6.3712873327357311E-2</v>
      </c>
      <c r="Q279" s="123">
        <v>43388</v>
      </c>
      <c r="R279" s="124">
        <v>210.83446452698101</v>
      </c>
      <c r="S279" s="127">
        <f t="shared" si="24"/>
        <v>-4.9719907294187848E-4</v>
      </c>
      <c r="T279" s="128">
        <f t="shared" si="25"/>
        <v>2.3242550200962775E-2</v>
      </c>
      <c r="U279" s="128">
        <f t="shared" si="26"/>
        <v>4.2992000219401971E-2</v>
      </c>
    </row>
    <row r="280" spans="12:21" x14ac:dyDescent="0.25">
      <c r="L280" s="111">
        <v>43434</v>
      </c>
      <c r="M280" s="108">
        <v>216.38285416418199</v>
      </c>
      <c r="N280" s="109">
        <f t="shared" si="21"/>
        <v>4.5178344196530329E-3</v>
      </c>
      <c r="O280" s="109">
        <f t="shared" si="22"/>
        <v>-1.1145034356843109E-3</v>
      </c>
      <c r="P280" s="109">
        <f t="shared" si="23"/>
        <v>6.0086344882116949E-2</v>
      </c>
      <c r="Q280" s="123">
        <v>43419</v>
      </c>
      <c r="R280" s="124">
        <v>209.41527818623501</v>
      </c>
      <c r="S280" s="127">
        <f t="shared" si="24"/>
        <v>-6.7312824965786167E-3</v>
      </c>
      <c r="T280" s="128">
        <f t="shared" si="25"/>
        <v>4.3374063374639338E-3</v>
      </c>
      <c r="U280" s="128">
        <f t="shared" si="26"/>
        <v>2.9965927260723113E-2</v>
      </c>
    </row>
    <row r="281" spans="12:21" x14ac:dyDescent="0.25">
      <c r="L281" s="111">
        <v>43465</v>
      </c>
      <c r="M281" s="108">
        <v>218.360134513367</v>
      </c>
      <c r="N281" s="109">
        <f t="shared" si="21"/>
        <v>9.1378790469449633E-3</v>
      </c>
      <c r="O281" s="109">
        <f t="shared" si="22"/>
        <v>1.5507736140873529E-2</v>
      </c>
      <c r="P281" s="109">
        <f t="shared" si="23"/>
        <v>5.4555947128900772E-2</v>
      </c>
      <c r="Q281" s="123">
        <v>43449</v>
      </c>
      <c r="R281" s="124">
        <v>208.85450097152</v>
      </c>
      <c r="S281" s="127">
        <f t="shared" si="24"/>
        <v>-2.6778237938127614E-3</v>
      </c>
      <c r="T281" s="128">
        <f t="shared" si="25"/>
        <v>-9.8836109380832093E-3</v>
      </c>
      <c r="U281" s="128">
        <f t="shared" si="26"/>
        <v>2.9221802822260834E-2</v>
      </c>
    </row>
    <row r="282" spans="12:21" x14ac:dyDescent="0.25">
      <c r="L282" s="111">
        <v>43496</v>
      </c>
      <c r="M282" s="108">
        <v>219.95851829037699</v>
      </c>
      <c r="N282" s="109">
        <f t="shared" si="21"/>
        <v>7.3199431781452162E-3</v>
      </c>
      <c r="O282" s="109">
        <f t="shared" si="22"/>
        <v>2.1117201308177957E-2</v>
      </c>
      <c r="P282" s="109">
        <f t="shared" si="23"/>
        <v>4.8991864203730806E-2</v>
      </c>
      <c r="Q282" s="123">
        <v>43480</v>
      </c>
      <c r="R282" s="124">
        <v>210.081981254428</v>
      </c>
      <c r="S282" s="127">
        <f t="shared" si="24"/>
        <v>5.8772029197273756E-3</v>
      </c>
      <c r="T282" s="128">
        <f t="shared" si="25"/>
        <v>-3.5690714715036487E-3</v>
      </c>
      <c r="U282" s="128">
        <f t="shared" si="26"/>
        <v>4.2732923823654012E-2</v>
      </c>
    </row>
    <row r="283" spans="12:21" x14ac:dyDescent="0.25">
      <c r="L283" s="111">
        <v>43524</v>
      </c>
      <c r="M283" s="108">
        <v>220.27783458318501</v>
      </c>
      <c r="N283" s="109">
        <f t="shared" si="21"/>
        <v>1.4517114194525504E-3</v>
      </c>
      <c r="O283" s="109">
        <f t="shared" si="22"/>
        <v>1.8000411511568615E-2</v>
      </c>
      <c r="P283" s="109">
        <f t="shared" si="23"/>
        <v>5.3282041220949816E-2</v>
      </c>
      <c r="Q283" s="123">
        <v>43511</v>
      </c>
      <c r="R283" s="124">
        <v>212.75976997216901</v>
      </c>
      <c r="S283" s="127">
        <f t="shared" si="24"/>
        <v>1.2746398818935134E-2</v>
      </c>
      <c r="T283" s="128">
        <f t="shared" si="25"/>
        <v>1.5970619789066776E-2</v>
      </c>
      <c r="U283" s="128">
        <f t="shared" si="26"/>
        <v>5.0126366558344015E-2</v>
      </c>
    </row>
    <row r="284" spans="12:21" x14ac:dyDescent="0.25">
      <c r="L284" s="111">
        <v>43555</v>
      </c>
      <c r="M284" s="108">
        <v>220.83647926652901</v>
      </c>
      <c r="N284" s="109">
        <f t="shared" si="21"/>
        <v>2.5360912249798861E-3</v>
      </c>
      <c r="O284" s="109">
        <f t="shared" si="22"/>
        <v>1.1340644933566901E-2</v>
      </c>
      <c r="P284" s="109">
        <f t="shared" si="23"/>
        <v>6.7603136369542183E-2</v>
      </c>
      <c r="Q284" s="123">
        <v>43539</v>
      </c>
      <c r="R284" s="124">
        <v>214.63336707087501</v>
      </c>
      <c r="S284" s="127">
        <f t="shared" si="24"/>
        <v>8.8061624570805463E-3</v>
      </c>
      <c r="T284" s="128">
        <f t="shared" si="25"/>
        <v>2.7669339528110237E-2</v>
      </c>
      <c r="U284" s="128">
        <f t="shared" si="26"/>
        <v>4.216387623040152E-2</v>
      </c>
    </row>
    <row r="285" spans="12:21" x14ac:dyDescent="0.25">
      <c r="L285" s="111">
        <v>43585</v>
      </c>
      <c r="M285" s="108">
        <v>221.15779753458901</v>
      </c>
      <c r="N285" s="109">
        <f t="shared" si="21"/>
        <v>1.4550053918953587E-3</v>
      </c>
      <c r="O285" s="109">
        <f t="shared" si="22"/>
        <v>5.4522973401229802E-3</v>
      </c>
      <c r="P285" s="109">
        <f t="shared" si="23"/>
        <v>7.3281012487236508E-2</v>
      </c>
      <c r="Q285" s="123">
        <v>43570</v>
      </c>
      <c r="R285" s="124">
        <v>217.734039339719</v>
      </c>
      <c r="S285" s="127">
        <f t="shared" si="24"/>
        <v>1.4446366430155733E-2</v>
      </c>
      <c r="T285" s="128">
        <f t="shared" si="25"/>
        <v>3.6424152321867576E-2</v>
      </c>
      <c r="U285" s="128">
        <f t="shared" si="26"/>
        <v>3.8587496557254353E-2</v>
      </c>
    </row>
    <row r="286" spans="12:21" x14ac:dyDescent="0.25">
      <c r="L286" s="111">
        <v>43616</v>
      </c>
      <c r="M286" s="108">
        <v>222.64913333819501</v>
      </c>
      <c r="N286" s="109">
        <f t="shared" si="21"/>
        <v>6.7433109762848886E-3</v>
      </c>
      <c r="O286" s="109">
        <f t="shared" si="22"/>
        <v>1.0765035708186543E-2</v>
      </c>
      <c r="P286" s="109">
        <f t="shared" si="23"/>
        <v>7.054403422578126E-2</v>
      </c>
      <c r="Q286" s="123">
        <v>43600</v>
      </c>
      <c r="R286" s="124">
        <v>220.26310958403599</v>
      </c>
      <c r="S286" s="127">
        <f t="shared" si="24"/>
        <v>1.1615410488807543E-2</v>
      </c>
      <c r="T286" s="128">
        <f t="shared" si="25"/>
        <v>3.5266721771923804E-2</v>
      </c>
      <c r="U286" s="128">
        <f t="shared" si="26"/>
        <v>5.3875600937566492E-2</v>
      </c>
    </row>
    <row r="287" spans="12:21" x14ac:dyDescent="0.25">
      <c r="L287" s="111">
        <v>43646</v>
      </c>
      <c r="M287" s="108">
        <v>224.17835259757601</v>
      </c>
      <c r="N287" s="109">
        <f t="shared" si="21"/>
        <v>6.8682919913196638E-3</v>
      </c>
      <c r="O287" s="109">
        <f t="shared" si="22"/>
        <v>1.5132795732600179E-2</v>
      </c>
      <c r="P287" s="109">
        <f t="shared" si="23"/>
        <v>5.3537561703825176E-2</v>
      </c>
      <c r="Q287" s="123">
        <v>43631</v>
      </c>
      <c r="R287" s="124">
        <v>223.755030042409</v>
      </c>
      <c r="S287" s="127">
        <f t="shared" si="24"/>
        <v>1.5853405797128017E-2</v>
      </c>
      <c r="T287" s="128">
        <f t="shared" si="25"/>
        <v>4.2498811326581398E-2</v>
      </c>
      <c r="U287" s="128">
        <f t="shared" si="26"/>
        <v>8.2170224500227818E-2</v>
      </c>
    </row>
    <row r="288" spans="12:21" x14ac:dyDescent="0.25">
      <c r="L288" s="111">
        <v>43677</v>
      </c>
      <c r="M288" s="108">
        <v>226.117363402732</v>
      </c>
      <c r="N288" s="109">
        <f t="shared" ref="N288:N345" si="27">M288/M287-1</f>
        <v>8.6494114292861024E-3</v>
      </c>
      <c r="O288" s="109">
        <f t="shared" si="22"/>
        <v>2.2425462377682281E-2</v>
      </c>
      <c r="P288" s="109">
        <f t="shared" si="23"/>
        <v>5.036103459050012E-2</v>
      </c>
      <c r="Q288" s="123">
        <v>43661</v>
      </c>
      <c r="R288" s="124">
        <v>224.71049224180601</v>
      </c>
      <c r="S288" s="127">
        <f t="shared" si="24"/>
        <v>4.270126125057061E-3</v>
      </c>
      <c r="T288" s="128">
        <f t="shared" si="25"/>
        <v>3.2041167854338193E-2</v>
      </c>
      <c r="U288" s="128">
        <f t="shared" si="26"/>
        <v>9.058705204714812E-2</v>
      </c>
    </row>
    <row r="289" spans="12:21" x14ac:dyDescent="0.25">
      <c r="L289" s="111">
        <v>43708</v>
      </c>
      <c r="M289" s="108">
        <v>227.980931271553</v>
      </c>
      <c r="N289" s="109">
        <f t="shared" si="27"/>
        <v>8.2415956067110052E-3</v>
      </c>
      <c r="O289" s="109">
        <f t="shared" si="22"/>
        <v>2.3947085952763292E-2</v>
      </c>
      <c r="P289" s="109">
        <f t="shared" si="23"/>
        <v>5.2425556636714887E-2</v>
      </c>
      <c r="Q289" s="123">
        <v>43692</v>
      </c>
      <c r="R289" s="124">
        <v>224.849838770388</v>
      </c>
      <c r="S289" s="127">
        <f t="shared" si="24"/>
        <v>6.2011580853127413E-4</v>
      </c>
      <c r="T289" s="128">
        <f t="shared" si="25"/>
        <v>2.0823864672636194E-2</v>
      </c>
      <c r="U289" s="128">
        <f t="shared" si="26"/>
        <v>7.8360212501878523E-2</v>
      </c>
    </row>
    <row r="290" spans="12:21" x14ac:dyDescent="0.25">
      <c r="L290" s="111">
        <v>43738</v>
      </c>
      <c r="M290" s="108">
        <v>228.63176690003999</v>
      </c>
      <c r="N290" s="109">
        <f t="shared" si="27"/>
        <v>2.8547809891685816E-3</v>
      </c>
      <c r="O290" s="109">
        <f t="shared" ref="O290:O345" si="28">M290/M287-1</f>
        <v>1.9865496605099731E-2</v>
      </c>
      <c r="P290" s="109">
        <f t="shared" si="23"/>
        <v>6.3277088246777247E-2</v>
      </c>
      <c r="Q290" s="123">
        <v>43723</v>
      </c>
      <c r="R290" s="124">
        <v>223.875564138622</v>
      </c>
      <c r="S290" s="127">
        <f t="shared" si="24"/>
        <v>-4.3330012469384727E-3</v>
      </c>
      <c r="T290" s="128">
        <f t="shared" si="25"/>
        <v>5.3868776129917251E-4</v>
      </c>
      <c r="U290" s="128">
        <f t="shared" si="26"/>
        <v>6.1326732883571156E-2</v>
      </c>
    </row>
    <row r="291" spans="12:21" x14ac:dyDescent="0.25">
      <c r="L291" s="111">
        <v>43769</v>
      </c>
      <c r="M291" s="108">
        <v>227.811619079596</v>
      </c>
      <c r="N291" s="109">
        <f t="shared" si="27"/>
        <v>-3.587199764775284E-3</v>
      </c>
      <c r="O291" s="109">
        <f t="shared" si="28"/>
        <v>7.4928154625897303E-3</v>
      </c>
      <c r="P291" s="109">
        <f t="shared" si="23"/>
        <v>5.757378576694494E-2</v>
      </c>
      <c r="Q291" s="123">
        <v>43753</v>
      </c>
      <c r="R291" s="124">
        <v>223.023912997145</v>
      </c>
      <c r="S291" s="127">
        <f t="shared" si="24"/>
        <v>-3.8041272827330497E-3</v>
      </c>
      <c r="T291" s="128">
        <f t="shared" si="25"/>
        <v>-7.5055651733703099E-3</v>
      </c>
      <c r="U291" s="128">
        <f t="shared" si="26"/>
        <v>5.7815255667576393E-2</v>
      </c>
    </row>
    <row r="292" spans="12:21" x14ac:dyDescent="0.25">
      <c r="L292" s="111">
        <v>43799</v>
      </c>
      <c r="M292" s="108">
        <v>226.666691288225</v>
      </c>
      <c r="N292" s="109">
        <f t="shared" si="27"/>
        <v>-5.0257655689237568E-3</v>
      </c>
      <c r="O292" s="109">
        <f t="shared" si="28"/>
        <v>-5.7646925819536676E-3</v>
      </c>
      <c r="P292" s="109">
        <f t="shared" si="23"/>
        <v>4.7526118295121877E-2</v>
      </c>
      <c r="Q292" s="123">
        <v>43784</v>
      </c>
      <c r="R292" s="124">
        <v>223.066176703081</v>
      </c>
      <c r="S292" s="127">
        <f t="shared" si="24"/>
        <v>1.895030239942308E-4</v>
      </c>
      <c r="T292" s="128">
        <f t="shared" si="25"/>
        <v>-7.9326811042477186E-3</v>
      </c>
      <c r="U292" s="128">
        <f t="shared" si="26"/>
        <v>6.5185781262368625E-2</v>
      </c>
    </row>
    <row r="293" spans="12:21" x14ac:dyDescent="0.25">
      <c r="L293" s="111">
        <v>43830</v>
      </c>
      <c r="M293" s="108">
        <v>227.895514787926</v>
      </c>
      <c r="N293" s="109">
        <f t="shared" si="27"/>
        <v>5.4212795568557848E-3</v>
      </c>
      <c r="O293" s="109">
        <f t="shared" si="28"/>
        <v>-3.2202529075318065E-3</v>
      </c>
      <c r="P293" s="109">
        <f t="shared" si="23"/>
        <v>4.3668137024230003E-2</v>
      </c>
      <c r="Q293" s="123">
        <v>43814</v>
      </c>
      <c r="R293" s="124">
        <v>224.21572257864199</v>
      </c>
      <c r="S293" s="127">
        <f t="shared" si="24"/>
        <v>5.1533849396232512E-3</v>
      </c>
      <c r="T293" s="128">
        <f t="shared" si="25"/>
        <v>1.5194085220009423E-3</v>
      </c>
      <c r="U293" s="128">
        <f t="shared" si="26"/>
        <v>7.3549871013872448E-2</v>
      </c>
    </row>
    <row r="294" spans="12:21" x14ac:dyDescent="0.25">
      <c r="L294" s="111">
        <v>43861</v>
      </c>
      <c r="M294" s="108">
        <v>230.678273608029</v>
      </c>
      <c r="N294" s="109">
        <f t="shared" si="27"/>
        <v>1.2210678313228529E-2</v>
      </c>
      <c r="O294" s="109">
        <f t="shared" si="28"/>
        <v>1.2583443021979557E-2</v>
      </c>
      <c r="P294" s="109">
        <f t="shared" si="23"/>
        <v>4.8735349742174527E-2</v>
      </c>
      <c r="Q294" s="123">
        <v>43845</v>
      </c>
      <c r="R294" s="124">
        <v>225.53246069615699</v>
      </c>
      <c r="S294" s="127">
        <f t="shared" si="24"/>
        <v>5.8726395382606711E-3</v>
      </c>
      <c r="T294" s="128">
        <f t="shared" si="25"/>
        <v>1.1247886674125906E-2</v>
      </c>
      <c r="U294" s="128">
        <f t="shared" si="26"/>
        <v>7.3545000620577117E-2</v>
      </c>
    </row>
    <row r="295" spans="12:21" x14ac:dyDescent="0.25">
      <c r="L295" s="111">
        <v>43890</v>
      </c>
      <c r="M295" s="108">
        <v>234.93012874459899</v>
      </c>
      <c r="N295" s="109">
        <f t="shared" si="27"/>
        <v>1.8431970510559559E-2</v>
      </c>
      <c r="O295" s="109">
        <f t="shared" si="28"/>
        <v>3.6456337759244839E-2</v>
      </c>
      <c r="P295" s="109">
        <f t="shared" si="23"/>
        <v>6.6517333390077038E-2</v>
      </c>
      <c r="Q295" s="123">
        <v>43876</v>
      </c>
      <c r="R295" s="124">
        <v>226.54424243003999</v>
      </c>
      <c r="S295" s="127">
        <f t="shared" si="24"/>
        <v>4.4861911707072544E-3</v>
      </c>
      <c r="T295" s="128">
        <f t="shared" si="25"/>
        <v>1.5592080244368756E-2</v>
      </c>
      <c r="U295" s="128">
        <f t="shared" si="26"/>
        <v>6.4788904686605475E-2</v>
      </c>
    </row>
    <row r="296" spans="12:21" x14ac:dyDescent="0.25">
      <c r="L296" s="111">
        <v>43921</v>
      </c>
      <c r="M296" s="108">
        <v>236.63852565023601</v>
      </c>
      <c r="N296" s="109">
        <f t="shared" si="27"/>
        <v>7.2719361912676472E-3</v>
      </c>
      <c r="O296" s="109">
        <f t="shared" si="28"/>
        <v>3.836411993648059E-2</v>
      </c>
      <c r="P296" s="109">
        <f t="shared" si="23"/>
        <v>7.1555417094996354E-2</v>
      </c>
      <c r="Q296" s="123">
        <v>43905</v>
      </c>
      <c r="R296" s="124">
        <v>226.84165924660201</v>
      </c>
      <c r="S296" s="127">
        <f t="shared" si="24"/>
        <v>1.3128420893497861E-3</v>
      </c>
      <c r="T296" s="128">
        <f t="shared" si="25"/>
        <v>1.1711652678767948E-2</v>
      </c>
      <c r="U296" s="128">
        <f t="shared" si="26"/>
        <v>5.6879749604336505E-2</v>
      </c>
    </row>
    <row r="297" spans="12:21" x14ac:dyDescent="0.25">
      <c r="L297" s="111">
        <v>43951</v>
      </c>
      <c r="M297" s="108">
        <v>235.950062024267</v>
      </c>
      <c r="N297" s="109">
        <f t="shared" si="27"/>
        <v>-2.9093471744604527E-3</v>
      </c>
      <c r="O297" s="109">
        <f t="shared" si="28"/>
        <v>2.2853424094875452E-2</v>
      </c>
      <c r="P297" s="109">
        <f t="shared" si="23"/>
        <v>6.6885566118755069E-2</v>
      </c>
      <c r="Q297" s="123">
        <v>43936</v>
      </c>
      <c r="R297" s="124">
        <v>227.61900099176501</v>
      </c>
      <c r="S297" s="127">
        <f t="shared" si="24"/>
        <v>3.4268032941777715E-3</v>
      </c>
      <c r="T297" s="128">
        <f t="shared" si="25"/>
        <v>9.2516185438116239E-3</v>
      </c>
      <c r="U297" s="128">
        <f t="shared" si="26"/>
        <v>4.5399248009278859E-2</v>
      </c>
    </row>
    <row r="298" spans="12:21" x14ac:dyDescent="0.25">
      <c r="L298" s="111">
        <v>43982</v>
      </c>
      <c r="M298" s="108">
        <v>233.018136423887</v>
      </c>
      <c r="N298" s="109">
        <f t="shared" si="27"/>
        <v>-1.2426042931399817E-2</v>
      </c>
      <c r="O298" s="109">
        <f t="shared" si="28"/>
        <v>-8.1385573273600187E-3</v>
      </c>
      <c r="P298" s="109">
        <f t="shared" si="23"/>
        <v>4.657104624764874E-2</v>
      </c>
      <c r="Q298" s="123">
        <v>43966</v>
      </c>
      <c r="R298" s="124">
        <v>226.81508564343301</v>
      </c>
      <c r="S298" s="127">
        <f t="shared" si="24"/>
        <v>-3.5318463960796187E-3</v>
      </c>
      <c r="T298" s="128">
        <f t="shared" si="25"/>
        <v>1.1955422503251434E-3</v>
      </c>
      <c r="U298" s="128">
        <f t="shared" si="26"/>
        <v>2.97461343925014E-2</v>
      </c>
    </row>
    <row r="299" spans="12:21" x14ac:dyDescent="0.25">
      <c r="L299" s="111">
        <v>44012</v>
      </c>
      <c r="M299" s="112">
        <v>232.16062886274099</v>
      </c>
      <c r="N299" s="109">
        <f t="shared" si="27"/>
        <v>-3.6800035152032562E-3</v>
      </c>
      <c r="O299" s="109">
        <f t="shared" si="28"/>
        <v>-1.8922940696958102E-2</v>
      </c>
      <c r="P299" s="109">
        <f t="shared" ref="P299:P345" si="29">M299/M287-1</f>
        <v>3.5606811151360551E-2</v>
      </c>
      <c r="Q299" s="123">
        <v>43997</v>
      </c>
      <c r="R299" s="124">
        <v>226.14480583422699</v>
      </c>
      <c r="S299" s="127">
        <f t="shared" si="24"/>
        <v>-2.9551817830130167E-3</v>
      </c>
      <c r="T299" s="128">
        <f t="shared" si="25"/>
        <v>-3.0719816399220612E-3</v>
      </c>
      <c r="U299" s="128">
        <f t="shared" si="26"/>
        <v>1.0680322097630812E-2</v>
      </c>
    </row>
    <row r="300" spans="12:21" x14ac:dyDescent="0.25">
      <c r="L300" s="111">
        <v>44043</v>
      </c>
      <c r="M300" s="108">
        <v>231.88728007835499</v>
      </c>
      <c r="N300" s="109">
        <f t="shared" si="27"/>
        <v>-1.1774123188975638E-3</v>
      </c>
      <c r="O300" s="109">
        <f t="shared" si="28"/>
        <v>-1.7218821266909212E-2</v>
      </c>
      <c r="P300" s="109">
        <f t="shared" si="29"/>
        <v>2.5517353416802058E-2</v>
      </c>
      <c r="Q300" s="123">
        <v>44027</v>
      </c>
      <c r="R300" s="124">
        <v>225.934353794092</v>
      </c>
      <c r="S300" s="127">
        <f t="shared" si="24"/>
        <v>-9.3060744578521426E-4</v>
      </c>
      <c r="T300" s="128">
        <f t="shared" si="25"/>
        <v>-7.4011712130040985E-3</v>
      </c>
      <c r="U300" s="128">
        <f t="shared" si="26"/>
        <v>5.4463925563787985E-3</v>
      </c>
    </row>
    <row r="301" spans="12:21" x14ac:dyDescent="0.25">
      <c r="L301" s="111">
        <v>44074</v>
      </c>
      <c r="M301" s="108">
        <v>234.19598364914501</v>
      </c>
      <c r="N301" s="109">
        <f t="shared" si="27"/>
        <v>9.9561458050216878E-3</v>
      </c>
      <c r="O301" s="109">
        <f t="shared" si="28"/>
        <v>5.0547448509130621E-3</v>
      </c>
      <c r="P301" s="109">
        <f t="shared" si="29"/>
        <v>2.7261281647231739E-2</v>
      </c>
      <c r="Q301" s="123">
        <v>44058</v>
      </c>
      <c r="R301" s="124">
        <v>228.19341918415901</v>
      </c>
      <c r="S301" s="127">
        <f t="shared" si="24"/>
        <v>9.9987688995974988E-3</v>
      </c>
      <c r="T301" s="128">
        <f t="shared" si="25"/>
        <v>6.0769041742347873E-3</v>
      </c>
      <c r="U301" s="128">
        <f t="shared" si="26"/>
        <v>1.4870281571272903E-2</v>
      </c>
    </row>
    <row r="302" spans="12:21" x14ac:dyDescent="0.25">
      <c r="L302" s="111">
        <v>44104</v>
      </c>
      <c r="M302" s="108">
        <v>238.119793743316</v>
      </c>
      <c r="N302" s="109">
        <f t="shared" si="27"/>
        <v>1.6754386787646069E-2</v>
      </c>
      <c r="O302" s="109">
        <f t="shared" si="28"/>
        <v>2.5668283678272674E-2</v>
      </c>
      <c r="P302" s="109">
        <f t="shared" si="29"/>
        <v>4.1499162482631968E-2</v>
      </c>
      <c r="Q302" s="123">
        <v>44089</v>
      </c>
      <c r="R302" s="124">
        <v>231.65234396154401</v>
      </c>
      <c r="S302" s="127">
        <f t="shared" si="24"/>
        <v>1.5157863840909114E-2</v>
      </c>
      <c r="T302" s="128">
        <f t="shared" si="25"/>
        <v>2.4354033279695431E-2</v>
      </c>
      <c r="U302" s="128">
        <f t="shared" si="26"/>
        <v>3.4737064104533921E-2</v>
      </c>
    </row>
    <row r="303" spans="12:21" x14ac:dyDescent="0.25">
      <c r="L303" s="111">
        <v>44135</v>
      </c>
      <c r="M303" s="108">
        <v>243.81493036045299</v>
      </c>
      <c r="N303" s="109">
        <f t="shared" si="27"/>
        <v>2.3917107131699256E-2</v>
      </c>
      <c r="O303" s="109">
        <f t="shared" si="28"/>
        <v>5.1437277103201229E-2</v>
      </c>
      <c r="P303" s="109">
        <f t="shared" si="29"/>
        <v>7.0248002913606999E-2</v>
      </c>
      <c r="Q303" s="123">
        <v>44119</v>
      </c>
      <c r="R303" s="124">
        <v>236.04539585348201</v>
      </c>
      <c r="S303" s="127">
        <f t="shared" si="24"/>
        <v>1.8963986363407015E-2</v>
      </c>
      <c r="T303" s="128">
        <f t="shared" si="25"/>
        <v>4.4752123303058333E-2</v>
      </c>
      <c r="U303" s="128">
        <f t="shared" si="26"/>
        <v>5.8386038884107094E-2</v>
      </c>
    </row>
    <row r="304" spans="12:21" x14ac:dyDescent="0.25">
      <c r="L304" s="111">
        <v>44165</v>
      </c>
      <c r="M304" s="108">
        <v>247.548645334741</v>
      </c>
      <c r="N304" s="109">
        <f t="shared" si="27"/>
        <v>1.5313725737665651E-2</v>
      </c>
      <c r="O304" s="109">
        <f t="shared" si="28"/>
        <v>5.7014904685982915E-2</v>
      </c>
      <c r="P304" s="109">
        <f t="shared" si="29"/>
        <v>9.2126257845105641E-2</v>
      </c>
      <c r="Q304" s="123">
        <v>44150</v>
      </c>
      <c r="R304" s="124">
        <v>240.38983790418001</v>
      </c>
      <c r="S304" s="127">
        <f t="shared" si="24"/>
        <v>1.8405112436061577E-2</v>
      </c>
      <c r="T304" s="128">
        <f t="shared" si="25"/>
        <v>5.3447723267506353E-2</v>
      </c>
      <c r="U304" s="128">
        <f t="shared" si="26"/>
        <v>7.7661532811216905E-2</v>
      </c>
    </row>
    <row r="305" spans="12:21" x14ac:dyDescent="0.25">
      <c r="L305" s="111">
        <v>44196</v>
      </c>
      <c r="M305" s="108">
        <v>249.50751732275799</v>
      </c>
      <c r="N305" s="109">
        <f t="shared" si="27"/>
        <v>7.9130790046060273E-3</v>
      </c>
      <c r="O305" s="109">
        <f t="shared" si="28"/>
        <v>4.7823506817402661E-2</v>
      </c>
      <c r="P305" s="109">
        <f t="shared" si="29"/>
        <v>9.4832943750312815E-2</v>
      </c>
      <c r="Q305" s="123">
        <v>44180</v>
      </c>
      <c r="R305" s="124">
        <v>242.13200605320901</v>
      </c>
      <c r="S305" s="127">
        <f t="shared" si="24"/>
        <v>7.2472620482544325E-3</v>
      </c>
      <c r="T305" s="128">
        <f t="shared" si="25"/>
        <v>4.5238748343529478E-2</v>
      </c>
      <c r="U305" s="128">
        <f t="shared" si="26"/>
        <v>7.9906454679078198E-2</v>
      </c>
    </row>
    <row r="306" spans="12:21" x14ac:dyDescent="0.25">
      <c r="L306" s="111">
        <v>44227</v>
      </c>
      <c r="M306" s="108">
        <v>248.58169663198399</v>
      </c>
      <c r="N306" s="109">
        <f t="shared" si="27"/>
        <v>-3.7105923729600088E-3</v>
      </c>
      <c r="O306" s="109">
        <f t="shared" si="28"/>
        <v>1.9550756241563549E-2</v>
      </c>
      <c r="P306" s="109">
        <f t="shared" si="29"/>
        <v>7.7612090397280564E-2</v>
      </c>
      <c r="Q306" s="123">
        <v>44211</v>
      </c>
      <c r="R306" s="124">
        <v>241.95378000293499</v>
      </c>
      <c r="S306" s="127">
        <f t="shared" si="24"/>
        <v>-7.3606977111007055E-4</v>
      </c>
      <c r="T306" s="128">
        <f t="shared" si="25"/>
        <v>2.5030711266744721E-2</v>
      </c>
      <c r="U306" s="128">
        <f t="shared" si="26"/>
        <v>7.2811333925457467E-2</v>
      </c>
    </row>
    <row r="307" spans="12:21" x14ac:dyDescent="0.25">
      <c r="L307" s="111">
        <v>44255</v>
      </c>
      <c r="M307" s="108">
        <v>248.16373167222699</v>
      </c>
      <c r="N307" s="109">
        <f t="shared" si="27"/>
        <v>-1.6813987732000601E-3</v>
      </c>
      <c r="O307" s="109">
        <f t="shared" si="28"/>
        <v>2.4847089615629425E-3</v>
      </c>
      <c r="P307" s="109">
        <f t="shared" si="29"/>
        <v>5.6329952221729318E-2</v>
      </c>
      <c r="Q307" s="123">
        <v>44242</v>
      </c>
      <c r="R307" s="124">
        <v>240.54811391660101</v>
      </c>
      <c r="S307" s="127">
        <f t="shared" si="24"/>
        <v>-5.8096471413545681E-3</v>
      </c>
      <c r="T307" s="128">
        <f t="shared" si="25"/>
        <v>6.5841390718057724E-4</v>
      </c>
      <c r="U307" s="128">
        <f t="shared" si="26"/>
        <v>6.1815172773086902E-2</v>
      </c>
    </row>
    <row r="308" spans="12:21" x14ac:dyDescent="0.25">
      <c r="L308" s="111">
        <v>44286</v>
      </c>
      <c r="M308" s="108">
        <v>250.668506116392</v>
      </c>
      <c r="N308" s="109">
        <f t="shared" si="27"/>
        <v>1.0093233315306982E-2</v>
      </c>
      <c r="O308" s="109">
        <f t="shared" si="28"/>
        <v>4.6531215014742333E-3</v>
      </c>
      <c r="P308" s="109">
        <f t="shared" si="29"/>
        <v>5.9288657362973174E-2</v>
      </c>
      <c r="Q308" s="123">
        <v>44270</v>
      </c>
      <c r="R308" s="124">
        <v>242.84956694915499</v>
      </c>
      <c r="S308" s="127">
        <f t="shared" si="24"/>
        <v>9.5675372177388418E-3</v>
      </c>
      <c r="T308" s="128">
        <f t="shared" si="25"/>
        <v>2.9635111344523679E-3</v>
      </c>
      <c r="U308" s="128">
        <f t="shared" si="26"/>
        <v>7.0568641385005071E-2</v>
      </c>
    </row>
    <row r="309" spans="12:21" x14ac:dyDescent="0.25">
      <c r="L309" s="111">
        <v>44316</v>
      </c>
      <c r="M309" s="108">
        <v>254.68706905904401</v>
      </c>
      <c r="N309" s="109">
        <f t="shared" si="27"/>
        <v>1.6031383459021775E-2</v>
      </c>
      <c r="O309" s="109">
        <f t="shared" si="28"/>
        <v>2.4560828531550394E-2</v>
      </c>
      <c r="P309" s="109">
        <f t="shared" si="29"/>
        <v>7.9410901078084573E-2</v>
      </c>
      <c r="Q309" s="123">
        <v>44301</v>
      </c>
      <c r="R309" s="124">
        <v>245.18741153281201</v>
      </c>
      <c r="S309" s="127">
        <f t="shared" si="24"/>
        <v>9.6267191785706085E-3</v>
      </c>
      <c r="T309" s="128">
        <f t="shared" si="25"/>
        <v>1.3364666300471839E-2</v>
      </c>
      <c r="U309" s="128">
        <f t="shared" si="26"/>
        <v>7.7183409401232694E-2</v>
      </c>
    </row>
    <row r="310" spans="12:21" x14ac:dyDescent="0.25">
      <c r="L310" s="111">
        <v>44347</v>
      </c>
      <c r="M310" s="108">
        <v>258.65420143403202</v>
      </c>
      <c r="N310" s="109">
        <f t="shared" si="27"/>
        <v>1.5576497030826086E-2</v>
      </c>
      <c r="O310" s="109">
        <f t="shared" si="28"/>
        <v>4.2272372723911156E-2</v>
      </c>
      <c r="P310" s="109">
        <f t="shared" si="29"/>
        <v>0.11001746646668753</v>
      </c>
      <c r="Q310" s="123">
        <v>44331</v>
      </c>
      <c r="R310" s="124">
        <v>248.76857736484499</v>
      </c>
      <c r="S310" s="127">
        <f t="shared" si="24"/>
        <v>1.4605830738393166E-2</v>
      </c>
      <c r="T310" s="128">
        <f t="shared" si="25"/>
        <v>3.4173884444149261E-2</v>
      </c>
      <c r="U310" s="128">
        <f t="shared" si="26"/>
        <v>9.6790262689688156E-2</v>
      </c>
    </row>
    <row r="311" spans="12:21" x14ac:dyDescent="0.25">
      <c r="L311" s="111">
        <v>44377</v>
      </c>
      <c r="M311" s="108">
        <v>262.42978514742498</v>
      </c>
      <c r="N311" s="109">
        <f t="shared" si="27"/>
        <v>1.4597032224724638E-2</v>
      </c>
      <c r="O311" s="109">
        <f t="shared" si="28"/>
        <v>4.6919651827229902E-2</v>
      </c>
      <c r="P311" s="109">
        <f t="shared" si="29"/>
        <v>0.13038023041615654</v>
      </c>
      <c r="Q311" s="123">
        <v>44362</v>
      </c>
      <c r="R311" s="124">
        <v>252.264880778811</v>
      </c>
      <c r="S311" s="127">
        <f t="shared" si="24"/>
        <v>1.4054441485342073E-2</v>
      </c>
      <c r="T311" s="128">
        <f t="shared" si="25"/>
        <v>3.8770148730087328E-2</v>
      </c>
      <c r="U311" s="128">
        <f t="shared" si="26"/>
        <v>0.1155015471092935</v>
      </c>
    </row>
    <row r="312" spans="12:21" x14ac:dyDescent="0.25">
      <c r="L312" s="111">
        <v>44408</v>
      </c>
      <c r="M312" s="108">
        <v>266.12364813918799</v>
      </c>
      <c r="N312" s="109">
        <f t="shared" si="27"/>
        <v>1.4075624036684387E-2</v>
      </c>
      <c r="O312" s="109">
        <f t="shared" si="28"/>
        <v>4.490443555849577E-2</v>
      </c>
      <c r="P312" s="109">
        <f t="shared" si="29"/>
        <v>0.14764228572289295</v>
      </c>
      <c r="Q312" s="123">
        <v>44392</v>
      </c>
      <c r="R312" s="124">
        <v>259.25960058795403</v>
      </c>
      <c r="S312" s="127">
        <f t="shared" si="24"/>
        <v>2.7727679681564865E-2</v>
      </c>
      <c r="T312" s="128">
        <f t="shared" si="25"/>
        <v>5.7393603395738957E-2</v>
      </c>
      <c r="U312" s="128">
        <f t="shared" si="26"/>
        <v>0.14749968844593409</v>
      </c>
    </row>
    <row r="313" spans="12:21" x14ac:dyDescent="0.25">
      <c r="L313" s="111">
        <v>44439</v>
      </c>
      <c r="M313" s="108">
        <v>270.40826158649099</v>
      </c>
      <c r="N313" s="109">
        <f t="shared" si="27"/>
        <v>1.6100085344771919E-2</v>
      </c>
      <c r="O313" s="109">
        <f t="shared" si="28"/>
        <v>4.5443144117868872E-2</v>
      </c>
      <c r="P313" s="109">
        <f t="shared" si="29"/>
        <v>0.15462382135295938</v>
      </c>
      <c r="Q313" s="123">
        <v>44423</v>
      </c>
      <c r="R313" s="124">
        <v>267.05515133229801</v>
      </c>
      <c r="S313" s="127">
        <f t="shared" si="24"/>
        <v>3.0068513284233545E-2</v>
      </c>
      <c r="T313" s="128">
        <f t="shared" si="25"/>
        <v>7.3508375379073065E-2</v>
      </c>
      <c r="U313" s="128">
        <f t="shared" si="26"/>
        <v>0.17030172161440116</v>
      </c>
    </row>
    <row r="314" spans="12:21" x14ac:dyDescent="0.25">
      <c r="L314" s="111">
        <v>44469</v>
      </c>
      <c r="M314" s="108">
        <v>274.19266498858502</v>
      </c>
      <c r="N314" s="109">
        <f t="shared" si="27"/>
        <v>1.3995147115294593E-2</v>
      </c>
      <c r="O314" s="109">
        <f t="shared" si="28"/>
        <v>4.482296029984556E-2</v>
      </c>
      <c r="P314" s="109">
        <f t="shared" si="29"/>
        <v>0.1514904354576847</v>
      </c>
      <c r="Q314" s="123">
        <v>44454</v>
      </c>
      <c r="R314" s="124">
        <v>273.92779077967703</v>
      </c>
      <c r="S314" s="127">
        <f t="shared" si="24"/>
        <v>2.5734906865089391E-2</v>
      </c>
      <c r="T314" s="128">
        <f t="shared" si="25"/>
        <v>8.5873665545464162E-2</v>
      </c>
      <c r="U314" s="128">
        <f t="shared" si="26"/>
        <v>0.18249522579901489</v>
      </c>
    </row>
    <row r="315" spans="12:21" x14ac:dyDescent="0.25">
      <c r="L315" s="111">
        <v>44500</v>
      </c>
      <c r="M315" s="108">
        <v>279.59550405260899</v>
      </c>
      <c r="N315" s="109">
        <f t="shared" si="27"/>
        <v>1.9704535364754916E-2</v>
      </c>
      <c r="O315" s="109">
        <f t="shared" si="28"/>
        <v>5.0622543346373172E-2</v>
      </c>
      <c r="P315" s="109">
        <f t="shared" si="29"/>
        <v>0.14675300499136146</v>
      </c>
      <c r="Q315" s="123">
        <v>44484</v>
      </c>
      <c r="R315" s="124">
        <v>278.73130131036697</v>
      </c>
      <c r="S315" s="127">
        <f t="shared" si="24"/>
        <v>1.7535681637185441E-2</v>
      </c>
      <c r="T315" s="128">
        <f t="shared" si="25"/>
        <v>7.5105032478082423E-2</v>
      </c>
      <c r="U315" s="128">
        <f t="shared" si="26"/>
        <v>0.1808376956582578</v>
      </c>
    </row>
    <row r="316" spans="12:21" x14ac:dyDescent="0.25">
      <c r="L316" s="111">
        <v>44530</v>
      </c>
      <c r="M316" s="108">
        <v>284.32988786922903</v>
      </c>
      <c r="N316" s="109">
        <f t="shared" si="27"/>
        <v>1.6932975487793378E-2</v>
      </c>
      <c r="O316" s="109">
        <f t="shared" si="28"/>
        <v>5.1483731307096825E-2</v>
      </c>
      <c r="P316" s="109">
        <f t="shared" si="29"/>
        <v>0.14858187765379038</v>
      </c>
      <c r="Q316" s="123">
        <v>44515</v>
      </c>
      <c r="R316" s="124">
        <v>285.20466652453399</v>
      </c>
      <c r="S316" s="127">
        <f t="shared" si="24"/>
        <v>2.3224392752929202E-2</v>
      </c>
      <c r="T316" s="128">
        <f t="shared" si="25"/>
        <v>6.7961674214823242E-2</v>
      </c>
      <c r="U316" s="128">
        <f t="shared" si="26"/>
        <v>0.18642563683668389</v>
      </c>
    </row>
    <row r="317" spans="12:21" x14ac:dyDescent="0.25">
      <c r="L317" s="111">
        <v>44561</v>
      </c>
      <c r="M317" s="108">
        <v>288.14594685782998</v>
      </c>
      <c r="N317" s="109">
        <f t="shared" si="27"/>
        <v>1.3421237623657989E-2</v>
      </c>
      <c r="O317" s="109">
        <f t="shared" si="28"/>
        <v>5.0888603711648717E-2</v>
      </c>
      <c r="P317" s="109">
        <f t="shared" si="29"/>
        <v>0.15485877920499713</v>
      </c>
      <c r="Q317" s="123">
        <v>44545</v>
      </c>
      <c r="R317" s="124">
        <v>290.47937795445398</v>
      </c>
      <c r="S317" s="127">
        <f t="shared" si="24"/>
        <v>1.8494477997842429E-2</v>
      </c>
      <c r="T317" s="128">
        <f t="shared" si="25"/>
        <v>6.0423176223436181E-2</v>
      </c>
      <c r="U317" s="128">
        <f t="shared" si="26"/>
        <v>0.19967361064451983</v>
      </c>
    </row>
    <row r="318" spans="12:21" x14ac:dyDescent="0.25">
      <c r="L318" s="111">
        <v>44592</v>
      </c>
      <c r="M318" s="108">
        <v>287.06790520160803</v>
      </c>
      <c r="N318" s="109">
        <f t="shared" si="27"/>
        <v>-3.741304252160349E-3</v>
      </c>
      <c r="O318" s="109">
        <f t="shared" si="28"/>
        <v>2.6725755746033197E-2</v>
      </c>
      <c r="P318" s="109">
        <f t="shared" si="29"/>
        <v>0.15482317922466127</v>
      </c>
      <c r="Q318" s="123">
        <v>44576</v>
      </c>
      <c r="R318" s="124">
        <v>293.941949319316</v>
      </c>
      <c r="S318" s="127">
        <f t="shared" si="24"/>
        <v>1.1920196845797815E-2</v>
      </c>
      <c r="T318" s="128">
        <f t="shared" si="25"/>
        <v>5.4571007767842961E-2</v>
      </c>
      <c r="U318" s="128">
        <f t="shared" si="26"/>
        <v>0.21486818398022289</v>
      </c>
    </row>
    <row r="319" spans="12:21" x14ac:dyDescent="0.25">
      <c r="L319" s="111">
        <v>44620</v>
      </c>
      <c r="M319" s="108">
        <v>286.34397449006099</v>
      </c>
      <c r="N319" s="109">
        <f t="shared" si="27"/>
        <v>-2.5218099913977277E-3</v>
      </c>
      <c r="O319" s="109">
        <f t="shared" si="28"/>
        <v>7.0836261214941576E-3</v>
      </c>
      <c r="P319" s="109">
        <f t="shared" si="29"/>
        <v>0.15385101827958581</v>
      </c>
      <c r="Q319" s="123">
        <v>44607</v>
      </c>
      <c r="R319" s="124">
        <v>290.43312188180499</v>
      </c>
      <c r="S319" s="127">
        <f t="shared" si="24"/>
        <v>-1.1937144206998762E-2</v>
      </c>
      <c r="T319" s="128">
        <f t="shared" si="25"/>
        <v>1.8332292458550059E-2</v>
      </c>
      <c r="U319" s="128">
        <f t="shared" si="26"/>
        <v>0.2073805824247672</v>
      </c>
    </row>
    <row r="320" spans="12:21" x14ac:dyDescent="0.25">
      <c r="L320" s="111">
        <v>44651</v>
      </c>
      <c r="M320" s="108">
        <v>290.38582269556201</v>
      </c>
      <c r="N320" s="109">
        <f t="shared" si="27"/>
        <v>1.4115359726702748E-2</v>
      </c>
      <c r="O320" s="109">
        <f t="shared" si="28"/>
        <v>7.7734074074522486E-3</v>
      </c>
      <c r="P320" s="109">
        <f t="shared" si="29"/>
        <v>0.15844557896207445</v>
      </c>
      <c r="Q320" s="123">
        <v>44635</v>
      </c>
      <c r="R320" s="124">
        <v>288.32367926625602</v>
      </c>
      <c r="S320" s="127">
        <f t="shared" si="24"/>
        <v>-7.2630924526831953E-3</v>
      </c>
      <c r="T320" s="128">
        <f t="shared" si="25"/>
        <v>-7.4211763443530199E-3</v>
      </c>
      <c r="U320" s="128">
        <f t="shared" si="26"/>
        <v>0.18725218615119821</v>
      </c>
    </row>
    <row r="321" spans="12:21" x14ac:dyDescent="0.25">
      <c r="L321" s="111">
        <v>44681</v>
      </c>
      <c r="M321" s="108">
        <v>298.98016006315203</v>
      </c>
      <c r="N321" s="109">
        <f t="shared" si="27"/>
        <v>2.9596270533497337E-2</v>
      </c>
      <c r="O321" s="109">
        <f t="shared" si="28"/>
        <v>4.1496296331622329E-2</v>
      </c>
      <c r="P321" s="109">
        <f t="shared" si="29"/>
        <v>0.17391181722633742</v>
      </c>
      <c r="Q321" s="123">
        <v>44666</v>
      </c>
      <c r="R321" s="124">
        <v>289.265526519562</v>
      </c>
      <c r="S321" s="127">
        <f t="shared" si="24"/>
        <v>3.2666316401859241E-3</v>
      </c>
      <c r="T321" s="128">
        <f t="shared" si="25"/>
        <v>-1.5909341319206849E-2</v>
      </c>
      <c r="U321" s="128">
        <f t="shared" si="26"/>
        <v>0.17977315683212103</v>
      </c>
    </row>
    <row r="322" spans="12:21" x14ac:dyDescent="0.25">
      <c r="L322" s="111">
        <v>44712</v>
      </c>
      <c r="M322" s="108">
        <v>306.00168955622598</v>
      </c>
      <c r="N322" s="109">
        <f t="shared" si="27"/>
        <v>2.3484934557499892E-2</v>
      </c>
      <c r="O322" s="109">
        <f t="shared" si="28"/>
        <v>6.8650702712262923E-2</v>
      </c>
      <c r="P322" s="109">
        <f t="shared" si="29"/>
        <v>0.1830532342397293</v>
      </c>
      <c r="Q322" s="123">
        <v>44696</v>
      </c>
      <c r="R322" s="124">
        <v>295.13389817152199</v>
      </c>
      <c r="S322" s="127">
        <f t="shared" si="24"/>
        <v>2.0287144903051946E-2</v>
      </c>
      <c r="T322" s="128">
        <f t="shared" si="25"/>
        <v>1.6185400133632344E-2</v>
      </c>
      <c r="U322" s="128">
        <f t="shared" si="26"/>
        <v>0.18637933013009689</v>
      </c>
    </row>
    <row r="323" spans="12:21" x14ac:dyDescent="0.25">
      <c r="L323" s="111">
        <v>44742</v>
      </c>
      <c r="M323" s="108">
        <v>309.49130357260401</v>
      </c>
      <c r="N323" s="109">
        <f t="shared" si="27"/>
        <v>1.1403904407975007E-2</v>
      </c>
      <c r="O323" s="109">
        <f t="shared" si="28"/>
        <v>6.5793435435971714E-2</v>
      </c>
      <c r="P323" s="109">
        <f t="shared" si="29"/>
        <v>0.17932994305025751</v>
      </c>
      <c r="Q323" s="123">
        <v>44727</v>
      </c>
      <c r="R323" s="124">
        <v>299.671338390024</v>
      </c>
      <c r="S323" s="127">
        <f t="shared" si="24"/>
        <v>1.5374175066345641E-2</v>
      </c>
      <c r="T323" s="128">
        <f t="shared" si="25"/>
        <v>3.9357360979320966E-2</v>
      </c>
      <c r="U323" s="128">
        <f t="shared" si="26"/>
        <v>0.18792333465069033</v>
      </c>
    </row>
    <row r="324" spans="12:21" x14ac:dyDescent="0.25">
      <c r="L324" s="111">
        <v>44773</v>
      </c>
      <c r="M324" s="108">
        <v>307.88881196055098</v>
      </c>
      <c r="N324" s="109">
        <f t="shared" si="27"/>
        <v>-5.1778243638987975E-3</v>
      </c>
      <c r="O324" s="109">
        <f t="shared" si="28"/>
        <v>2.9796799545217967E-2</v>
      </c>
      <c r="P324" s="109">
        <f t="shared" si="29"/>
        <v>0.15693894215488502</v>
      </c>
      <c r="Q324" s="123">
        <v>44757</v>
      </c>
      <c r="R324" s="124">
        <v>302.62831045424002</v>
      </c>
      <c r="S324" s="127">
        <f t="shared" si="24"/>
        <v>9.8673836480400734E-3</v>
      </c>
      <c r="T324" s="128">
        <f t="shared" si="25"/>
        <v>4.6195563278690122E-2</v>
      </c>
      <c r="U324" s="128">
        <f t="shared" si="26"/>
        <v>0.16727908925236945</v>
      </c>
    </row>
    <row r="325" spans="12:21" x14ac:dyDescent="0.25">
      <c r="L325" s="111">
        <v>44804</v>
      </c>
      <c r="M325" s="108">
        <v>308.241880468972</v>
      </c>
      <c r="N325" s="109">
        <f t="shared" si="27"/>
        <v>1.1467402994371767E-3</v>
      </c>
      <c r="O325" s="109">
        <f t="shared" si="28"/>
        <v>7.3208449142709853E-3</v>
      </c>
      <c r="P325" s="109">
        <f t="shared" si="29"/>
        <v>0.13991295480585686</v>
      </c>
      <c r="Q325" s="123">
        <v>44788</v>
      </c>
      <c r="R325" s="124">
        <v>301.27963351647401</v>
      </c>
      <c r="S325" s="127">
        <f t="shared" si="24"/>
        <v>-4.4565458391572221E-3</v>
      </c>
      <c r="T325" s="128">
        <f t="shared" si="25"/>
        <v>2.0823549524563001E-2</v>
      </c>
      <c r="U325" s="128">
        <f t="shared" si="26"/>
        <v>0.12815510958479992</v>
      </c>
    </row>
    <row r="326" spans="12:21" x14ac:dyDescent="0.25">
      <c r="L326" s="111">
        <v>44834</v>
      </c>
      <c r="M326" s="108">
        <v>308.30388967090602</v>
      </c>
      <c r="N326" s="109">
        <f t="shared" si="27"/>
        <v>2.0117059317081853E-4</v>
      </c>
      <c r="O326" s="109">
        <f t="shared" si="28"/>
        <v>-3.8366632211991325E-3</v>
      </c>
      <c r="P326" s="109">
        <f t="shared" si="29"/>
        <v>0.12440604377123332</v>
      </c>
      <c r="Q326" s="123">
        <v>44819</v>
      </c>
      <c r="R326" s="124">
        <v>297.761997637165</v>
      </c>
      <c r="S326" s="127">
        <f t="shared" si="24"/>
        <v>-1.1675651082855731E-2</v>
      </c>
      <c r="T326" s="128">
        <f t="shared" si="25"/>
        <v>-6.3714493455293564E-3</v>
      </c>
      <c r="U326" s="128">
        <f t="shared" si="26"/>
        <v>8.7009086553974546E-2</v>
      </c>
    </row>
    <row r="327" spans="12:21" x14ac:dyDescent="0.25">
      <c r="L327" s="111">
        <v>44865</v>
      </c>
      <c r="M327" s="108">
        <v>309.848074843483</v>
      </c>
      <c r="N327" s="109">
        <f t="shared" si="27"/>
        <v>5.0086464177447887E-3</v>
      </c>
      <c r="O327" s="109">
        <f t="shared" si="28"/>
        <v>6.3635403652895217E-3</v>
      </c>
      <c r="P327" s="109">
        <f t="shared" si="29"/>
        <v>0.10820120621532481</v>
      </c>
      <c r="Q327" s="123">
        <v>44849</v>
      </c>
      <c r="R327" s="124">
        <v>289.97481018489498</v>
      </c>
      <c r="S327" s="127">
        <f t="shared" si="24"/>
        <v>-2.6152388531994641E-2</v>
      </c>
      <c r="T327" s="128">
        <f t="shared" si="25"/>
        <v>-4.1812017687150149E-2</v>
      </c>
      <c r="U327" s="128">
        <f t="shared" si="26"/>
        <v>4.0338163750071043E-2</v>
      </c>
    </row>
    <row r="328" spans="12:21" x14ac:dyDescent="0.25">
      <c r="L328" s="111">
        <v>44895</v>
      </c>
      <c r="M328" s="108">
        <v>307.25922205032498</v>
      </c>
      <c r="N328" s="109">
        <f t="shared" si="27"/>
        <v>-8.3552327845373142E-3</v>
      </c>
      <c r="O328" s="109">
        <f t="shared" si="28"/>
        <v>-3.187945833810657E-3</v>
      </c>
      <c r="P328" s="109">
        <f t="shared" si="29"/>
        <v>8.0643418646307641E-2</v>
      </c>
      <c r="Q328" s="123">
        <v>44880</v>
      </c>
      <c r="R328" s="124">
        <v>284.58781412821202</v>
      </c>
      <c r="S328" s="127">
        <f t="shared" ref="S328:S345" si="30">R328/R327-1</f>
        <v>-1.8577462136273426E-2</v>
      </c>
      <c r="T328" s="128">
        <f t="shared" si="25"/>
        <v>-5.5403079170797231E-2</v>
      </c>
      <c r="U328" s="128">
        <f t="shared" si="26"/>
        <v>-2.1628411759135879E-3</v>
      </c>
    </row>
    <row r="329" spans="12:21" x14ac:dyDescent="0.25">
      <c r="L329" s="111">
        <v>44926</v>
      </c>
      <c r="M329" s="108">
        <v>305.19704389103401</v>
      </c>
      <c r="N329" s="109">
        <f t="shared" si="27"/>
        <v>-6.7115256802713352E-3</v>
      </c>
      <c r="O329" s="109">
        <f t="shared" si="28"/>
        <v>-1.0077218886820893E-2</v>
      </c>
      <c r="P329" s="109">
        <f t="shared" si="29"/>
        <v>5.917521040688789E-2</v>
      </c>
      <c r="Q329" s="123">
        <v>44910</v>
      </c>
      <c r="R329" s="124">
        <v>280.72267605537797</v>
      </c>
      <c r="S329" s="127">
        <f t="shared" si="30"/>
        <v>-1.3581530483567139E-2</v>
      </c>
      <c r="T329" s="128">
        <f t="shared" si="25"/>
        <v>-5.7224634832515164E-2</v>
      </c>
      <c r="U329" s="128">
        <f t="shared" si="26"/>
        <v>-3.3588277308297609E-2</v>
      </c>
    </row>
    <row r="330" spans="12:21" x14ac:dyDescent="0.25">
      <c r="L330" s="111">
        <v>44957</v>
      </c>
      <c r="M330" s="108">
        <v>302.59138152280701</v>
      </c>
      <c r="N330" s="109">
        <f t="shared" si="27"/>
        <v>-8.537639601638225E-3</v>
      </c>
      <c r="O330" s="109">
        <f t="shared" si="28"/>
        <v>-2.3420165913058066E-2</v>
      </c>
      <c r="P330" s="109">
        <f t="shared" si="29"/>
        <v>5.4075973105724984E-2</v>
      </c>
      <c r="Q330" s="123">
        <v>44941</v>
      </c>
      <c r="R330" s="124">
        <v>279.03469543166699</v>
      </c>
      <c r="S330" s="127">
        <f t="shared" si="30"/>
        <v>-6.0129828036336042E-3</v>
      </c>
      <c r="T330" s="128">
        <f t="shared" ref="T330:T345" si="31">R330/R327-1</f>
        <v>-3.772781072346354E-2</v>
      </c>
      <c r="U330" s="128">
        <f t="shared" si="26"/>
        <v>-5.0714958930393794E-2</v>
      </c>
    </row>
    <row r="331" spans="12:21" x14ac:dyDescent="0.25">
      <c r="L331" s="111">
        <v>44985</v>
      </c>
      <c r="M331" s="108">
        <v>303.92319998187901</v>
      </c>
      <c r="N331" s="109">
        <f t="shared" si="27"/>
        <v>4.4013760483512243E-3</v>
      </c>
      <c r="O331" s="109">
        <f t="shared" si="28"/>
        <v>-1.0857353755519106E-2</v>
      </c>
      <c r="P331" s="109">
        <f t="shared" si="29"/>
        <v>6.1391986763905892E-2</v>
      </c>
      <c r="Q331" s="123">
        <v>44972</v>
      </c>
      <c r="R331" s="124">
        <v>276.17179708240099</v>
      </c>
      <c r="S331" s="127">
        <f t="shared" si="30"/>
        <v>-1.0260008508393925E-2</v>
      </c>
      <c r="T331" s="128">
        <f t="shared" si="31"/>
        <v>-2.9572654302125079E-2</v>
      </c>
      <c r="U331" s="128">
        <f t="shared" si="26"/>
        <v>-4.9103644608440411E-2</v>
      </c>
    </row>
    <row r="332" spans="12:21" x14ac:dyDescent="0.25">
      <c r="L332" s="111">
        <v>45016</v>
      </c>
      <c r="M332" s="108">
        <v>307.74076774419501</v>
      </c>
      <c r="N332" s="109">
        <f t="shared" si="27"/>
        <v>1.2560961988237862E-2</v>
      </c>
      <c r="O332" s="109">
        <f t="shared" si="28"/>
        <v>8.3346936154111706E-3</v>
      </c>
      <c r="P332" s="109">
        <f t="shared" si="29"/>
        <v>5.9765125196307389E-2</v>
      </c>
      <c r="Q332" s="123">
        <v>45000</v>
      </c>
      <c r="R332" s="124">
        <v>270.19438189267697</v>
      </c>
      <c r="S332" s="127">
        <f t="shared" si="30"/>
        <v>-2.1643829141396842E-2</v>
      </c>
      <c r="T332" s="128">
        <f t="shared" si="31"/>
        <v>-3.7504252633385748E-2</v>
      </c>
      <c r="U332" s="128">
        <f t="shared" si="26"/>
        <v>-6.2878281172450423E-2</v>
      </c>
    </row>
    <row r="333" spans="12:21" x14ac:dyDescent="0.25">
      <c r="L333" s="111">
        <v>45046</v>
      </c>
      <c r="M333" s="108">
        <v>308.58663664112402</v>
      </c>
      <c r="N333" s="109">
        <f t="shared" si="27"/>
        <v>2.7486410173387377E-3</v>
      </c>
      <c r="O333" s="109">
        <f t="shared" si="28"/>
        <v>1.9813039909284846E-2</v>
      </c>
      <c r="P333" s="109">
        <f t="shared" si="29"/>
        <v>3.2130816225206527E-2</v>
      </c>
      <c r="Q333" s="123">
        <v>45031</v>
      </c>
      <c r="R333" s="124">
        <v>267.65696543176603</v>
      </c>
      <c r="S333" s="127">
        <f t="shared" si="30"/>
        <v>-9.3910777979048232E-3</v>
      </c>
      <c r="T333" s="128">
        <f t="shared" si="31"/>
        <v>-4.0775323593001955E-2</v>
      </c>
      <c r="U333" s="128">
        <f t="shared" si="26"/>
        <v>-7.4701473583077216E-2</v>
      </c>
    </row>
    <row r="334" spans="12:21" x14ac:dyDescent="0.25">
      <c r="L334" s="111">
        <v>45077</v>
      </c>
      <c r="M334" s="108">
        <v>311.064111595376</v>
      </c>
      <c r="N334" s="109">
        <f t="shared" si="27"/>
        <v>8.0284583325402892E-3</v>
      </c>
      <c r="O334" s="109">
        <f t="shared" si="28"/>
        <v>2.3495776610416019E-2</v>
      </c>
      <c r="P334" s="109">
        <f t="shared" si="29"/>
        <v>1.6543771527836038E-2</v>
      </c>
      <c r="Q334" s="123">
        <v>45061</v>
      </c>
      <c r="R334" s="124">
        <v>266.49045522338997</v>
      </c>
      <c r="S334" s="127">
        <f t="shared" si="30"/>
        <v>-4.3582284753708178E-3</v>
      </c>
      <c r="T334" s="128">
        <f t="shared" si="31"/>
        <v>-3.505550516486089E-2</v>
      </c>
      <c r="U334" s="128">
        <f t="shared" si="26"/>
        <v>-9.7052365470690183E-2</v>
      </c>
    </row>
    <row r="335" spans="12:21" x14ac:dyDescent="0.25">
      <c r="L335" s="111">
        <v>45107</v>
      </c>
      <c r="M335" s="108">
        <v>311.57271750763402</v>
      </c>
      <c r="N335" s="109">
        <f t="shared" si="27"/>
        <v>1.6350517250269814E-3</v>
      </c>
      <c r="O335" s="109">
        <f t="shared" si="28"/>
        <v>1.2451875620925978E-2</v>
      </c>
      <c r="P335" s="109">
        <f t="shared" si="29"/>
        <v>6.7252743809058657E-3</v>
      </c>
      <c r="Q335" s="123">
        <v>45092</v>
      </c>
      <c r="R335" s="124">
        <v>271.77378423105398</v>
      </c>
      <c r="S335" s="127">
        <f t="shared" si="30"/>
        <v>1.9825584384383088E-2</v>
      </c>
      <c r="T335" s="128">
        <f t="shared" si="31"/>
        <v>5.845429972723748E-3</v>
      </c>
      <c r="U335" s="128">
        <f t="shared" si="26"/>
        <v>-9.3093835095637956E-2</v>
      </c>
    </row>
    <row r="336" spans="12:21" x14ac:dyDescent="0.25">
      <c r="L336" s="111">
        <v>45138</v>
      </c>
      <c r="M336" s="108">
        <v>315.43562129803303</v>
      </c>
      <c r="N336" s="109">
        <f t="shared" si="27"/>
        <v>1.2398081004330486E-2</v>
      </c>
      <c r="O336" s="109">
        <f t="shared" si="28"/>
        <v>2.2194689735946405E-2</v>
      </c>
      <c r="P336" s="109">
        <f t="shared" si="29"/>
        <v>2.4511476365204787E-2</v>
      </c>
      <c r="Q336" s="123">
        <v>45122</v>
      </c>
      <c r="R336" s="124">
        <v>272.46081795789701</v>
      </c>
      <c r="S336" s="127">
        <f t="shared" si="30"/>
        <v>2.5279617340094873E-3</v>
      </c>
      <c r="T336" s="128">
        <f t="shared" si="31"/>
        <v>1.7947795673397549E-2</v>
      </c>
      <c r="U336" s="128">
        <f t="shared" si="26"/>
        <v>-9.9684964870147552E-2</v>
      </c>
    </row>
    <row r="337" spans="12:21" x14ac:dyDescent="0.25">
      <c r="L337" s="111">
        <v>45169</v>
      </c>
      <c r="M337" s="108">
        <v>315.36005902980298</v>
      </c>
      <c r="N337" s="109">
        <f t="shared" si="27"/>
        <v>-2.3954893844613245E-4</v>
      </c>
      <c r="O337" s="109">
        <f t="shared" si="28"/>
        <v>1.381048881657887E-2</v>
      </c>
      <c r="P337" s="109">
        <f t="shared" si="29"/>
        <v>2.3092833945864477E-2</v>
      </c>
      <c r="Q337" s="123">
        <v>45153</v>
      </c>
      <c r="R337" s="124">
        <v>273.29860786729199</v>
      </c>
      <c r="S337" s="127">
        <f t="shared" si="30"/>
        <v>3.0749005147758801E-3</v>
      </c>
      <c r="T337" s="128">
        <f t="shared" si="31"/>
        <v>2.5547453991156877E-2</v>
      </c>
      <c r="U337" s="128">
        <f t="shared" si="26"/>
        <v>-9.2873936822722603E-2</v>
      </c>
    </row>
    <row r="338" spans="12:21" x14ac:dyDescent="0.25">
      <c r="L338" s="111">
        <v>45199</v>
      </c>
      <c r="M338" s="108">
        <v>317.13034392366001</v>
      </c>
      <c r="N338" s="109">
        <f t="shared" si="27"/>
        <v>5.6135355228663641E-3</v>
      </c>
      <c r="O338" s="109">
        <f t="shared" si="28"/>
        <v>1.7837333321361282E-2</v>
      </c>
      <c r="P338" s="109">
        <f t="shared" si="29"/>
        <v>2.8629071991844279E-2</v>
      </c>
      <c r="Q338" s="123">
        <v>45184</v>
      </c>
      <c r="R338" s="124">
        <v>267.566958880816</v>
      </c>
      <c r="S338" s="127">
        <f t="shared" si="30"/>
        <v>-2.0972111900618096E-2</v>
      </c>
      <c r="T338" s="128">
        <f t="shared" si="31"/>
        <v>-1.5479143296107889E-2</v>
      </c>
      <c r="U338" s="128">
        <f t="shared" si="26"/>
        <v>-0.10140662339706241</v>
      </c>
    </row>
    <row r="339" spans="12:21" x14ac:dyDescent="0.25">
      <c r="L339" s="111">
        <v>45230</v>
      </c>
      <c r="M339" s="108">
        <v>313.25873042674698</v>
      </c>
      <c r="N339" s="109">
        <f t="shared" si="27"/>
        <v>-1.2208271996340447E-2</v>
      </c>
      <c r="O339" s="109">
        <f t="shared" si="28"/>
        <v>-6.9012208016584475E-3</v>
      </c>
      <c r="P339" s="109">
        <f t="shared" si="29"/>
        <v>1.1007509357567669E-2</v>
      </c>
      <c r="Q339" s="123">
        <v>45214</v>
      </c>
      <c r="R339" s="124">
        <v>263.48839694342098</v>
      </c>
      <c r="S339" s="127">
        <f t="shared" si="30"/>
        <v>-1.5243144947548526E-2</v>
      </c>
      <c r="T339" s="128">
        <f t="shared" si="31"/>
        <v>-3.2931050716666799E-2</v>
      </c>
      <c r="U339" s="128">
        <f t="shared" ref="U339:U345" si="32">R339/R327-1</f>
        <v>-9.134039341067457E-2</v>
      </c>
    </row>
    <row r="340" spans="12:21" x14ac:dyDescent="0.25">
      <c r="L340" s="111">
        <v>45260</v>
      </c>
      <c r="M340" s="108">
        <v>313.54697840116899</v>
      </c>
      <c r="N340" s="109">
        <f t="shared" si="27"/>
        <v>9.2015942869116962E-4</v>
      </c>
      <c r="O340" s="109">
        <f t="shared" si="28"/>
        <v>-5.7492398822218682E-3</v>
      </c>
      <c r="P340" s="109">
        <f t="shared" si="29"/>
        <v>2.0464011816752503E-2</v>
      </c>
      <c r="Q340" s="123">
        <v>45245</v>
      </c>
      <c r="R340" s="124">
        <v>256.84567358600702</v>
      </c>
      <c r="S340" s="127">
        <f t="shared" si="30"/>
        <v>-2.5210686445674257E-2</v>
      </c>
      <c r="T340" s="128">
        <f t="shared" si="31"/>
        <v>-6.0201310243315098E-2</v>
      </c>
      <c r="U340" s="128">
        <f t="shared" si="32"/>
        <v>-9.7481828683313343E-2</v>
      </c>
    </row>
    <row r="341" spans="12:21" x14ac:dyDescent="0.25">
      <c r="L341" s="111">
        <v>45291</v>
      </c>
      <c r="M341" s="108">
        <v>310.34188445547198</v>
      </c>
      <c r="N341" s="109">
        <f t="shared" si="27"/>
        <v>-1.0222053365145922E-2</v>
      </c>
      <c r="O341" s="109">
        <f t="shared" si="28"/>
        <v>-2.140589697030737E-2</v>
      </c>
      <c r="P341" s="109">
        <f t="shared" si="29"/>
        <v>1.6857439046083389E-2</v>
      </c>
      <c r="Q341" s="123">
        <v>45275</v>
      </c>
      <c r="R341" s="124">
        <v>253.71141837002099</v>
      </c>
      <c r="S341" s="127">
        <f t="shared" si="30"/>
        <v>-1.2202873313871487E-2</v>
      </c>
      <c r="T341" s="128">
        <f t="shared" si="31"/>
        <v>-5.1783451023811877E-2</v>
      </c>
      <c r="U341" s="128">
        <f t="shared" si="32"/>
        <v>-9.6220433863449251E-2</v>
      </c>
    </row>
    <row r="342" spans="12:21" x14ac:dyDescent="0.25">
      <c r="L342" s="111">
        <v>45322</v>
      </c>
      <c r="M342" s="108">
        <v>313.94754632993602</v>
      </c>
      <c r="N342" s="109">
        <f t="shared" si="27"/>
        <v>1.161835399946276E-2</v>
      </c>
      <c r="O342" s="109">
        <f t="shared" si="28"/>
        <v>2.1988721663102062E-3</v>
      </c>
      <c r="P342" s="109">
        <f t="shared" si="29"/>
        <v>3.7529703423734295E-2</v>
      </c>
      <c r="Q342" s="123">
        <v>45306</v>
      </c>
      <c r="R342" s="124">
        <v>248.40688320336901</v>
      </c>
      <c r="S342" s="127">
        <f t="shared" si="30"/>
        <v>-2.0907751021736365E-2</v>
      </c>
      <c r="T342" s="128">
        <f t="shared" si="31"/>
        <v>-5.7237866695475148E-2</v>
      </c>
      <c r="U342" s="128">
        <f t="shared" si="32"/>
        <v>-0.1097634549743598</v>
      </c>
    </row>
    <row r="343" spans="12:21" x14ac:dyDescent="0.25">
      <c r="L343" s="111">
        <v>45351</v>
      </c>
      <c r="M343" s="108">
        <v>312.10922551928098</v>
      </c>
      <c r="N343" s="109">
        <f t="shared" si="27"/>
        <v>-5.8555030359214166E-3</v>
      </c>
      <c r="O343" s="109">
        <f t="shared" si="28"/>
        <v>-4.5854464591538191E-3</v>
      </c>
      <c r="P343" s="109">
        <f t="shared" si="29"/>
        <v>2.6934520095504677E-2</v>
      </c>
      <c r="Q343" s="123">
        <v>45337</v>
      </c>
      <c r="R343" s="124">
        <v>245.23979109932401</v>
      </c>
      <c r="S343" s="127">
        <f t="shared" si="30"/>
        <v>-1.2749614918891483E-2</v>
      </c>
      <c r="T343" s="128">
        <f t="shared" si="31"/>
        <v>-4.5186209775874175E-2</v>
      </c>
      <c r="U343" s="128">
        <f t="shared" si="32"/>
        <v>-0.11200276896430461</v>
      </c>
    </row>
    <row r="344" spans="12:21" x14ac:dyDescent="0.25">
      <c r="L344" s="111">
        <v>45382</v>
      </c>
      <c r="M344" s="108">
        <v>315.47312646935899</v>
      </c>
      <c r="N344" s="109">
        <f t="shared" si="27"/>
        <v>1.0777960646569218E-2</v>
      </c>
      <c r="O344" s="109">
        <f t="shared" si="28"/>
        <v>1.6534158845140423E-2</v>
      </c>
      <c r="P344" s="109">
        <f t="shared" si="29"/>
        <v>2.5126208600322331E-2</v>
      </c>
      <c r="Q344" s="123">
        <v>45366</v>
      </c>
      <c r="R344" s="124">
        <v>241.08979149932</v>
      </c>
      <c r="S344" s="127">
        <f t="shared" si="30"/>
        <v>-1.6922211446197322E-2</v>
      </c>
      <c r="T344" s="128">
        <f t="shared" si="31"/>
        <v>-4.9747965431706342E-2</v>
      </c>
      <c r="U344" s="128">
        <f t="shared" si="32"/>
        <v>-0.10771723005298284</v>
      </c>
    </row>
    <row r="345" spans="12:21" x14ac:dyDescent="0.25">
      <c r="L345" s="111">
        <v>45412</v>
      </c>
      <c r="M345" s="108">
        <v>315.40297046544998</v>
      </c>
      <c r="N345" s="109">
        <f t="shared" si="27"/>
        <v>-2.2238345526970349E-4</v>
      </c>
      <c r="O345" s="109">
        <f t="shared" si="28"/>
        <v>4.6358831356636543E-3</v>
      </c>
      <c r="P345" s="109">
        <f t="shared" si="29"/>
        <v>2.2088882067349935E-2</v>
      </c>
      <c r="Q345" s="123">
        <v>45397</v>
      </c>
      <c r="R345" s="124">
        <v>240.11546962318201</v>
      </c>
      <c r="S345" s="127">
        <f t="shared" si="30"/>
        <v>-4.0413236499096117E-3</v>
      </c>
      <c r="T345" s="128">
        <f t="shared" si="31"/>
        <v>-3.3378356804222964E-2</v>
      </c>
      <c r="U345" s="128">
        <f t="shared" si="32"/>
        <v>-0.10289848337836438</v>
      </c>
    </row>
    <row r="346" spans="12:21" x14ac:dyDescent="0.25">
      <c r="L346" s="111">
        <v>45443</v>
      </c>
      <c r="M346" s="108">
        <v>316.003840814971</v>
      </c>
      <c r="N346" s="109">
        <f t="shared" ref="N346" si="33">M346/M345-1</f>
        <v>1.9050877949382539E-3</v>
      </c>
      <c r="O346" s="109">
        <f t="shared" ref="O346" si="34">M346/M343-1</f>
        <v>1.2478372881193245E-2</v>
      </c>
      <c r="P346" s="109">
        <f t="shared" ref="P346" si="35">M346/M334-1</f>
        <v>1.588010006766849E-2</v>
      </c>
      <c r="Q346" s="123">
        <v>45427</v>
      </c>
      <c r="R346" s="124">
        <v>243.352289816558</v>
      </c>
      <c r="S346" s="127">
        <f t="shared" ref="S346" si="36">R346/R345-1</f>
        <v>1.3480265134335534E-2</v>
      </c>
      <c r="T346" s="128">
        <f t="shared" ref="T346" si="37">R346/R343-1</f>
        <v>-7.6965539495242874E-3</v>
      </c>
      <c r="U346" s="128">
        <f t="shared" ref="U346" si="38">R346/R334-1</f>
        <v>-8.6825493946625754E-2</v>
      </c>
    </row>
    <row r="347" spans="12:21" x14ac:dyDescent="0.25">
      <c r="L347" s="129" t="s">
        <v>102</v>
      </c>
      <c r="M347" s="129"/>
      <c r="N347" s="129"/>
      <c r="O347" s="129"/>
      <c r="P347" s="130">
        <f>M346/$M$295-1</f>
        <v>0.34509712527553327</v>
      </c>
      <c r="Q347" s="129"/>
      <c r="R347" s="129"/>
      <c r="S347" s="131"/>
      <c r="T347" s="131"/>
      <c r="U347" s="130">
        <f>R346/$R$295-1</f>
        <v>7.4193222507998868E-2</v>
      </c>
    </row>
    <row r="349" spans="12:21" x14ac:dyDescent="0.25">
      <c r="L349" s="113"/>
      <c r="M349" s="114" t="s">
        <v>7</v>
      </c>
      <c r="N349" s="114"/>
      <c r="O349" s="114"/>
      <c r="P349" s="114"/>
      <c r="Q349" s="132"/>
      <c r="R349" s="133" t="s">
        <v>16</v>
      </c>
      <c r="S349" s="116"/>
      <c r="T349" s="116"/>
    </row>
    <row r="350" spans="12:21" x14ac:dyDescent="0.25">
      <c r="L350" s="113">
        <v>43100</v>
      </c>
      <c r="M350" s="114" t="s">
        <v>76</v>
      </c>
      <c r="N350" s="114"/>
      <c r="O350" s="114"/>
      <c r="P350" s="114"/>
      <c r="Q350" s="132">
        <v>42353</v>
      </c>
      <c r="R350" s="133" t="s">
        <v>76</v>
      </c>
      <c r="S350" s="116"/>
      <c r="T350" s="116"/>
    </row>
    <row r="351" spans="12:21" x14ac:dyDescent="0.25">
      <c r="L351" s="113" t="s">
        <v>103</v>
      </c>
      <c r="M351" s="114">
        <f>MIN($M$162:$M$197)</f>
        <v>119.623991958487</v>
      </c>
      <c r="N351" s="15">
        <f>INDEX($L$162:$L$197,MATCH(M351,$M$162:$M$197,0),1)</f>
        <v>40633</v>
      </c>
      <c r="O351" s="134"/>
      <c r="P351" s="114"/>
      <c r="Q351" s="114"/>
      <c r="R351" s="114">
        <f>MIN($R$162:$R$197)</f>
        <v>107.98249148564599</v>
      </c>
      <c r="S351" s="15">
        <f>INDEX($Q$162:$Q$197,MATCH(R351,$R$162:$R$197,0),1)</f>
        <v>40193</v>
      </c>
      <c r="T351" s="116"/>
    </row>
    <row r="352" spans="12:21" x14ac:dyDescent="0.25">
      <c r="L352" s="113" t="s">
        <v>104</v>
      </c>
      <c r="M352" s="115">
        <f>M346/M351-1</f>
        <v>1.6416426641624993</v>
      </c>
      <c r="N352" s="115"/>
      <c r="O352" s="115"/>
      <c r="P352" s="115"/>
      <c r="Q352" s="115"/>
      <c r="R352" s="115">
        <f>R346/R351-1</f>
        <v>1.2536272915031468</v>
      </c>
      <c r="S352" s="116"/>
      <c r="T352" s="116"/>
    </row>
    <row r="353" spans="12:20" x14ac:dyDescent="0.25">
      <c r="L353" s="113" t="s">
        <v>105</v>
      </c>
      <c r="M353" s="115">
        <f>M346/M334-1</f>
        <v>1.588010006766849E-2</v>
      </c>
      <c r="N353" s="115"/>
      <c r="O353" s="115"/>
      <c r="P353" s="115"/>
      <c r="Q353" s="115"/>
      <c r="R353" s="115">
        <f>R346/R334-1</f>
        <v>-8.6825493946625754E-2</v>
      </c>
      <c r="S353" s="116"/>
      <c r="T353" s="116"/>
    </row>
    <row r="354" spans="12:20" x14ac:dyDescent="0.25">
      <c r="L354" s="113" t="s">
        <v>106</v>
      </c>
      <c r="M354" s="115">
        <f>M346/M343-1</f>
        <v>1.2478372881193245E-2</v>
      </c>
      <c r="N354" s="115"/>
      <c r="O354" s="115"/>
      <c r="P354" s="115"/>
      <c r="Q354" s="115"/>
      <c r="R354" s="115">
        <f>R346/R343-1</f>
        <v>-7.6965539495242874E-3</v>
      </c>
      <c r="S354" s="116"/>
      <c r="T354" s="116"/>
    </row>
    <row r="355" spans="12:20" x14ac:dyDescent="0.25">
      <c r="L355" s="113" t="s">
        <v>107</v>
      </c>
      <c r="M355" s="115">
        <f>M346/M345-1</f>
        <v>1.9050877949382539E-3</v>
      </c>
      <c r="N355" s="115"/>
      <c r="O355" s="115"/>
      <c r="P355" s="115"/>
      <c r="Q355" s="132"/>
      <c r="R355" s="135">
        <f>R346/R345-1</f>
        <v>1.3480265134335534E-2</v>
      </c>
      <c r="S355" s="116"/>
      <c r="T355" s="116"/>
    </row>
  </sheetData>
  <mergeCells count="2">
    <mergeCell ref="A7:J7"/>
    <mergeCell ref="A8:J8"/>
  </mergeCells>
  <conditionalFormatting sqref="L30:L351 N351 S351 L353:L6000">
    <cfRule type="expression" dxfId="27" priority="1">
      <formula>$M30=""</formula>
    </cfRule>
  </conditionalFormatting>
  <conditionalFormatting sqref="L352">
    <cfRule type="expression" dxfId="26" priority="2">
      <formula>#REF!=""</formula>
    </cfRule>
  </conditionalFormatting>
  <conditionalFormatting sqref="Q6:Q346">
    <cfRule type="expression" dxfId="25" priority="6">
      <formula>$R6=""</formula>
    </cfRule>
  </conditionalFormatting>
  <conditionalFormatting sqref="Q349:Q350 Q355">
    <cfRule type="expression" dxfId="24" priority="3">
      <formula>$R349=""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57744-72D7-4721-A9CD-8EEF32E8C89E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customWidth="1"/>
    <col min="2" max="2" width="27.42578125" customWidth="1"/>
    <col min="3" max="3" width="28.85546875" customWidth="1"/>
    <col min="6" max="6" width="15.140625" customWidth="1"/>
    <col min="7" max="7" width="15.42578125" customWidth="1"/>
  </cols>
  <sheetData>
    <row r="1" spans="1:7" ht="15.75" x14ac:dyDescent="0.25">
      <c r="B1" t="s">
        <v>55</v>
      </c>
      <c r="C1" t="s">
        <v>8</v>
      </c>
      <c r="E1" s="103" t="s">
        <v>0</v>
      </c>
      <c r="F1" t="s">
        <v>55</v>
      </c>
      <c r="G1" t="s">
        <v>8</v>
      </c>
    </row>
    <row r="2" spans="1:7" ht="15.75" x14ac:dyDescent="0.25">
      <c r="A2" s="104" t="s">
        <v>9</v>
      </c>
      <c r="B2" t="s">
        <v>56</v>
      </c>
      <c r="C2" t="s">
        <v>57</v>
      </c>
      <c r="E2" s="98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04" t="s">
        <v>10</v>
      </c>
      <c r="B3" t="s">
        <v>58</v>
      </c>
      <c r="C3" t="s">
        <v>59</v>
      </c>
      <c r="E3" s="98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04" t="s">
        <v>11</v>
      </c>
      <c r="B4" t="s">
        <v>60</v>
      </c>
      <c r="C4" t="s">
        <v>61</v>
      </c>
      <c r="E4" s="98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04" t="s">
        <v>12</v>
      </c>
      <c r="B5" t="s">
        <v>62</v>
      </c>
      <c r="C5" t="s">
        <v>63</v>
      </c>
      <c r="E5" s="98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04" t="s">
        <v>17</v>
      </c>
      <c r="B6" t="s">
        <v>64</v>
      </c>
      <c r="C6" t="s">
        <v>65</v>
      </c>
      <c r="E6" s="98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04" t="s">
        <v>18</v>
      </c>
      <c r="B7" t="s">
        <v>66</v>
      </c>
      <c r="C7" t="s">
        <v>67</v>
      </c>
      <c r="E7" s="98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04" t="s">
        <v>19</v>
      </c>
      <c r="B8" t="s">
        <v>68</v>
      </c>
      <c r="C8" t="s">
        <v>69</v>
      </c>
      <c r="E8" s="98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04" t="s">
        <v>20</v>
      </c>
      <c r="B9" t="s">
        <v>70</v>
      </c>
      <c r="C9" t="s">
        <v>71</v>
      </c>
      <c r="E9" s="98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04"/>
      <c r="E10" s="98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05" t="s">
        <v>72</v>
      </c>
      <c r="B11" s="106" t="e">
        <f>VLOOKUP(#REF!,$A$2:$C$9,2,0)</f>
        <v>#REF!</v>
      </c>
      <c r="C11" s="106" t="e">
        <f>VLOOKUP(#REF!,$A$2:$C$9,3,0)</f>
        <v>#REF!</v>
      </c>
      <c r="E11" s="98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04"/>
      <c r="E12" s="98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04"/>
      <c r="E13" s="98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04"/>
      <c r="E14" s="98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04"/>
      <c r="E15" s="98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04"/>
      <c r="E16" s="98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04"/>
      <c r="E17" s="98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04"/>
      <c r="E18" s="98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04"/>
      <c r="E19" s="98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04"/>
      <c r="E20" s="98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04"/>
      <c r="E21" s="98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04"/>
      <c r="E22" s="98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04"/>
      <c r="E23" s="98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04"/>
      <c r="E24" s="98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04"/>
      <c r="E25" s="98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04"/>
      <c r="E26" s="98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04"/>
      <c r="E27" s="98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98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98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98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98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98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98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98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98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98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98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98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98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98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98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98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98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98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98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98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98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98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98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98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98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98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98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98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98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98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98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98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98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98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98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98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98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98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98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98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98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98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98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98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98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98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98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98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98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98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98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98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98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98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98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98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98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98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98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98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98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98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98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98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98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98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98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98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98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98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98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98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98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98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98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98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98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98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98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98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98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98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98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98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98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98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98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98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98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98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98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98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98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98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98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98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98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98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98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98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98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98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98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98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98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98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98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2345-94C2-4CE6-9364-1DA581F34247}">
  <sheetPr codeName="Sheet2"/>
  <dimension ref="A1:V508"/>
  <sheetViews>
    <sheetView workbookViewId="0">
      <selection activeCell="G45" sqref="G45"/>
    </sheetView>
  </sheetViews>
  <sheetFormatPr defaultColWidth="9.140625" defaultRowHeight="15" x14ac:dyDescent="0.25"/>
  <cols>
    <col min="1" max="10" width="13.7109375" style="24" customWidth="1"/>
    <col min="11" max="11" width="23.85546875" style="29" customWidth="1"/>
    <col min="12" max="12" width="18.28515625" style="14" customWidth="1"/>
    <col min="13" max="17" width="22.28515625" style="14" customWidth="1"/>
    <col min="18" max="18" width="12.5703125" style="24" customWidth="1"/>
    <col min="19" max="16384" width="9.140625" style="24"/>
  </cols>
  <sheetData>
    <row r="1" spans="1:22" s="2" customFormat="1" ht="15.95" customHeight="1" x14ac:dyDescent="0.25">
      <c r="K1" s="18"/>
    </row>
    <row r="2" spans="1:22" s="5" customFormat="1" ht="15.95" customHeight="1" x14ac:dyDescent="0.25">
      <c r="L2" s="19"/>
      <c r="M2" s="19"/>
      <c r="N2" s="19"/>
      <c r="O2" s="19"/>
      <c r="P2" s="19"/>
      <c r="Q2" s="19"/>
      <c r="R2" s="19"/>
    </row>
    <row r="3" spans="1:22" s="5" customFormat="1" ht="15.95" customHeight="1" x14ac:dyDescent="0.25">
      <c r="L3" s="19"/>
      <c r="M3" s="19"/>
      <c r="N3" s="19"/>
      <c r="O3" s="19"/>
      <c r="P3" s="19"/>
      <c r="Q3" s="19"/>
      <c r="R3" s="19"/>
    </row>
    <row r="4" spans="1:22" s="8" customFormat="1" ht="15.95" customHeight="1" x14ac:dyDescent="0.25">
      <c r="L4" s="20"/>
      <c r="M4" s="20"/>
      <c r="N4" s="20"/>
      <c r="O4" s="20"/>
      <c r="P4" s="20"/>
      <c r="Q4" s="20"/>
      <c r="R4" s="20"/>
    </row>
    <row r="5" spans="1:22" s="21" customFormat="1" ht="39.950000000000003" customHeight="1" x14ac:dyDescent="0.25">
      <c r="K5" s="22" t="s">
        <v>0</v>
      </c>
      <c r="L5" s="12" t="s">
        <v>1</v>
      </c>
      <c r="M5" s="152" t="s">
        <v>3</v>
      </c>
      <c r="N5" s="152" t="s">
        <v>108</v>
      </c>
      <c r="O5" s="152" t="s">
        <v>109</v>
      </c>
      <c r="P5" s="152" t="s">
        <v>110</v>
      </c>
      <c r="Q5" s="158" t="s">
        <v>4</v>
      </c>
      <c r="R5" s="155" t="s">
        <v>111</v>
      </c>
      <c r="S5" s="155" t="s">
        <v>112</v>
      </c>
      <c r="T5" s="155" t="s">
        <v>113</v>
      </c>
    </row>
    <row r="6" spans="1:22" x14ac:dyDescent="0.25">
      <c r="K6" s="148">
        <v>35826</v>
      </c>
      <c r="L6" s="26">
        <v>78.411394824335702</v>
      </c>
      <c r="M6" s="153">
        <v>84.682902260545802</v>
      </c>
      <c r="N6" s="153"/>
      <c r="O6" s="153"/>
      <c r="P6" s="153"/>
      <c r="Q6" s="157">
        <v>76.166430898761803</v>
      </c>
      <c r="R6" s="156"/>
      <c r="S6" s="156"/>
      <c r="T6" s="156"/>
      <c r="U6" s="149"/>
      <c r="V6" s="149"/>
    </row>
    <row r="7" spans="1:22" ht="15.75" x14ac:dyDescent="0.25">
      <c r="A7" s="136" t="s">
        <v>75</v>
      </c>
      <c r="B7" s="136"/>
      <c r="C7" s="136"/>
      <c r="D7" s="136"/>
      <c r="E7" s="136"/>
      <c r="F7" s="136"/>
      <c r="G7" s="136"/>
      <c r="H7" s="136"/>
      <c r="I7" s="136"/>
      <c r="J7" s="136"/>
      <c r="K7" s="148">
        <v>35854</v>
      </c>
      <c r="L7" s="26">
        <v>78.071051515807497</v>
      </c>
      <c r="M7" s="153">
        <v>83.647626029041803</v>
      </c>
      <c r="N7" s="154">
        <f>M7/M6-1</f>
        <v>-1.222532770923157E-2</v>
      </c>
      <c r="O7" s="153"/>
      <c r="P7" s="153"/>
      <c r="Q7" s="157">
        <v>76.303361845126503</v>
      </c>
      <c r="R7" s="127">
        <f>Q7/Q6-1</f>
        <v>1.7977860423405989E-3</v>
      </c>
      <c r="S7" s="157"/>
      <c r="T7" s="157"/>
      <c r="U7" s="149"/>
      <c r="V7" s="149"/>
    </row>
    <row r="8" spans="1:22" ht="15.75" x14ac:dyDescent="0.25">
      <c r="A8" s="136" t="s">
        <v>74</v>
      </c>
      <c r="B8" s="136"/>
      <c r="C8" s="136"/>
      <c r="D8" s="136"/>
      <c r="E8" s="136"/>
      <c r="F8" s="136"/>
      <c r="G8" s="136"/>
      <c r="H8" s="136"/>
      <c r="I8" s="136"/>
      <c r="J8" s="136"/>
      <c r="K8" s="148">
        <v>35885</v>
      </c>
      <c r="L8" s="26">
        <v>77.838757708516596</v>
      </c>
      <c r="M8" s="153">
        <v>83.418045024970795</v>
      </c>
      <c r="N8" s="154">
        <f t="shared" ref="N8:N71" si="0">M8/M7-1</f>
        <v>-2.7446206780727955E-3</v>
      </c>
      <c r="O8" s="153"/>
      <c r="P8" s="153"/>
      <c r="Q8" s="157">
        <v>76.143861431635798</v>
      </c>
      <c r="R8" s="127">
        <f t="shared" ref="R8:R71" si="1">Q8/Q7-1</f>
        <v>-2.090345820075945E-3</v>
      </c>
      <c r="S8" s="157"/>
      <c r="T8" s="157"/>
      <c r="U8" s="149"/>
      <c r="V8" s="149"/>
    </row>
    <row r="9" spans="1:22" x14ac:dyDescent="0.25">
      <c r="K9" s="148">
        <v>35915</v>
      </c>
      <c r="L9" s="26">
        <v>78.655146614478696</v>
      </c>
      <c r="M9" s="153">
        <v>84.521471932499097</v>
      </c>
      <c r="N9" s="154">
        <f t="shared" si="0"/>
        <v>1.3227676424183654E-2</v>
      </c>
      <c r="O9" s="154">
        <f>M9/M6-1</f>
        <v>-1.9062918692847042E-3</v>
      </c>
      <c r="P9" s="153"/>
      <c r="Q9" s="157">
        <v>76.918045358623701</v>
      </c>
      <c r="R9" s="127">
        <f t="shared" si="1"/>
        <v>1.016738463786715E-2</v>
      </c>
      <c r="S9" s="127">
        <f>Q9/Q6-1</f>
        <v>9.8680540888271828E-3</v>
      </c>
      <c r="T9" s="157"/>
      <c r="U9" s="149"/>
      <c r="V9" s="149"/>
    </row>
    <row r="10" spans="1:22" x14ac:dyDescent="0.25">
      <c r="K10" s="148">
        <v>35946</v>
      </c>
      <c r="L10" s="26">
        <v>79.708409418804195</v>
      </c>
      <c r="M10" s="153">
        <v>85.985503027634905</v>
      </c>
      <c r="N10" s="154">
        <f t="shared" si="0"/>
        <v>1.7321410307489904E-2</v>
      </c>
      <c r="O10" s="154">
        <f t="shared" ref="O10:O73" si="2">M10/M7-1</f>
        <v>2.7949113556210214E-2</v>
      </c>
      <c r="P10" s="153"/>
      <c r="Q10" s="157">
        <v>77.804304595693395</v>
      </c>
      <c r="R10" s="127">
        <f t="shared" si="1"/>
        <v>1.1522123747913504E-2</v>
      </c>
      <c r="S10" s="127">
        <f t="shared" ref="S10:S73" si="3">Q10/Q7-1</f>
        <v>1.9670728972772666E-2</v>
      </c>
      <c r="T10" s="157"/>
      <c r="U10" s="149"/>
      <c r="V10" s="149"/>
    </row>
    <row r="11" spans="1:22" x14ac:dyDescent="0.25">
      <c r="K11" s="148">
        <v>35976</v>
      </c>
      <c r="L11" s="26">
        <v>80.8692795035806</v>
      </c>
      <c r="M11" s="153">
        <v>85.953937052141399</v>
      </c>
      <c r="N11" s="154">
        <f t="shared" si="0"/>
        <v>-3.6710810987938824E-4</v>
      </c>
      <c r="O11" s="154">
        <f t="shared" si="2"/>
        <v>3.0399801702515328E-2</v>
      </c>
      <c r="P11" s="153"/>
      <c r="Q11" s="157">
        <v>79.292977494343603</v>
      </c>
      <c r="R11" s="127">
        <f t="shared" si="1"/>
        <v>1.9133554452880563E-2</v>
      </c>
      <c r="S11" s="127">
        <f t="shared" si="3"/>
        <v>4.1357451585708915E-2</v>
      </c>
      <c r="T11" s="157"/>
      <c r="U11" s="149"/>
      <c r="V11" s="149"/>
    </row>
    <row r="12" spans="1:22" x14ac:dyDescent="0.25">
      <c r="K12" s="148">
        <v>36007</v>
      </c>
      <c r="L12" s="26">
        <v>80.672606429935001</v>
      </c>
      <c r="M12" s="153">
        <v>85.423774429513102</v>
      </c>
      <c r="N12" s="154">
        <f t="shared" si="0"/>
        <v>-6.167985328079717E-3</v>
      </c>
      <c r="O12" s="154">
        <f t="shared" si="2"/>
        <v>1.0675423373301074E-2</v>
      </c>
      <c r="P12" s="153"/>
      <c r="Q12" s="157">
        <v>79.267797364452505</v>
      </c>
      <c r="R12" s="127">
        <f t="shared" si="1"/>
        <v>-3.1755813297451585E-4</v>
      </c>
      <c r="S12" s="127">
        <f t="shared" si="3"/>
        <v>3.0548774281422331E-2</v>
      </c>
      <c r="T12" s="157"/>
      <c r="U12" s="149"/>
      <c r="V12" s="149"/>
    </row>
    <row r="13" spans="1:22" x14ac:dyDescent="0.25">
      <c r="K13" s="148">
        <v>36038</v>
      </c>
      <c r="L13" s="26">
        <v>80.021188187812598</v>
      </c>
      <c r="M13" s="153">
        <v>83.698229514422707</v>
      </c>
      <c r="N13" s="154">
        <f t="shared" si="0"/>
        <v>-2.0199820560659276E-2</v>
      </c>
      <c r="O13" s="154">
        <f t="shared" si="2"/>
        <v>-2.6600687705194859E-2</v>
      </c>
      <c r="P13" s="153"/>
      <c r="Q13" s="157">
        <v>78.992407072907596</v>
      </c>
      <c r="R13" s="127">
        <f t="shared" si="1"/>
        <v>-3.474176156033959E-3</v>
      </c>
      <c r="S13" s="127">
        <f t="shared" si="3"/>
        <v>1.5270395171425477E-2</v>
      </c>
      <c r="T13" s="157"/>
      <c r="U13" s="149"/>
      <c r="V13" s="149"/>
    </row>
    <row r="14" spans="1:22" x14ac:dyDescent="0.25">
      <c r="K14" s="148">
        <v>36068</v>
      </c>
      <c r="L14" s="26">
        <v>79.608035808304294</v>
      </c>
      <c r="M14" s="153">
        <v>84.761161608723299</v>
      </c>
      <c r="N14" s="154">
        <f t="shared" si="0"/>
        <v>1.2699576806668667E-2</v>
      </c>
      <c r="O14" s="154">
        <f t="shared" si="2"/>
        <v>-1.387691459315632E-2</v>
      </c>
      <c r="P14" s="153"/>
      <c r="Q14" s="157">
        <v>78.324636279036795</v>
      </c>
      <c r="R14" s="127">
        <f t="shared" si="1"/>
        <v>-8.4536073606982232E-3</v>
      </c>
      <c r="S14" s="127">
        <f t="shared" si="3"/>
        <v>-1.2212193890384415E-2</v>
      </c>
      <c r="T14" s="157"/>
      <c r="U14" s="149"/>
      <c r="V14" s="149"/>
    </row>
    <row r="15" spans="1:22" x14ac:dyDescent="0.25">
      <c r="K15" s="148">
        <v>36099</v>
      </c>
      <c r="L15" s="26">
        <v>80.615828478563898</v>
      </c>
      <c r="M15" s="153">
        <v>85.666196618160697</v>
      </c>
      <c r="N15" s="154">
        <f t="shared" si="0"/>
        <v>1.0677472939967902E-2</v>
      </c>
      <c r="O15" s="154">
        <f t="shared" si="2"/>
        <v>2.8378772802601926E-3</v>
      </c>
      <c r="P15" s="153"/>
      <c r="Q15" s="157">
        <v>79.4153283383869</v>
      </c>
      <c r="R15" s="127">
        <f t="shared" si="1"/>
        <v>1.3925274487894823E-2</v>
      </c>
      <c r="S15" s="127">
        <f t="shared" si="3"/>
        <v>1.8611716086431862E-3</v>
      </c>
      <c r="T15" s="157"/>
      <c r="U15" s="149"/>
      <c r="V15" s="149"/>
    </row>
    <row r="16" spans="1:22" x14ac:dyDescent="0.25">
      <c r="K16" s="148">
        <v>36129</v>
      </c>
      <c r="L16" s="26">
        <v>82.439702186253299</v>
      </c>
      <c r="M16" s="153">
        <v>89.729940828868294</v>
      </c>
      <c r="N16" s="154">
        <f t="shared" si="0"/>
        <v>4.7436963132855059E-2</v>
      </c>
      <c r="O16" s="154">
        <f t="shared" si="2"/>
        <v>7.2064980937335266E-2</v>
      </c>
      <c r="P16" s="153"/>
      <c r="Q16" s="157">
        <v>80.825961775692306</v>
      </c>
      <c r="R16" s="127">
        <f t="shared" si="1"/>
        <v>1.7762735064126733E-2</v>
      </c>
      <c r="S16" s="127">
        <f t="shared" si="3"/>
        <v>2.3211784154044013E-2</v>
      </c>
      <c r="T16" s="157"/>
      <c r="U16" s="149"/>
      <c r="V16" s="149"/>
    </row>
    <row r="17" spans="11:22" x14ac:dyDescent="0.25">
      <c r="K17" s="148">
        <v>36160</v>
      </c>
      <c r="L17" s="26">
        <v>83.837685986306795</v>
      </c>
      <c r="M17" s="153">
        <v>91.346725297027703</v>
      </c>
      <c r="N17" s="154">
        <f t="shared" si="0"/>
        <v>1.8018338730913852E-2</v>
      </c>
      <c r="O17" s="154">
        <f t="shared" si="2"/>
        <v>7.7695533700975705E-2</v>
      </c>
      <c r="P17" s="153"/>
      <c r="Q17" s="157">
        <v>82.270791490996899</v>
      </c>
      <c r="R17" s="127">
        <f t="shared" si="1"/>
        <v>1.7875812221254783E-2</v>
      </c>
      <c r="S17" s="127">
        <f t="shared" si="3"/>
        <v>5.0382043242456431E-2</v>
      </c>
      <c r="T17" s="157"/>
      <c r="U17" s="149"/>
      <c r="V17" s="149"/>
    </row>
    <row r="18" spans="11:22" x14ac:dyDescent="0.25">
      <c r="K18" s="148">
        <v>36191</v>
      </c>
      <c r="L18" s="26">
        <v>84.175648687671398</v>
      </c>
      <c r="M18" s="153">
        <v>92.098298386063306</v>
      </c>
      <c r="N18" s="154">
        <f t="shared" si="0"/>
        <v>8.2276960295155632E-3</v>
      </c>
      <c r="O18" s="154">
        <f t="shared" si="2"/>
        <v>7.5083311992621304E-2</v>
      </c>
      <c r="P18" s="154">
        <f>M18/M6-1</f>
        <v>8.7566627117979356E-2</v>
      </c>
      <c r="Q18" s="157">
        <v>82.532611237940202</v>
      </c>
      <c r="R18" s="127">
        <f t="shared" si="1"/>
        <v>3.1824143441230301E-3</v>
      </c>
      <c r="S18" s="127">
        <f t="shared" si="3"/>
        <v>3.9252912060888656E-2</v>
      </c>
      <c r="T18" s="127">
        <f>Q18/Q6-1</f>
        <v>8.3582495123608158E-2</v>
      </c>
      <c r="U18" s="149"/>
      <c r="V18" s="149"/>
    </row>
    <row r="19" spans="11:22" x14ac:dyDescent="0.25">
      <c r="K19" s="148">
        <v>36219</v>
      </c>
      <c r="L19" s="26">
        <v>83.759442507848405</v>
      </c>
      <c r="M19" s="153">
        <v>88.275094484383402</v>
      </c>
      <c r="N19" s="154">
        <f t="shared" si="0"/>
        <v>-4.1512209983007087E-2</v>
      </c>
      <c r="O19" s="154">
        <f t="shared" si="2"/>
        <v>-1.6213610875544404E-2</v>
      </c>
      <c r="P19" s="154">
        <f t="shared" ref="P19:P82" si="4">M19/M7-1</f>
        <v>5.5320977713521513E-2</v>
      </c>
      <c r="Q19" s="157">
        <v>82.741686148129801</v>
      </c>
      <c r="R19" s="127">
        <f t="shared" si="1"/>
        <v>2.5332399769448788E-3</v>
      </c>
      <c r="S19" s="127">
        <f t="shared" si="3"/>
        <v>2.3701844436494257E-2</v>
      </c>
      <c r="T19" s="127">
        <f t="shared" ref="T19:T82" si="5">Q19/Q7-1</f>
        <v>8.4377990003523307E-2</v>
      </c>
      <c r="U19" s="149"/>
      <c r="V19" s="149"/>
    </row>
    <row r="20" spans="11:22" x14ac:dyDescent="0.25">
      <c r="K20" s="148">
        <v>36250</v>
      </c>
      <c r="L20" s="26">
        <v>83.867838288051004</v>
      </c>
      <c r="M20" s="153">
        <v>86.553729320618501</v>
      </c>
      <c r="N20" s="154">
        <f t="shared" si="0"/>
        <v>-1.9500009304090016E-2</v>
      </c>
      <c r="O20" s="154">
        <f t="shared" si="2"/>
        <v>-5.2470364545899706E-2</v>
      </c>
      <c r="P20" s="154">
        <f t="shared" si="4"/>
        <v>3.7589999798113949E-2</v>
      </c>
      <c r="Q20" s="157">
        <v>83.186343225507699</v>
      </c>
      <c r="R20" s="127">
        <f t="shared" si="1"/>
        <v>5.3740393516013008E-3</v>
      </c>
      <c r="S20" s="127">
        <f t="shared" si="3"/>
        <v>1.11285149676843E-2</v>
      </c>
      <c r="T20" s="127">
        <f t="shared" si="5"/>
        <v>9.2489160143196081E-2</v>
      </c>
      <c r="U20" s="149"/>
      <c r="V20" s="149"/>
    </row>
    <row r="21" spans="11:22" x14ac:dyDescent="0.25">
      <c r="K21" s="148">
        <v>36280</v>
      </c>
      <c r="L21" s="26">
        <v>84.970940335556193</v>
      </c>
      <c r="M21" s="153">
        <v>86.537360072353906</v>
      </c>
      <c r="N21" s="154">
        <f t="shared" si="0"/>
        <v>-1.8912239129476038E-4</v>
      </c>
      <c r="O21" s="154">
        <f t="shared" si="2"/>
        <v>-6.0380467513077352E-2</v>
      </c>
      <c r="P21" s="154">
        <f t="shared" si="4"/>
        <v>2.3850603802365811E-2</v>
      </c>
      <c r="Q21" s="157">
        <v>84.450853820483403</v>
      </c>
      <c r="R21" s="127">
        <f t="shared" si="1"/>
        <v>1.5200939793059254E-2</v>
      </c>
      <c r="S21" s="127">
        <f t="shared" si="3"/>
        <v>2.3242237871438975E-2</v>
      </c>
      <c r="T21" s="127">
        <f t="shared" si="5"/>
        <v>9.7932915829291201E-2</v>
      </c>
      <c r="U21" s="149"/>
      <c r="V21" s="149"/>
    </row>
    <row r="22" spans="11:22" x14ac:dyDescent="0.25">
      <c r="K22" s="148">
        <v>36311</v>
      </c>
      <c r="L22" s="26">
        <v>86.576171151727394</v>
      </c>
      <c r="M22" s="153">
        <v>91.768756124895802</v>
      </c>
      <c r="N22" s="154">
        <f t="shared" si="0"/>
        <v>6.0452457160328432E-2</v>
      </c>
      <c r="O22" s="154">
        <f t="shared" si="2"/>
        <v>3.9576979904909271E-2</v>
      </c>
      <c r="P22" s="154">
        <f t="shared" si="4"/>
        <v>6.7258466760405033E-2</v>
      </c>
      <c r="Q22" s="157">
        <v>85.380909840972805</v>
      </c>
      <c r="R22" s="127">
        <f t="shared" si="1"/>
        <v>1.1012985404107445E-2</v>
      </c>
      <c r="S22" s="127">
        <f t="shared" si="3"/>
        <v>3.1897146598125703E-2</v>
      </c>
      <c r="T22" s="127">
        <f t="shared" si="5"/>
        <v>9.7380283580078331E-2</v>
      </c>
      <c r="U22" s="149"/>
      <c r="V22" s="149"/>
    </row>
    <row r="23" spans="11:22" x14ac:dyDescent="0.25">
      <c r="K23" s="148">
        <v>36341</v>
      </c>
      <c r="L23" s="26">
        <v>87.864444360324597</v>
      </c>
      <c r="M23" s="153">
        <v>94.572268756752294</v>
      </c>
      <c r="N23" s="154">
        <f t="shared" si="0"/>
        <v>3.0549750811059928E-2</v>
      </c>
      <c r="O23" s="154">
        <f t="shared" si="2"/>
        <v>9.2642333254422171E-2</v>
      </c>
      <c r="P23" s="154">
        <f t="shared" si="4"/>
        <v>0.10026686385968375</v>
      </c>
      <c r="Q23" s="157">
        <v>86.243504972124299</v>
      </c>
      <c r="R23" s="127">
        <f t="shared" si="1"/>
        <v>1.0102903948413511E-2</v>
      </c>
      <c r="S23" s="127">
        <f t="shared" si="3"/>
        <v>3.6750764946224646E-2</v>
      </c>
      <c r="T23" s="127">
        <f t="shared" si="5"/>
        <v>8.7656280510799434E-2</v>
      </c>
      <c r="U23" s="149"/>
      <c r="V23" s="149"/>
    </row>
    <row r="24" spans="11:22" x14ac:dyDescent="0.25">
      <c r="K24" s="148">
        <v>36372</v>
      </c>
      <c r="L24" s="26">
        <v>88.529288266934998</v>
      </c>
      <c r="M24" s="153">
        <v>97.692139734037099</v>
      </c>
      <c r="N24" s="154">
        <f t="shared" si="0"/>
        <v>3.2989279186157239E-2</v>
      </c>
      <c r="O24" s="154">
        <f t="shared" si="2"/>
        <v>0.12890131675332683</v>
      </c>
      <c r="P24" s="154">
        <f t="shared" si="4"/>
        <v>0.1436176917545029</v>
      </c>
      <c r="Q24" s="157">
        <v>86.408775722535594</v>
      </c>
      <c r="R24" s="127">
        <f t="shared" si="1"/>
        <v>1.916326921832745E-3</v>
      </c>
      <c r="S24" s="127">
        <f t="shared" si="3"/>
        <v>2.3184157571859876E-2</v>
      </c>
      <c r="T24" s="127">
        <f t="shared" si="5"/>
        <v>9.0086751436409207E-2</v>
      </c>
      <c r="U24" s="149"/>
      <c r="V24" s="149"/>
    </row>
    <row r="25" spans="11:22" x14ac:dyDescent="0.25">
      <c r="K25" s="148">
        <v>36403</v>
      </c>
      <c r="L25" s="26">
        <v>88.721196051090402</v>
      </c>
      <c r="M25" s="153">
        <v>95.550294139092102</v>
      </c>
      <c r="N25" s="154">
        <f t="shared" si="0"/>
        <v>-2.1924441421552254E-2</v>
      </c>
      <c r="O25" s="154">
        <f t="shared" si="2"/>
        <v>4.1207249328406359E-2</v>
      </c>
      <c r="P25" s="154">
        <f t="shared" si="4"/>
        <v>0.14160472322329198</v>
      </c>
      <c r="Q25" s="157">
        <v>86.959204651993403</v>
      </c>
      <c r="R25" s="127">
        <f t="shared" si="1"/>
        <v>6.3700581897523367E-3</v>
      </c>
      <c r="S25" s="127">
        <f t="shared" si="3"/>
        <v>1.8485336054163248E-2</v>
      </c>
      <c r="T25" s="127">
        <f t="shared" si="5"/>
        <v>0.10085523247484662</v>
      </c>
      <c r="U25" s="149"/>
      <c r="V25" s="149"/>
    </row>
    <row r="26" spans="11:22" x14ac:dyDescent="0.25">
      <c r="K26" s="148">
        <v>36433</v>
      </c>
      <c r="L26" s="26">
        <v>89.126131316073199</v>
      </c>
      <c r="M26" s="153">
        <v>95.369335571688595</v>
      </c>
      <c r="N26" s="154">
        <f t="shared" si="0"/>
        <v>-1.8938567278514729E-3</v>
      </c>
      <c r="O26" s="154">
        <f t="shared" si="2"/>
        <v>8.4281240728867335E-3</v>
      </c>
      <c r="P26" s="154">
        <f t="shared" si="4"/>
        <v>0.12515371145967813</v>
      </c>
      <c r="Q26" s="157">
        <v>87.414666533795696</v>
      </c>
      <c r="R26" s="127">
        <f t="shared" si="1"/>
        <v>5.237650040901709E-3</v>
      </c>
      <c r="S26" s="127">
        <f t="shared" si="3"/>
        <v>1.3579707388399198E-2</v>
      </c>
      <c r="T26" s="127">
        <f t="shared" si="5"/>
        <v>0.11605582466256292</v>
      </c>
      <c r="U26" s="149"/>
      <c r="V26" s="149"/>
    </row>
    <row r="27" spans="11:22" x14ac:dyDescent="0.25">
      <c r="K27" s="148">
        <v>36464</v>
      </c>
      <c r="L27" s="26">
        <v>89.686395749166294</v>
      </c>
      <c r="M27" s="153">
        <v>93.568419841712398</v>
      </c>
      <c r="N27" s="154">
        <f t="shared" si="0"/>
        <v>-1.8883593129601528E-2</v>
      </c>
      <c r="O27" s="154">
        <f t="shared" si="2"/>
        <v>-4.2211378556671564E-2</v>
      </c>
      <c r="P27" s="154">
        <f t="shared" si="4"/>
        <v>9.2244356998527843E-2</v>
      </c>
      <c r="Q27" s="157">
        <v>88.318988936327102</v>
      </c>
      <c r="R27" s="127">
        <f t="shared" si="1"/>
        <v>1.0345202222807659E-2</v>
      </c>
      <c r="S27" s="127">
        <f t="shared" si="3"/>
        <v>2.21067038367182E-2</v>
      </c>
      <c r="T27" s="127">
        <f t="shared" si="5"/>
        <v>0.11211513928396677</v>
      </c>
      <c r="U27" s="149"/>
      <c r="V27" s="149"/>
    </row>
    <row r="28" spans="11:22" x14ac:dyDescent="0.25">
      <c r="K28" s="148">
        <v>36494</v>
      </c>
      <c r="L28" s="26">
        <v>90.773487033401295</v>
      </c>
      <c r="M28" s="153">
        <v>95.863831515805003</v>
      </c>
      <c r="N28" s="154">
        <f t="shared" si="0"/>
        <v>2.4531905935525122E-2</v>
      </c>
      <c r="O28" s="154">
        <f t="shared" si="2"/>
        <v>3.2813857826170523E-3</v>
      </c>
      <c r="P28" s="154">
        <f t="shared" si="4"/>
        <v>6.8359464302279793E-2</v>
      </c>
      <c r="Q28" s="157">
        <v>89.263800722046199</v>
      </c>
      <c r="R28" s="127">
        <f t="shared" si="1"/>
        <v>1.06977196761191E-2</v>
      </c>
      <c r="S28" s="127">
        <f t="shared" si="3"/>
        <v>2.6502037125059719E-2</v>
      </c>
      <c r="T28" s="127">
        <f t="shared" si="5"/>
        <v>0.10439515671673072</v>
      </c>
      <c r="U28" s="149"/>
      <c r="V28" s="149"/>
    </row>
    <row r="29" spans="11:22" x14ac:dyDescent="0.25">
      <c r="K29" s="148">
        <v>36525</v>
      </c>
      <c r="L29" s="26">
        <v>91.283579609458101</v>
      </c>
      <c r="M29" s="153">
        <v>95.744496848498102</v>
      </c>
      <c r="N29" s="154">
        <f t="shared" si="0"/>
        <v>-1.2448351523194345E-3</v>
      </c>
      <c r="O29" s="154">
        <f t="shared" si="2"/>
        <v>3.9337725754364783E-3</v>
      </c>
      <c r="P29" s="154">
        <f t="shared" si="4"/>
        <v>4.8143724224052775E-2</v>
      </c>
      <c r="Q29" s="157">
        <v>90.132588364868695</v>
      </c>
      <c r="R29" s="127">
        <f t="shared" si="1"/>
        <v>9.7328103418738987E-3</v>
      </c>
      <c r="S29" s="127">
        <f t="shared" si="3"/>
        <v>3.109228621288862E-2</v>
      </c>
      <c r="T29" s="127">
        <f t="shared" si="5"/>
        <v>9.5560000473948747E-2</v>
      </c>
      <c r="U29" s="149"/>
      <c r="V29" s="149"/>
    </row>
    <row r="30" spans="11:22" x14ac:dyDescent="0.25">
      <c r="K30" s="148">
        <v>36556</v>
      </c>
      <c r="L30" s="26">
        <v>92.327723257113604</v>
      </c>
      <c r="M30" s="153">
        <v>98.182763527073902</v>
      </c>
      <c r="N30" s="154">
        <f t="shared" si="0"/>
        <v>2.5466389806549472E-2</v>
      </c>
      <c r="O30" s="154">
        <f t="shared" si="2"/>
        <v>4.9315182335744057E-2</v>
      </c>
      <c r="P30" s="154">
        <f t="shared" si="4"/>
        <v>6.6064902909556134E-2</v>
      </c>
      <c r="Q30" s="157">
        <v>91.163402227862605</v>
      </c>
      <c r="R30" s="127">
        <f t="shared" si="1"/>
        <v>1.1436638863859594E-2</v>
      </c>
      <c r="S30" s="127">
        <f t="shared" si="3"/>
        <v>3.2206135122155422E-2</v>
      </c>
      <c r="T30" s="127">
        <f t="shared" si="5"/>
        <v>0.10457431142024531</v>
      </c>
      <c r="U30" s="149"/>
      <c r="V30" s="149"/>
    </row>
    <row r="31" spans="11:22" x14ac:dyDescent="0.25">
      <c r="K31" s="148">
        <v>36585</v>
      </c>
      <c r="L31" s="26">
        <v>92.720376328196494</v>
      </c>
      <c r="M31" s="153">
        <v>97.569643803595497</v>
      </c>
      <c r="N31" s="154">
        <f t="shared" si="0"/>
        <v>-6.2446777973339529E-3</v>
      </c>
      <c r="O31" s="154">
        <f t="shared" si="2"/>
        <v>1.7794117560482103E-2</v>
      </c>
      <c r="P31" s="154">
        <f t="shared" si="4"/>
        <v>0.10529073204058004</v>
      </c>
      <c r="Q31" s="157">
        <v>91.772632575615404</v>
      </c>
      <c r="R31" s="127">
        <f t="shared" si="1"/>
        <v>6.6828390874447141E-3</v>
      </c>
      <c r="S31" s="127">
        <f t="shared" si="3"/>
        <v>2.8105814823875974E-2</v>
      </c>
      <c r="T31" s="127">
        <f t="shared" si="5"/>
        <v>0.10914627013181466</v>
      </c>
      <c r="U31" s="149"/>
      <c r="V31" s="149"/>
    </row>
    <row r="32" spans="11:22" x14ac:dyDescent="0.25">
      <c r="K32" s="148">
        <v>36616</v>
      </c>
      <c r="L32" s="26">
        <v>93.300446289761197</v>
      </c>
      <c r="M32" s="153">
        <v>98.324139511989401</v>
      </c>
      <c r="N32" s="154">
        <f t="shared" si="0"/>
        <v>7.732893951244435E-3</v>
      </c>
      <c r="O32" s="154">
        <f t="shared" si="2"/>
        <v>2.6942986264507862E-2</v>
      </c>
      <c r="P32" s="154">
        <f t="shared" si="4"/>
        <v>0.13598963653859575</v>
      </c>
      <c r="Q32" s="157">
        <v>92.242850776824596</v>
      </c>
      <c r="R32" s="127">
        <f t="shared" si="1"/>
        <v>5.1237301144408942E-3</v>
      </c>
      <c r="S32" s="127">
        <f t="shared" si="3"/>
        <v>2.3412868200492376E-2</v>
      </c>
      <c r="T32" s="127">
        <f t="shared" si="5"/>
        <v>0.10887012459203604</v>
      </c>
      <c r="U32" s="149"/>
      <c r="V32" s="149"/>
    </row>
    <row r="33" spans="11:22" x14ac:dyDescent="0.25">
      <c r="K33" s="148">
        <v>36646</v>
      </c>
      <c r="L33" s="26">
        <v>93.961763125826195</v>
      </c>
      <c r="M33" s="153">
        <v>96.926091101057693</v>
      </c>
      <c r="N33" s="154">
        <f t="shared" si="0"/>
        <v>-1.4218770872245767E-2</v>
      </c>
      <c r="O33" s="154">
        <f t="shared" si="2"/>
        <v>-1.2799318137645233E-2</v>
      </c>
      <c r="P33" s="154">
        <f t="shared" si="4"/>
        <v>0.12004908654502255</v>
      </c>
      <c r="Q33" s="157">
        <v>93.206528013510294</v>
      </c>
      <c r="R33" s="127">
        <f t="shared" si="1"/>
        <v>1.044717534822559E-2</v>
      </c>
      <c r="S33" s="127">
        <f t="shared" si="3"/>
        <v>2.2411688635104898E-2</v>
      </c>
      <c r="T33" s="127">
        <f t="shared" si="5"/>
        <v>0.10367774625036663</v>
      </c>
      <c r="U33" s="149"/>
      <c r="V33" s="149"/>
    </row>
    <row r="34" spans="11:22" x14ac:dyDescent="0.25">
      <c r="K34" s="148">
        <v>36677</v>
      </c>
      <c r="L34" s="26">
        <v>95.665419613410805</v>
      </c>
      <c r="M34" s="153">
        <v>98.5795403920051</v>
      </c>
      <c r="N34" s="154">
        <f t="shared" si="0"/>
        <v>1.7058866938350681E-2</v>
      </c>
      <c r="O34" s="154">
        <f t="shared" si="2"/>
        <v>1.0350520397947705E-2</v>
      </c>
      <c r="P34" s="154">
        <f t="shared" si="4"/>
        <v>7.4216809235595704E-2</v>
      </c>
      <c r="Q34" s="157">
        <v>95.0022225451997</v>
      </c>
      <c r="R34" s="127">
        <f t="shared" si="1"/>
        <v>1.926575927631502E-2</v>
      </c>
      <c r="S34" s="127">
        <f t="shared" si="3"/>
        <v>3.5191209829611214E-2</v>
      </c>
      <c r="T34" s="127">
        <f t="shared" si="5"/>
        <v>0.11268693109674266</v>
      </c>
      <c r="U34" s="149"/>
      <c r="V34" s="149"/>
    </row>
    <row r="35" spans="11:22" x14ac:dyDescent="0.25">
      <c r="K35" s="148">
        <v>36707</v>
      </c>
      <c r="L35" s="26">
        <v>97.605377820280395</v>
      </c>
      <c r="M35" s="153">
        <v>101.43040827811301</v>
      </c>
      <c r="N35" s="154">
        <f t="shared" si="0"/>
        <v>2.8919468226077383E-2</v>
      </c>
      <c r="O35" s="154">
        <f t="shared" si="2"/>
        <v>3.1592127645773349E-2</v>
      </c>
      <c r="P35" s="154">
        <f t="shared" si="4"/>
        <v>7.251744736081589E-2</v>
      </c>
      <c r="Q35" s="157">
        <v>96.791217617405906</v>
      </c>
      <c r="R35" s="127">
        <f t="shared" si="1"/>
        <v>1.8831086518581674E-2</v>
      </c>
      <c r="S35" s="127">
        <f t="shared" si="3"/>
        <v>4.9308610935993036E-2</v>
      </c>
      <c r="T35" s="127">
        <f t="shared" si="5"/>
        <v>0.12230153040151648</v>
      </c>
      <c r="U35" s="149"/>
      <c r="V35" s="149"/>
    </row>
    <row r="36" spans="11:22" x14ac:dyDescent="0.25">
      <c r="K36" s="148">
        <v>36738</v>
      </c>
      <c r="L36" s="26">
        <v>98.103328420737697</v>
      </c>
      <c r="M36" s="153">
        <v>105.67112641188</v>
      </c>
      <c r="N36" s="154">
        <f t="shared" si="0"/>
        <v>4.1809139938974837E-2</v>
      </c>
      <c r="O36" s="154">
        <f t="shared" si="2"/>
        <v>9.0223748956351768E-2</v>
      </c>
      <c r="P36" s="154">
        <f t="shared" si="4"/>
        <v>8.1674807201125521E-2</v>
      </c>
      <c r="Q36" s="157">
        <v>96.705735169899796</v>
      </c>
      <c r="R36" s="127">
        <f t="shared" si="1"/>
        <v>-8.8316326222903641E-4</v>
      </c>
      <c r="S36" s="127">
        <f t="shared" si="3"/>
        <v>3.7542511570458847E-2</v>
      </c>
      <c r="T36" s="127">
        <f t="shared" si="5"/>
        <v>0.11916566762186775</v>
      </c>
      <c r="U36" s="149"/>
      <c r="V36" s="149"/>
    </row>
    <row r="37" spans="11:22" x14ac:dyDescent="0.25">
      <c r="K37" s="148">
        <v>36769</v>
      </c>
      <c r="L37" s="26">
        <v>97.746006241515801</v>
      </c>
      <c r="M37" s="153">
        <v>106.50447252188999</v>
      </c>
      <c r="N37" s="154">
        <f t="shared" si="0"/>
        <v>7.8862234018572952E-3</v>
      </c>
      <c r="O37" s="154">
        <f t="shared" si="2"/>
        <v>8.0391246483510814E-2</v>
      </c>
      <c r="P37" s="154">
        <f t="shared" si="4"/>
        <v>0.11464306291775461</v>
      </c>
      <c r="Q37" s="157">
        <v>95.876191663357204</v>
      </c>
      <c r="R37" s="127">
        <f t="shared" si="1"/>
        <v>-8.5780176851475431E-3</v>
      </c>
      <c r="S37" s="127">
        <f t="shared" si="3"/>
        <v>9.199459704657853E-3</v>
      </c>
      <c r="T37" s="127">
        <f t="shared" si="5"/>
        <v>0.10254218684553473</v>
      </c>
      <c r="U37" s="149"/>
      <c r="V37" s="149"/>
    </row>
    <row r="38" spans="11:22" x14ac:dyDescent="0.25">
      <c r="K38" s="148">
        <v>36799</v>
      </c>
      <c r="L38" s="26">
        <v>97.169715834247199</v>
      </c>
      <c r="M38" s="153">
        <v>104.290480814058</v>
      </c>
      <c r="N38" s="154">
        <f t="shared" si="0"/>
        <v>-2.0787781540131611E-2</v>
      </c>
      <c r="O38" s="154">
        <f t="shared" si="2"/>
        <v>2.8197387593106527E-2</v>
      </c>
      <c r="P38" s="154">
        <f t="shared" si="4"/>
        <v>9.3543120426412329E-2</v>
      </c>
      <c r="Q38" s="157">
        <v>95.455088163199406</v>
      </c>
      <c r="R38" s="127">
        <f t="shared" si="1"/>
        <v>-4.3921592300660839E-3</v>
      </c>
      <c r="S38" s="127">
        <f t="shared" si="3"/>
        <v>-1.380424264821134E-2</v>
      </c>
      <c r="T38" s="127">
        <f t="shared" si="5"/>
        <v>9.1980235676986544E-2</v>
      </c>
      <c r="U38" s="149"/>
      <c r="V38" s="149"/>
    </row>
    <row r="39" spans="11:22" x14ac:dyDescent="0.25">
      <c r="K39" s="148">
        <v>36830</v>
      </c>
      <c r="L39" s="26">
        <v>98.253070131222799</v>
      </c>
      <c r="M39" s="153">
        <v>101.41483823089</v>
      </c>
      <c r="N39" s="154">
        <f t="shared" si="0"/>
        <v>-2.7573394625488912E-2</v>
      </c>
      <c r="O39" s="154">
        <f t="shared" si="2"/>
        <v>-4.0278629797131482E-2</v>
      </c>
      <c r="P39" s="154">
        <f t="shared" si="4"/>
        <v>8.385754940022716E-2</v>
      </c>
      <c r="Q39" s="157">
        <v>97.158581319386698</v>
      </c>
      <c r="R39" s="127">
        <f t="shared" si="1"/>
        <v>1.7846017315230389E-2</v>
      </c>
      <c r="S39" s="127">
        <f t="shared" si="3"/>
        <v>4.6827227846550912E-3</v>
      </c>
      <c r="T39" s="127">
        <f t="shared" si="5"/>
        <v>0.10008711025250117</v>
      </c>
      <c r="U39" s="149"/>
      <c r="V39" s="149"/>
    </row>
    <row r="40" spans="11:22" x14ac:dyDescent="0.25">
      <c r="K40" s="148">
        <v>36860</v>
      </c>
      <c r="L40" s="26">
        <v>99.290888294574998</v>
      </c>
      <c r="M40" s="153">
        <v>99.881751308579993</v>
      </c>
      <c r="N40" s="154">
        <f t="shared" si="0"/>
        <v>-1.5116988293366385E-2</v>
      </c>
      <c r="O40" s="154">
        <f t="shared" si="2"/>
        <v>-6.2182564323285394E-2</v>
      </c>
      <c r="P40" s="154">
        <f t="shared" si="4"/>
        <v>4.1912781173497615E-2</v>
      </c>
      <c r="Q40" s="157">
        <v>98.931575481591693</v>
      </c>
      <c r="R40" s="127">
        <f t="shared" si="1"/>
        <v>1.8248456679052172E-2</v>
      </c>
      <c r="S40" s="127">
        <f t="shared" si="3"/>
        <v>3.1868014000416611E-2</v>
      </c>
      <c r="T40" s="127">
        <f t="shared" si="5"/>
        <v>0.10830565897198863</v>
      </c>
      <c r="U40" s="149"/>
      <c r="V40" s="149"/>
    </row>
    <row r="41" spans="11:22" x14ac:dyDescent="0.25">
      <c r="K41" s="148">
        <v>36891</v>
      </c>
      <c r="L41" s="26">
        <v>100</v>
      </c>
      <c r="M41" s="153">
        <v>100</v>
      </c>
      <c r="N41" s="154">
        <f t="shared" si="0"/>
        <v>1.1838868449021156E-3</v>
      </c>
      <c r="O41" s="154">
        <f t="shared" si="2"/>
        <v>-4.1139716497305301E-2</v>
      </c>
      <c r="P41" s="154">
        <f t="shared" si="4"/>
        <v>4.4446451666414033E-2</v>
      </c>
      <c r="Q41" s="157">
        <v>100</v>
      </c>
      <c r="R41" s="127">
        <f t="shared" si="1"/>
        <v>1.0799631090552264E-2</v>
      </c>
      <c r="S41" s="127">
        <f t="shared" si="3"/>
        <v>4.7613091394668849E-2</v>
      </c>
      <c r="T41" s="127">
        <f t="shared" si="5"/>
        <v>0.10947662564828065</v>
      </c>
      <c r="U41" s="149"/>
      <c r="V41" s="149"/>
    </row>
    <row r="42" spans="11:22" x14ac:dyDescent="0.25">
      <c r="K42" s="148">
        <v>36922</v>
      </c>
      <c r="L42" s="26">
        <v>100.159641841623</v>
      </c>
      <c r="M42" s="153">
        <v>101.664257991078</v>
      </c>
      <c r="N42" s="154">
        <f t="shared" si="0"/>
        <v>1.6642579910780109E-2</v>
      </c>
      <c r="O42" s="154">
        <f t="shared" si="2"/>
        <v>2.4594010554959134E-3</v>
      </c>
      <c r="P42" s="154">
        <f t="shared" si="4"/>
        <v>3.5459324416388771E-2</v>
      </c>
      <c r="Q42" s="157">
        <v>100.050892332487</v>
      </c>
      <c r="R42" s="127">
        <f t="shared" si="1"/>
        <v>5.089233248698477E-4</v>
      </c>
      <c r="S42" s="127">
        <f t="shared" si="3"/>
        <v>2.9768971240867304E-2</v>
      </c>
      <c r="T42" s="127">
        <f t="shared" si="5"/>
        <v>9.7489671155647883E-2</v>
      </c>
      <c r="U42" s="149"/>
      <c r="V42" s="149"/>
    </row>
    <row r="43" spans="11:22" x14ac:dyDescent="0.25">
      <c r="K43" s="148">
        <v>36950</v>
      </c>
      <c r="L43" s="26">
        <v>100.351104332807</v>
      </c>
      <c r="M43" s="153">
        <v>103.78914609271099</v>
      </c>
      <c r="N43" s="154">
        <f t="shared" si="0"/>
        <v>2.0901033889604292E-2</v>
      </c>
      <c r="O43" s="154">
        <f t="shared" si="2"/>
        <v>3.912020697413765E-2</v>
      </c>
      <c r="P43" s="154">
        <f t="shared" si="4"/>
        <v>6.3744234852749493E-2</v>
      </c>
      <c r="Q43" s="157">
        <v>99.882307938613096</v>
      </c>
      <c r="R43" s="127">
        <f t="shared" si="1"/>
        <v>-1.6849864098529288E-3</v>
      </c>
      <c r="S43" s="127">
        <f t="shared" si="3"/>
        <v>9.610000168230437E-3</v>
      </c>
      <c r="T43" s="127">
        <f t="shared" si="5"/>
        <v>8.8367034217044838E-2</v>
      </c>
      <c r="U43" s="149"/>
      <c r="V43" s="149"/>
    </row>
    <row r="44" spans="11:22" x14ac:dyDescent="0.25">
      <c r="K44" s="148">
        <v>36981</v>
      </c>
      <c r="L44" s="26">
        <v>100.40318055997101</v>
      </c>
      <c r="M44" s="153">
        <v>104.611111054242</v>
      </c>
      <c r="N44" s="154">
        <f t="shared" si="0"/>
        <v>7.9195657009913933E-3</v>
      </c>
      <c r="O44" s="154">
        <f t="shared" si="2"/>
        <v>4.611111054242012E-2</v>
      </c>
      <c r="P44" s="154">
        <f t="shared" si="4"/>
        <v>6.3941282104848618E-2</v>
      </c>
      <c r="Q44" s="157">
        <v>99.670716748234298</v>
      </c>
      <c r="R44" s="127">
        <f t="shared" si="1"/>
        <v>-2.1184050984168756E-3</v>
      </c>
      <c r="S44" s="127">
        <f t="shared" si="3"/>
        <v>-3.2928325176569961E-3</v>
      </c>
      <c r="T44" s="127">
        <f t="shared" si="5"/>
        <v>8.0525112882524841E-2</v>
      </c>
      <c r="U44" s="149"/>
      <c r="V44" s="149"/>
    </row>
    <row r="45" spans="11:22" x14ac:dyDescent="0.25">
      <c r="K45" s="148">
        <v>37011</v>
      </c>
      <c r="L45" s="26">
        <v>100.473483244947</v>
      </c>
      <c r="M45" s="153">
        <v>103.64629255726</v>
      </c>
      <c r="N45" s="154">
        <f t="shared" si="0"/>
        <v>-9.2229065082937156E-3</v>
      </c>
      <c r="O45" s="154">
        <f t="shared" si="2"/>
        <v>1.9495883856801788E-2</v>
      </c>
      <c r="P45" s="154">
        <f t="shared" si="4"/>
        <v>6.9333255678242889E-2</v>
      </c>
      <c r="Q45" s="157">
        <v>99.729359243484794</v>
      </c>
      <c r="R45" s="127">
        <f t="shared" si="1"/>
        <v>5.8836233112113945E-4</v>
      </c>
      <c r="S45" s="127">
        <f t="shared" si="3"/>
        <v>-3.2136953654915423E-3</v>
      </c>
      <c r="T45" s="127">
        <f t="shared" si="5"/>
        <v>6.998255775635176E-2</v>
      </c>
      <c r="U45" s="149"/>
      <c r="V45" s="149"/>
    </row>
    <row r="46" spans="11:22" x14ac:dyDescent="0.25">
      <c r="K46" s="148">
        <v>37042</v>
      </c>
      <c r="L46" s="26">
        <v>100.85492449785301</v>
      </c>
      <c r="M46" s="153">
        <v>103.108434942031</v>
      </c>
      <c r="N46" s="154">
        <f t="shared" si="0"/>
        <v>-5.1893570137288014E-3</v>
      </c>
      <c r="O46" s="154">
        <f t="shared" si="2"/>
        <v>-6.5585966963437325E-3</v>
      </c>
      <c r="P46" s="154">
        <f t="shared" si="4"/>
        <v>4.5941526325002036E-2</v>
      </c>
      <c r="Q46" s="157">
        <v>100.288921900498</v>
      </c>
      <c r="R46" s="127">
        <f t="shared" si="1"/>
        <v>5.6108117133997215E-3</v>
      </c>
      <c r="S46" s="127">
        <f t="shared" si="3"/>
        <v>4.0709307812030193E-3</v>
      </c>
      <c r="T46" s="127">
        <f t="shared" si="5"/>
        <v>5.5648164997224248E-2</v>
      </c>
      <c r="U46" s="149"/>
      <c r="V46" s="149"/>
    </row>
    <row r="47" spans="11:22" x14ac:dyDescent="0.25">
      <c r="K47" s="148">
        <v>37072</v>
      </c>
      <c r="L47" s="26">
        <v>102.217875531038</v>
      </c>
      <c r="M47" s="153">
        <v>103.64425477978899</v>
      </c>
      <c r="N47" s="154">
        <f t="shared" si="0"/>
        <v>5.1966634743243478E-3</v>
      </c>
      <c r="O47" s="154">
        <f t="shared" si="2"/>
        <v>-9.2423860592750762E-3</v>
      </c>
      <c r="P47" s="154">
        <f t="shared" si="4"/>
        <v>2.182626038146096E-2</v>
      </c>
      <c r="Q47" s="157">
        <v>101.803134529478</v>
      </c>
      <c r="R47" s="127">
        <f t="shared" si="1"/>
        <v>1.5098503406810293E-2</v>
      </c>
      <c r="S47" s="127">
        <f t="shared" si="3"/>
        <v>2.1394626735053324E-2</v>
      </c>
      <c r="T47" s="127">
        <f t="shared" si="5"/>
        <v>5.1780699070065328E-2</v>
      </c>
      <c r="U47" s="149"/>
      <c r="V47" s="149"/>
    </row>
    <row r="48" spans="11:22" x14ac:dyDescent="0.25">
      <c r="K48" s="148">
        <v>37103</v>
      </c>
      <c r="L48" s="26">
        <v>103.961880327836</v>
      </c>
      <c r="M48" s="153">
        <v>106.1286739249</v>
      </c>
      <c r="N48" s="154">
        <f t="shared" si="0"/>
        <v>2.3970640248121899E-2</v>
      </c>
      <c r="O48" s="154">
        <f t="shared" si="2"/>
        <v>2.3950508082752675E-2</v>
      </c>
      <c r="P48" s="154">
        <f t="shared" si="4"/>
        <v>4.329919899184187E-3</v>
      </c>
      <c r="Q48" s="157">
        <v>103.613970084512</v>
      </c>
      <c r="R48" s="127">
        <f t="shared" si="1"/>
        <v>1.7787620817408811E-2</v>
      </c>
      <c r="S48" s="127">
        <f t="shared" si="3"/>
        <v>3.8951527117938367E-2</v>
      </c>
      <c r="T48" s="127">
        <f t="shared" si="5"/>
        <v>7.143562791260849E-2</v>
      </c>
      <c r="U48" s="149"/>
      <c r="V48" s="149"/>
    </row>
    <row r="49" spans="11:22" x14ac:dyDescent="0.25">
      <c r="K49" s="148">
        <v>37134</v>
      </c>
      <c r="L49" s="26">
        <v>105.91578500934099</v>
      </c>
      <c r="M49" s="153">
        <v>108.160437092008</v>
      </c>
      <c r="N49" s="154">
        <f t="shared" si="0"/>
        <v>1.9144337641924469E-2</v>
      </c>
      <c r="O49" s="154">
        <f t="shared" si="2"/>
        <v>4.8996982184990934E-2</v>
      </c>
      <c r="P49" s="154">
        <f t="shared" si="4"/>
        <v>1.5548310140474531E-2</v>
      </c>
      <c r="Q49" s="157">
        <v>105.545159353817</v>
      </c>
      <c r="R49" s="127">
        <f t="shared" si="1"/>
        <v>1.8638309754271942E-2</v>
      </c>
      <c r="S49" s="127">
        <f t="shared" si="3"/>
        <v>5.2410947826660115E-2</v>
      </c>
      <c r="T49" s="127">
        <f t="shared" si="5"/>
        <v>0.10084847471215497</v>
      </c>
      <c r="U49" s="149"/>
      <c r="V49" s="149"/>
    </row>
    <row r="50" spans="11:22" x14ac:dyDescent="0.25">
      <c r="K50" s="148">
        <v>37164</v>
      </c>
      <c r="L50" s="26">
        <v>106.843215814522</v>
      </c>
      <c r="M50" s="153">
        <v>107.840921896097</v>
      </c>
      <c r="N50" s="154">
        <f t="shared" si="0"/>
        <v>-2.9540856573943008E-3</v>
      </c>
      <c r="O50" s="154">
        <f t="shared" si="2"/>
        <v>4.0491073289345314E-2</v>
      </c>
      <c r="P50" s="154">
        <f t="shared" si="4"/>
        <v>3.4043769424835224E-2</v>
      </c>
      <c r="Q50" s="157">
        <v>106.60122491593501</v>
      </c>
      <c r="R50" s="127">
        <f t="shared" si="1"/>
        <v>1.0005817117370475E-2</v>
      </c>
      <c r="S50" s="127">
        <f t="shared" si="3"/>
        <v>4.7131067315689279E-2</v>
      </c>
      <c r="T50" s="127">
        <f t="shared" si="5"/>
        <v>0.11676838780641075</v>
      </c>
      <c r="U50" s="149"/>
      <c r="V50" s="149"/>
    </row>
    <row r="51" spans="11:22" x14ac:dyDescent="0.25">
      <c r="K51" s="148">
        <v>37195</v>
      </c>
      <c r="L51" s="26">
        <v>106.432329064022</v>
      </c>
      <c r="M51" s="153">
        <v>104.304621401481</v>
      </c>
      <c r="N51" s="154">
        <f t="shared" si="0"/>
        <v>-3.2791823664333752E-2</v>
      </c>
      <c r="O51" s="154">
        <f t="shared" si="2"/>
        <v>-1.7187179071979752E-2</v>
      </c>
      <c r="P51" s="154">
        <f t="shared" si="4"/>
        <v>2.8494678106293136E-2</v>
      </c>
      <c r="Q51" s="157">
        <v>106.408062548019</v>
      </c>
      <c r="R51" s="127">
        <f t="shared" si="1"/>
        <v>-1.8120088964111991E-3</v>
      </c>
      <c r="S51" s="127">
        <f t="shared" si="3"/>
        <v>2.6966368156996712E-2</v>
      </c>
      <c r="T51" s="127">
        <f t="shared" si="5"/>
        <v>9.5199838274982129E-2</v>
      </c>
      <c r="U51" s="149"/>
      <c r="V51" s="149"/>
    </row>
    <row r="52" spans="11:22" x14ac:dyDescent="0.25">
      <c r="K52" s="148">
        <v>37225</v>
      </c>
      <c r="L52" s="26">
        <v>105.30706850327999</v>
      </c>
      <c r="M52" s="153">
        <v>102.992968802701</v>
      </c>
      <c r="N52" s="154">
        <f t="shared" si="0"/>
        <v>-1.2575210773559942E-2</v>
      </c>
      <c r="O52" s="154">
        <f t="shared" si="2"/>
        <v>-4.7775956054164515E-2</v>
      </c>
      <c r="P52" s="154">
        <f t="shared" si="4"/>
        <v>3.1149008235839215E-2</v>
      </c>
      <c r="Q52" s="157">
        <v>105.382840624408</v>
      </c>
      <c r="R52" s="127">
        <f t="shared" si="1"/>
        <v>-9.6348143088156313E-3</v>
      </c>
      <c r="S52" s="127">
        <f t="shared" si="3"/>
        <v>-1.5379078529300649E-3</v>
      </c>
      <c r="T52" s="127">
        <f t="shared" si="5"/>
        <v>6.5209364264260605E-2</v>
      </c>
      <c r="U52" s="149"/>
      <c r="V52" s="149"/>
    </row>
    <row r="53" spans="11:22" x14ac:dyDescent="0.25">
      <c r="K53" s="148">
        <v>37256</v>
      </c>
      <c r="L53" s="26">
        <v>104.021207004937</v>
      </c>
      <c r="M53" s="153">
        <v>102.849856221059</v>
      </c>
      <c r="N53" s="154">
        <f t="shared" si="0"/>
        <v>-1.3895373956658297E-3</v>
      </c>
      <c r="O53" s="154">
        <f t="shared" si="2"/>
        <v>-4.6281741543778843E-2</v>
      </c>
      <c r="P53" s="154">
        <f t="shared" si="4"/>
        <v>2.8498562210589995E-2</v>
      </c>
      <c r="Q53" s="157">
        <v>104.02568099413</v>
      </c>
      <c r="R53" s="127">
        <f t="shared" si="1"/>
        <v>-1.287837395762581E-2</v>
      </c>
      <c r="S53" s="127">
        <f t="shared" si="3"/>
        <v>-2.4160547159153833E-2</v>
      </c>
      <c r="T53" s="127">
        <f t="shared" si="5"/>
        <v>4.0256809941300098E-2</v>
      </c>
      <c r="U53" s="149"/>
      <c r="V53" s="149"/>
    </row>
    <row r="54" spans="11:22" x14ac:dyDescent="0.25">
      <c r="K54" s="148">
        <v>37287</v>
      </c>
      <c r="L54" s="26">
        <v>104.437192558104</v>
      </c>
      <c r="M54" s="153">
        <v>104.613847674529</v>
      </c>
      <c r="N54" s="154">
        <f t="shared" si="0"/>
        <v>1.7151131934288522E-2</v>
      </c>
      <c r="O54" s="154">
        <f t="shared" si="2"/>
        <v>2.9646459465850761E-3</v>
      </c>
      <c r="P54" s="154">
        <f t="shared" si="4"/>
        <v>2.9013044916039732E-2</v>
      </c>
      <c r="Q54" s="157">
        <v>104.549299035042</v>
      </c>
      <c r="R54" s="127">
        <f t="shared" si="1"/>
        <v>5.0335459081642941E-3</v>
      </c>
      <c r="S54" s="127">
        <f t="shared" si="3"/>
        <v>-1.7468258217164689E-2</v>
      </c>
      <c r="T54" s="127">
        <f t="shared" si="5"/>
        <v>4.496118522967274E-2</v>
      </c>
      <c r="U54" s="149"/>
      <c r="V54" s="149"/>
    </row>
    <row r="55" spans="11:22" x14ac:dyDescent="0.25">
      <c r="K55" s="148">
        <v>37315</v>
      </c>
      <c r="L55" s="26">
        <v>105.725345118075</v>
      </c>
      <c r="M55" s="153">
        <v>103.63391344934</v>
      </c>
      <c r="N55" s="154">
        <f t="shared" si="0"/>
        <v>-9.3671559451453668E-3</v>
      </c>
      <c r="O55" s="154">
        <f t="shared" si="2"/>
        <v>6.2231883796537435E-3</v>
      </c>
      <c r="P55" s="154">
        <f t="shared" si="4"/>
        <v>-1.4956539215799092E-3</v>
      </c>
      <c r="Q55" s="157">
        <v>106.143898328292</v>
      </c>
      <c r="R55" s="127">
        <f t="shared" si="1"/>
        <v>1.5252128019677347E-2</v>
      </c>
      <c r="S55" s="127">
        <f t="shared" si="3"/>
        <v>7.2218370597587622E-3</v>
      </c>
      <c r="T55" s="127">
        <f t="shared" si="5"/>
        <v>6.268968467896463E-2</v>
      </c>
      <c r="U55" s="149"/>
      <c r="V55" s="149"/>
    </row>
    <row r="56" spans="11:22" x14ac:dyDescent="0.25">
      <c r="K56" s="148">
        <v>37346</v>
      </c>
      <c r="L56" s="26">
        <v>107.642199207495</v>
      </c>
      <c r="M56" s="153">
        <v>101.952838381692</v>
      </c>
      <c r="N56" s="154">
        <f t="shared" si="0"/>
        <v>-1.6221283281652399E-2</v>
      </c>
      <c r="O56" s="154">
        <f t="shared" si="2"/>
        <v>-8.721624631530811E-3</v>
      </c>
      <c r="P56" s="154">
        <f t="shared" si="4"/>
        <v>-2.5410997414716863E-2</v>
      </c>
      <c r="Q56" s="157">
        <v>108.509755066682</v>
      </c>
      <c r="R56" s="127">
        <f t="shared" si="1"/>
        <v>2.228914497819412E-2</v>
      </c>
      <c r="S56" s="127">
        <f t="shared" si="3"/>
        <v>4.3105452708404046E-2</v>
      </c>
      <c r="T56" s="127">
        <f t="shared" si="5"/>
        <v>8.8682399473206219E-2</v>
      </c>
      <c r="U56" s="149"/>
      <c r="V56" s="149"/>
    </row>
    <row r="57" spans="11:22" x14ac:dyDescent="0.25">
      <c r="K57" s="148">
        <v>37376</v>
      </c>
      <c r="L57" s="26">
        <v>108.57431472654901</v>
      </c>
      <c r="M57" s="153">
        <v>100.75356757074699</v>
      </c>
      <c r="N57" s="154">
        <f t="shared" si="0"/>
        <v>-1.1762995812388932E-2</v>
      </c>
      <c r="O57" s="154">
        <f t="shared" si="2"/>
        <v>-3.6900278400924247E-2</v>
      </c>
      <c r="P57" s="154">
        <f t="shared" si="4"/>
        <v>-2.7909584753500916E-2</v>
      </c>
      <c r="Q57" s="157">
        <v>109.667097338557</v>
      </c>
      <c r="R57" s="127">
        <f t="shared" si="1"/>
        <v>1.0665790104896766E-2</v>
      </c>
      <c r="S57" s="127">
        <f t="shared" si="3"/>
        <v>4.8951053242352716E-2</v>
      </c>
      <c r="T57" s="127">
        <f t="shared" si="5"/>
        <v>9.9647066525411665E-2</v>
      </c>
      <c r="U57" s="149"/>
      <c r="V57" s="149"/>
    </row>
    <row r="58" spans="11:22" x14ac:dyDescent="0.25">
      <c r="K58" s="148">
        <v>37407</v>
      </c>
      <c r="L58" s="26">
        <v>109.221830983454</v>
      </c>
      <c r="M58" s="153">
        <v>100.41549139164501</v>
      </c>
      <c r="N58" s="154">
        <f t="shared" si="0"/>
        <v>-3.3554760119496319E-3</v>
      </c>
      <c r="O58" s="154">
        <f t="shared" si="2"/>
        <v>-3.1055683902820763E-2</v>
      </c>
      <c r="P58" s="154">
        <f t="shared" si="4"/>
        <v>-2.6117587294385736E-2</v>
      </c>
      <c r="Q58" s="157">
        <v>110.460556670785</v>
      </c>
      <c r="R58" s="127">
        <f t="shared" si="1"/>
        <v>7.2351630660787425E-3</v>
      </c>
      <c r="S58" s="127">
        <f t="shared" si="3"/>
        <v>4.066798384530812E-2</v>
      </c>
      <c r="T58" s="127">
        <f t="shared" si="5"/>
        <v>0.10142331353784839</v>
      </c>
      <c r="U58" s="149"/>
      <c r="V58" s="149"/>
    </row>
    <row r="59" spans="11:22" x14ac:dyDescent="0.25">
      <c r="K59" s="148">
        <v>37437</v>
      </c>
      <c r="L59" s="26">
        <v>109.621391304076</v>
      </c>
      <c r="M59" s="153">
        <v>100.986376489116</v>
      </c>
      <c r="N59" s="154">
        <f t="shared" si="0"/>
        <v>5.6852293362226192E-3</v>
      </c>
      <c r="O59" s="154">
        <f t="shared" si="2"/>
        <v>-9.4794996188115599E-3</v>
      </c>
      <c r="P59" s="154">
        <f t="shared" si="4"/>
        <v>-2.5644241413285696E-2</v>
      </c>
      <c r="Q59" s="157">
        <v>110.88105729383901</v>
      </c>
      <c r="R59" s="127">
        <f t="shared" si="1"/>
        <v>3.8067943501973733E-3</v>
      </c>
      <c r="S59" s="127">
        <f t="shared" si="3"/>
        <v>2.1853355264692897E-2</v>
      </c>
      <c r="T59" s="127">
        <f t="shared" si="5"/>
        <v>8.9171348272507389E-2</v>
      </c>
      <c r="U59" s="149"/>
      <c r="V59" s="149"/>
    </row>
    <row r="60" spans="11:22" x14ac:dyDescent="0.25">
      <c r="K60" s="148">
        <v>37468</v>
      </c>
      <c r="L60" s="26">
        <v>110.606531439973</v>
      </c>
      <c r="M60" s="153">
        <v>101.79815359070599</v>
      </c>
      <c r="N60" s="154">
        <f t="shared" si="0"/>
        <v>8.0384813260181431E-3</v>
      </c>
      <c r="O60" s="154">
        <f t="shared" si="2"/>
        <v>1.0367732330922363E-2</v>
      </c>
      <c r="P60" s="154">
        <f t="shared" si="4"/>
        <v>-4.0804432713994143E-2</v>
      </c>
      <c r="Q60" s="157">
        <v>111.860459535724</v>
      </c>
      <c r="R60" s="127">
        <f t="shared" si="1"/>
        <v>8.8329085759846215E-3</v>
      </c>
      <c r="S60" s="127">
        <f t="shared" si="3"/>
        <v>2.0000184653340414E-2</v>
      </c>
      <c r="T60" s="127">
        <f t="shared" si="5"/>
        <v>7.9588586794674621E-2</v>
      </c>
      <c r="U60" s="149"/>
      <c r="V60" s="149"/>
    </row>
    <row r="61" spans="11:22" x14ac:dyDescent="0.25">
      <c r="K61" s="148">
        <v>37499</v>
      </c>
      <c r="L61" s="26">
        <v>111.761483354281</v>
      </c>
      <c r="M61" s="153">
        <v>104.411588886701</v>
      </c>
      <c r="N61" s="154">
        <f t="shared" si="0"/>
        <v>2.5672718058352029E-2</v>
      </c>
      <c r="O61" s="154">
        <f t="shared" si="2"/>
        <v>3.9795627543864009E-2</v>
      </c>
      <c r="P61" s="154">
        <f t="shared" si="4"/>
        <v>-3.4660068931840482E-2</v>
      </c>
      <c r="Q61" s="157">
        <v>112.806646398257</v>
      </c>
      <c r="R61" s="127">
        <f t="shared" si="1"/>
        <v>8.4586355756104403E-3</v>
      </c>
      <c r="S61" s="127">
        <f t="shared" si="3"/>
        <v>2.1239162631275343E-2</v>
      </c>
      <c r="T61" s="127">
        <f t="shared" si="5"/>
        <v>6.8799811274124378E-2</v>
      </c>
      <c r="U61" s="149"/>
      <c r="V61" s="149"/>
    </row>
    <row r="62" spans="11:22" x14ac:dyDescent="0.25">
      <c r="K62" s="148">
        <v>37529</v>
      </c>
      <c r="L62" s="26">
        <v>113.215341973523</v>
      </c>
      <c r="M62" s="153">
        <v>106.68389708190399</v>
      </c>
      <c r="N62" s="154">
        <f t="shared" si="0"/>
        <v>2.1762988375444881E-2</v>
      </c>
      <c r="O62" s="154">
        <f t="shared" si="2"/>
        <v>5.6418705085453436E-2</v>
      </c>
      <c r="P62" s="154">
        <f t="shared" si="4"/>
        <v>-1.0728995949309317E-2</v>
      </c>
      <c r="Q62" s="157">
        <v>114.087033205628</v>
      </c>
      <c r="R62" s="127">
        <f t="shared" si="1"/>
        <v>1.1350278093106958E-2</v>
      </c>
      <c r="S62" s="127">
        <f t="shared" si="3"/>
        <v>2.8913648462902453E-2</v>
      </c>
      <c r="T62" s="127">
        <f t="shared" si="5"/>
        <v>7.0222535393906105E-2</v>
      </c>
      <c r="U62" s="149"/>
      <c r="V62" s="149"/>
    </row>
    <row r="63" spans="11:22" x14ac:dyDescent="0.25">
      <c r="K63" s="148">
        <v>37560</v>
      </c>
      <c r="L63" s="26">
        <v>115.01088050519699</v>
      </c>
      <c r="M63" s="153">
        <v>109.525347591203</v>
      </c>
      <c r="N63" s="154">
        <f t="shared" si="0"/>
        <v>2.6634296149844916E-2</v>
      </c>
      <c r="O63" s="154">
        <f t="shared" si="2"/>
        <v>7.5907015284042423E-2</v>
      </c>
      <c r="P63" s="154">
        <f t="shared" si="4"/>
        <v>5.0052683376576423E-2</v>
      </c>
      <c r="Q63" s="157">
        <v>115.81254636649</v>
      </c>
      <c r="R63" s="127">
        <f t="shared" si="1"/>
        <v>1.5124533545823438E-2</v>
      </c>
      <c r="S63" s="127">
        <f t="shared" si="3"/>
        <v>3.5330507734092187E-2</v>
      </c>
      <c r="T63" s="127">
        <f t="shared" si="5"/>
        <v>8.838130864592153E-2</v>
      </c>
      <c r="U63" s="149"/>
      <c r="V63" s="149"/>
    </row>
    <row r="64" spans="11:22" x14ac:dyDescent="0.25">
      <c r="K64" s="148">
        <v>37590</v>
      </c>
      <c r="L64" s="26">
        <v>116.858392790602</v>
      </c>
      <c r="M64" s="153">
        <v>109.87827487872499</v>
      </c>
      <c r="N64" s="154">
        <f t="shared" si="0"/>
        <v>3.2223343297597129E-3</v>
      </c>
      <c r="O64" s="154">
        <f t="shared" si="2"/>
        <v>5.2357080763860475E-2</v>
      </c>
      <c r="P64" s="154">
        <f t="shared" si="4"/>
        <v>6.685219540776477E-2</v>
      </c>
      <c r="Q64" s="157">
        <v>117.98830497510301</v>
      </c>
      <c r="R64" s="127">
        <f t="shared" si="1"/>
        <v>1.8786898974898714E-2</v>
      </c>
      <c r="S64" s="127">
        <f t="shared" si="3"/>
        <v>4.5933982990261635E-2</v>
      </c>
      <c r="T64" s="127">
        <f t="shared" si="5"/>
        <v>0.11961590972501668</v>
      </c>
      <c r="U64" s="149"/>
      <c r="V64" s="149"/>
    </row>
    <row r="65" spans="11:22" x14ac:dyDescent="0.25">
      <c r="K65" s="148">
        <v>37621</v>
      </c>
      <c r="L65" s="26">
        <v>117.844523856317</v>
      </c>
      <c r="M65" s="153">
        <v>109.47419903620801</v>
      </c>
      <c r="N65" s="154">
        <f t="shared" si="0"/>
        <v>-3.6774862270360087E-3</v>
      </c>
      <c r="O65" s="154">
        <f t="shared" si="2"/>
        <v>2.6154855893217199E-2</v>
      </c>
      <c r="P65" s="154">
        <f t="shared" si="4"/>
        <v>6.4407895728225917E-2</v>
      </c>
      <c r="Q65" s="157">
        <v>119.36583195358899</v>
      </c>
      <c r="R65" s="127">
        <f t="shared" si="1"/>
        <v>1.1675114569843714E-2</v>
      </c>
      <c r="S65" s="127">
        <f t="shared" si="3"/>
        <v>4.6269927437297742E-2</v>
      </c>
      <c r="T65" s="127">
        <f t="shared" si="5"/>
        <v>0.14746503760282637</v>
      </c>
      <c r="U65" s="149"/>
      <c r="V65" s="149"/>
    </row>
    <row r="66" spans="11:22" x14ac:dyDescent="0.25">
      <c r="K66" s="148">
        <v>37652</v>
      </c>
      <c r="L66" s="26">
        <v>117.70682657061499</v>
      </c>
      <c r="M66" s="153">
        <v>108.03450004970099</v>
      </c>
      <c r="N66" s="154">
        <f t="shared" si="0"/>
        <v>-1.3151034665536465E-2</v>
      </c>
      <c r="O66" s="154">
        <f t="shared" si="2"/>
        <v>-1.3611895093604387E-2</v>
      </c>
      <c r="P66" s="154">
        <f t="shared" si="4"/>
        <v>3.2697892785802152E-2</v>
      </c>
      <c r="Q66" s="157">
        <v>119.48297705868301</v>
      </c>
      <c r="R66" s="127">
        <f t="shared" si="1"/>
        <v>9.8139562366195143E-4</v>
      </c>
      <c r="S66" s="127">
        <f t="shared" si="3"/>
        <v>3.1692858911657851E-2</v>
      </c>
      <c r="T66" s="127">
        <f t="shared" si="5"/>
        <v>0.14283862408905934</v>
      </c>
      <c r="U66" s="149"/>
      <c r="V66" s="149"/>
    </row>
    <row r="67" spans="11:22" x14ac:dyDescent="0.25">
      <c r="K67" s="148">
        <v>37680</v>
      </c>
      <c r="L67" s="26">
        <v>117.486570022675</v>
      </c>
      <c r="M67" s="153">
        <v>108.564987397431</v>
      </c>
      <c r="N67" s="154">
        <f t="shared" si="0"/>
        <v>4.9103512996861998E-3</v>
      </c>
      <c r="O67" s="154">
        <f t="shared" si="2"/>
        <v>-1.1952203315382381E-2</v>
      </c>
      <c r="P67" s="154">
        <f t="shared" si="4"/>
        <v>4.7581663028690713E-2</v>
      </c>
      <c r="Q67" s="157">
        <v>119.099748951393</v>
      </c>
      <c r="R67" s="127">
        <f t="shared" si="1"/>
        <v>-3.2073866648115734E-3</v>
      </c>
      <c r="S67" s="127">
        <f t="shared" si="3"/>
        <v>9.4199503630849613E-3</v>
      </c>
      <c r="T67" s="127">
        <f t="shared" si="5"/>
        <v>0.12205930653714936</v>
      </c>
      <c r="U67" s="149"/>
      <c r="V67" s="149"/>
    </row>
    <row r="68" spans="11:22" x14ac:dyDescent="0.25">
      <c r="K68" s="148">
        <v>37711</v>
      </c>
      <c r="L68" s="26">
        <v>118.322216104446</v>
      </c>
      <c r="M68" s="153">
        <v>110.692020550389</v>
      </c>
      <c r="N68" s="154">
        <f t="shared" si="0"/>
        <v>1.9592257171931804E-2</v>
      </c>
      <c r="O68" s="154">
        <f t="shared" si="2"/>
        <v>1.1124278824622413E-2</v>
      </c>
      <c r="P68" s="154">
        <f t="shared" si="4"/>
        <v>8.5717889834309169E-2</v>
      </c>
      <c r="Q68" s="157">
        <v>119.5561798066</v>
      </c>
      <c r="R68" s="127">
        <f t="shared" si="1"/>
        <v>3.8323410353557907E-3</v>
      </c>
      <c r="S68" s="127">
        <f t="shared" si="3"/>
        <v>1.5946594590403596E-3</v>
      </c>
      <c r="T68" s="127">
        <f t="shared" si="5"/>
        <v>0.10180121347734761</v>
      </c>
      <c r="U68" s="149"/>
      <c r="V68" s="149"/>
    </row>
    <row r="69" spans="11:22" x14ac:dyDescent="0.25">
      <c r="K69" s="148">
        <v>37741</v>
      </c>
      <c r="L69" s="26">
        <v>120.14800477699799</v>
      </c>
      <c r="M69" s="153">
        <v>113.217184877731</v>
      </c>
      <c r="N69" s="154">
        <f t="shared" si="0"/>
        <v>2.2812523565711729E-2</v>
      </c>
      <c r="O69" s="154">
        <f t="shared" si="2"/>
        <v>4.7972497911738632E-2</v>
      </c>
      <c r="P69" s="154">
        <f t="shared" si="4"/>
        <v>0.12370397999289029</v>
      </c>
      <c r="Q69" s="157">
        <v>121.156319682031</v>
      </c>
      <c r="R69" s="127">
        <f t="shared" si="1"/>
        <v>1.3383999706409577E-2</v>
      </c>
      <c r="S69" s="127">
        <f t="shared" si="3"/>
        <v>1.4004862153092601E-2</v>
      </c>
      <c r="T69" s="127">
        <f t="shared" si="5"/>
        <v>0.10476453396049346</v>
      </c>
      <c r="U69" s="149"/>
      <c r="V69" s="149"/>
    </row>
    <row r="70" spans="11:22" x14ac:dyDescent="0.25">
      <c r="K70" s="148">
        <v>37772</v>
      </c>
      <c r="L70" s="26">
        <v>121.822262515152</v>
      </c>
      <c r="M70" s="153">
        <v>114.565881784216</v>
      </c>
      <c r="N70" s="154">
        <f t="shared" si="0"/>
        <v>1.1912475194834959E-2</v>
      </c>
      <c r="O70" s="154">
        <f t="shared" si="2"/>
        <v>5.5274674926430345E-2</v>
      </c>
      <c r="P70" s="154">
        <f t="shared" si="4"/>
        <v>0.14091840010403378</v>
      </c>
      <c r="Q70" s="157">
        <v>122.861028828424</v>
      </c>
      <c r="R70" s="127">
        <f t="shared" si="1"/>
        <v>1.4070327910809199E-2</v>
      </c>
      <c r="S70" s="127">
        <f t="shared" si="3"/>
        <v>3.1580921959508457E-2</v>
      </c>
      <c r="T70" s="127">
        <f t="shared" si="5"/>
        <v>0.11226153960636998</v>
      </c>
      <c r="U70" s="149"/>
      <c r="V70" s="149"/>
    </row>
    <row r="71" spans="11:22" x14ac:dyDescent="0.25">
      <c r="K71" s="148">
        <v>37802</v>
      </c>
      <c r="L71" s="26">
        <v>122.72482071639</v>
      </c>
      <c r="M71" s="153">
        <v>114.13714534466</v>
      </c>
      <c r="N71" s="154">
        <f t="shared" si="0"/>
        <v>-3.7422698003889421E-3</v>
      </c>
      <c r="O71" s="154">
        <f t="shared" si="2"/>
        <v>3.1123515291716197E-2</v>
      </c>
      <c r="P71" s="154">
        <f t="shared" si="4"/>
        <v>0.13022319755141765</v>
      </c>
      <c r="Q71" s="157">
        <v>124.07804333546601</v>
      </c>
      <c r="R71" s="127">
        <f t="shared" si="1"/>
        <v>9.9056187193546918E-3</v>
      </c>
      <c r="S71" s="127">
        <f t="shared" si="3"/>
        <v>3.7822081101794858E-2</v>
      </c>
      <c r="T71" s="127">
        <f t="shared" si="5"/>
        <v>0.11901930197738353</v>
      </c>
      <c r="U71" s="149"/>
      <c r="V71" s="149"/>
    </row>
    <row r="72" spans="11:22" x14ac:dyDescent="0.25">
      <c r="K72" s="148">
        <v>37833</v>
      </c>
      <c r="L72" s="26">
        <v>123.65500374648801</v>
      </c>
      <c r="M72" s="153">
        <v>113.398230109252</v>
      </c>
      <c r="N72" s="154">
        <f t="shared" ref="N72:N135" si="6">M72/M71-1</f>
        <v>-6.4739242704616728E-3</v>
      </c>
      <c r="O72" s="154">
        <f t="shared" si="2"/>
        <v>1.5990967423940017E-3</v>
      </c>
      <c r="P72" s="154">
        <f t="shared" si="4"/>
        <v>0.11395173791840829</v>
      </c>
      <c r="Q72" s="157">
        <v>125.441882412624</v>
      </c>
      <c r="R72" s="127">
        <f t="shared" ref="R72:R135" si="7">Q72/Q71-1</f>
        <v>1.0991784206901389E-2</v>
      </c>
      <c r="S72" s="127">
        <f t="shared" si="3"/>
        <v>3.5372176555381163E-2</v>
      </c>
      <c r="T72" s="127">
        <f t="shared" si="5"/>
        <v>0.12141397356375605</v>
      </c>
      <c r="U72" s="149"/>
      <c r="V72" s="149"/>
    </row>
    <row r="73" spans="11:22" x14ac:dyDescent="0.25">
      <c r="K73" s="148">
        <v>37864</v>
      </c>
      <c r="L73" s="26">
        <v>124.883570685414</v>
      </c>
      <c r="M73" s="153">
        <v>112.88422258725301</v>
      </c>
      <c r="N73" s="154">
        <f t="shared" si="6"/>
        <v>-4.5327649426607497E-3</v>
      </c>
      <c r="O73" s="154">
        <f t="shared" si="2"/>
        <v>-1.4678534051964842E-2</v>
      </c>
      <c r="P73" s="154">
        <f t="shared" si="4"/>
        <v>8.1146487577598458E-2</v>
      </c>
      <c r="Q73" s="157">
        <v>127.09585589145701</v>
      </c>
      <c r="R73" s="127">
        <f t="shared" si="7"/>
        <v>1.318517744649661E-2</v>
      </c>
      <c r="S73" s="127">
        <f t="shared" si="3"/>
        <v>3.446843236960806E-2</v>
      </c>
      <c r="T73" s="127">
        <f t="shared" si="5"/>
        <v>0.12666992548251832</v>
      </c>
      <c r="U73" s="149"/>
      <c r="V73" s="149"/>
    </row>
    <row r="74" spans="11:22" x14ac:dyDescent="0.25">
      <c r="K74" s="148">
        <v>37894</v>
      </c>
      <c r="L74" s="26">
        <v>126.44066559508001</v>
      </c>
      <c r="M74" s="153">
        <v>113.440231224995</v>
      </c>
      <c r="N74" s="154">
        <f t="shared" si="6"/>
        <v>4.925476962134745E-3</v>
      </c>
      <c r="O74" s="154">
        <f t="shared" ref="O74:O137" si="8">M74/M71-1</f>
        <v>-6.105936131138745E-3</v>
      </c>
      <c r="P74" s="154">
        <f t="shared" si="4"/>
        <v>6.3330402505862748E-2</v>
      </c>
      <c r="Q74" s="157">
        <v>128.886252318251</v>
      </c>
      <c r="R74" s="127">
        <f t="shared" si="7"/>
        <v>1.408697722074459E-2</v>
      </c>
      <c r="S74" s="127">
        <f t="shared" ref="S74:S137" si="9">Q74/Q71-1</f>
        <v>3.8751489413684448E-2</v>
      </c>
      <c r="T74" s="127">
        <f t="shared" si="5"/>
        <v>0.12971867789698055</v>
      </c>
      <c r="U74" s="149"/>
      <c r="V74" s="149"/>
    </row>
    <row r="75" spans="11:22" x14ac:dyDescent="0.25">
      <c r="K75" s="148">
        <v>37925</v>
      </c>
      <c r="L75" s="26">
        <v>127.518474463236</v>
      </c>
      <c r="M75" s="153">
        <v>114.647403180205</v>
      </c>
      <c r="N75" s="154">
        <f t="shared" si="6"/>
        <v>1.0641480030270101E-2</v>
      </c>
      <c r="O75" s="154">
        <f t="shared" si="8"/>
        <v>1.1015807475561967E-2</v>
      </c>
      <c r="P75" s="154">
        <f t="shared" si="4"/>
        <v>4.6765937763738386E-2</v>
      </c>
      <c r="Q75" s="157">
        <v>129.933519521146</v>
      </c>
      <c r="R75" s="127">
        <f t="shared" si="7"/>
        <v>8.125515204748579E-3</v>
      </c>
      <c r="S75" s="127">
        <f t="shared" si="9"/>
        <v>3.5806518701205103E-2</v>
      </c>
      <c r="T75" s="127">
        <f t="shared" si="5"/>
        <v>0.12192956288146917</v>
      </c>
      <c r="U75" s="149"/>
      <c r="V75" s="149"/>
    </row>
    <row r="76" spans="11:22" x14ac:dyDescent="0.25">
      <c r="K76" s="148">
        <v>37955</v>
      </c>
      <c r="L76" s="26">
        <v>128.01253264487099</v>
      </c>
      <c r="M76" s="153">
        <v>115.96630341733299</v>
      </c>
      <c r="N76" s="154">
        <f t="shared" si="6"/>
        <v>1.150396956706401E-2</v>
      </c>
      <c r="O76" s="154">
        <f t="shared" si="8"/>
        <v>2.7303025696949978E-2</v>
      </c>
      <c r="P76" s="154">
        <f t="shared" si="4"/>
        <v>5.540702696076627E-2</v>
      </c>
      <c r="Q76" s="157">
        <v>130.34404908173599</v>
      </c>
      <c r="R76" s="127">
        <f t="shared" si="7"/>
        <v>3.1595354463032077E-3</v>
      </c>
      <c r="S76" s="127">
        <f t="shared" si="9"/>
        <v>2.555703462946135E-2</v>
      </c>
      <c r="T76" s="127">
        <f t="shared" si="5"/>
        <v>0.10472007466536781</v>
      </c>
      <c r="U76" s="149"/>
      <c r="V76" s="149"/>
    </row>
    <row r="77" spans="11:22" x14ac:dyDescent="0.25">
      <c r="K77" s="148">
        <v>37986</v>
      </c>
      <c r="L77" s="26">
        <v>128.508234432221</v>
      </c>
      <c r="M77" s="153">
        <v>116.48190421660701</v>
      </c>
      <c r="N77" s="154">
        <f t="shared" si="6"/>
        <v>4.4461260217849574E-3</v>
      </c>
      <c r="O77" s="154">
        <f t="shared" si="8"/>
        <v>2.6813000632722739E-2</v>
      </c>
      <c r="P77" s="154">
        <f t="shared" si="4"/>
        <v>6.4012390518438433E-2</v>
      </c>
      <c r="Q77" s="157">
        <v>130.90760105275601</v>
      </c>
      <c r="R77" s="127">
        <f t="shared" si="7"/>
        <v>4.3235726908148475E-3</v>
      </c>
      <c r="S77" s="127">
        <f t="shared" si="9"/>
        <v>1.5683198930432241E-2</v>
      </c>
      <c r="T77" s="127">
        <f t="shared" si="5"/>
        <v>9.669240276107316E-2</v>
      </c>
      <c r="U77" s="149"/>
      <c r="V77" s="149"/>
    </row>
    <row r="78" spans="11:22" x14ac:dyDescent="0.25">
      <c r="K78" s="148">
        <v>38017</v>
      </c>
      <c r="L78" s="26">
        <v>129.692420520512</v>
      </c>
      <c r="M78" s="153">
        <v>117.298269826355</v>
      </c>
      <c r="N78" s="154">
        <f t="shared" si="6"/>
        <v>7.0085187500874557E-3</v>
      </c>
      <c r="O78" s="154">
        <f t="shared" si="8"/>
        <v>2.3121907453789614E-2</v>
      </c>
      <c r="P78" s="154">
        <f t="shared" si="4"/>
        <v>8.5748254237231869E-2</v>
      </c>
      <c r="Q78" s="157">
        <v>132.159155366775</v>
      </c>
      <c r="R78" s="127">
        <f t="shared" si="7"/>
        <v>9.560593150848451E-3</v>
      </c>
      <c r="S78" s="127">
        <f t="shared" si="9"/>
        <v>1.7129035323843356E-2</v>
      </c>
      <c r="T78" s="127">
        <f t="shared" si="5"/>
        <v>0.10609191886695446</v>
      </c>
      <c r="U78" s="149"/>
      <c r="V78" s="149"/>
    </row>
    <row r="79" spans="11:22" x14ac:dyDescent="0.25">
      <c r="K79" s="148">
        <v>38046</v>
      </c>
      <c r="L79" s="26">
        <v>132.18598375708501</v>
      </c>
      <c r="M79" s="153">
        <v>119.495794031673</v>
      </c>
      <c r="N79" s="154">
        <f t="shared" si="6"/>
        <v>1.8734498032845215E-2</v>
      </c>
      <c r="O79" s="154">
        <f t="shared" si="8"/>
        <v>3.0435484363404042E-2</v>
      </c>
      <c r="P79" s="154">
        <f t="shared" si="4"/>
        <v>0.10068445542416793</v>
      </c>
      <c r="Q79" s="157">
        <v>134.63652223537099</v>
      </c>
      <c r="R79" s="127">
        <f t="shared" si="7"/>
        <v>1.8745329158019075E-2</v>
      </c>
      <c r="S79" s="127">
        <f t="shared" si="9"/>
        <v>3.2931869033340222E-2</v>
      </c>
      <c r="T79" s="127">
        <f t="shared" si="5"/>
        <v>0.13045177190355672</v>
      </c>
      <c r="U79" s="149"/>
      <c r="V79" s="149"/>
    </row>
    <row r="80" spans="11:22" x14ac:dyDescent="0.25">
      <c r="K80" s="148">
        <v>38077</v>
      </c>
      <c r="L80" s="26">
        <v>134.671072715788</v>
      </c>
      <c r="M80" s="153">
        <v>122.131406039995</v>
      </c>
      <c r="N80" s="154">
        <f t="shared" si="6"/>
        <v>2.2056106908862505E-2</v>
      </c>
      <c r="O80" s="154">
        <f t="shared" si="8"/>
        <v>4.8501111493526983E-2</v>
      </c>
      <c r="P80" s="154">
        <f t="shared" si="4"/>
        <v>0.10334426485962078</v>
      </c>
      <c r="Q80" s="157">
        <v>137.04003140272201</v>
      </c>
      <c r="R80" s="127">
        <f t="shared" si="7"/>
        <v>1.7851836392128506E-2</v>
      </c>
      <c r="S80" s="127">
        <f t="shared" si="9"/>
        <v>4.6845487203562852E-2</v>
      </c>
      <c r="T80" s="127">
        <f t="shared" si="5"/>
        <v>0.14623963081126168</v>
      </c>
      <c r="U80" s="149"/>
      <c r="V80" s="149"/>
    </row>
    <row r="81" spans="11:22" x14ac:dyDescent="0.25">
      <c r="K81" s="148">
        <v>38107</v>
      </c>
      <c r="L81" s="26">
        <v>137.29228598606301</v>
      </c>
      <c r="M81" s="153">
        <v>124.237912790103</v>
      </c>
      <c r="N81" s="154">
        <f t="shared" si="6"/>
        <v>1.7247871112023194E-2</v>
      </c>
      <c r="O81" s="154">
        <f t="shared" si="8"/>
        <v>5.9162364236243548E-2</v>
      </c>
      <c r="P81" s="154">
        <f t="shared" si="4"/>
        <v>9.7341476245623282E-2</v>
      </c>
      <c r="Q81" s="157">
        <v>139.72418333715399</v>
      </c>
      <c r="R81" s="127">
        <f t="shared" si="7"/>
        <v>1.9586626673661511E-2</v>
      </c>
      <c r="S81" s="127">
        <f t="shared" si="9"/>
        <v>5.7241800232334494E-2</v>
      </c>
      <c r="T81" s="127">
        <f t="shared" si="5"/>
        <v>0.15325542822572902</v>
      </c>
      <c r="U81" s="149"/>
      <c r="V81" s="149"/>
    </row>
    <row r="82" spans="11:22" x14ac:dyDescent="0.25">
      <c r="K82" s="148">
        <v>38138</v>
      </c>
      <c r="L82" s="26">
        <v>138.877626079447</v>
      </c>
      <c r="M82" s="153">
        <v>124.973404985564</v>
      </c>
      <c r="N82" s="154">
        <f t="shared" si="6"/>
        <v>5.9200301980570913E-3</v>
      </c>
      <c r="O82" s="154">
        <f t="shared" si="8"/>
        <v>4.5839361948079471E-2</v>
      </c>
      <c r="P82" s="154">
        <f t="shared" si="4"/>
        <v>9.0843129204473794E-2</v>
      </c>
      <c r="Q82" s="157">
        <v>141.55180857681501</v>
      </c>
      <c r="R82" s="127">
        <f t="shared" si="7"/>
        <v>1.3080235618561309E-2</v>
      </c>
      <c r="S82" s="127">
        <f t="shared" si="9"/>
        <v>5.1362633456579765E-2</v>
      </c>
      <c r="T82" s="127">
        <f t="shared" si="5"/>
        <v>0.15212944191190814</v>
      </c>
      <c r="U82" s="149"/>
      <c r="V82" s="149"/>
    </row>
    <row r="83" spans="11:22" x14ac:dyDescent="0.25">
      <c r="K83" s="148">
        <v>38168</v>
      </c>
      <c r="L83" s="26">
        <v>140.975972708092</v>
      </c>
      <c r="M83" s="153">
        <v>125.827536095955</v>
      </c>
      <c r="N83" s="154">
        <f t="shared" si="6"/>
        <v>6.8345029927741052E-3</v>
      </c>
      <c r="O83" s="154">
        <f t="shared" si="8"/>
        <v>3.0263551168399738E-2</v>
      </c>
      <c r="P83" s="154">
        <f t="shared" ref="P83:P146" si="10">M83/M71-1</f>
        <v>0.10242406813306504</v>
      </c>
      <c r="Q83" s="157">
        <v>143.91922370970801</v>
      </c>
      <c r="R83" s="127">
        <f t="shared" si="7"/>
        <v>1.6724725432301968E-2</v>
      </c>
      <c r="S83" s="127">
        <f t="shared" si="9"/>
        <v>5.0198414555014059E-2</v>
      </c>
      <c r="T83" s="127">
        <f t="shared" ref="T83:T146" si="11">Q83/Q71-1</f>
        <v>0.15990887542123788</v>
      </c>
      <c r="U83" s="149"/>
      <c r="V83" s="149"/>
    </row>
    <row r="84" spans="11:22" x14ac:dyDescent="0.25">
      <c r="K84" s="148">
        <v>38199</v>
      </c>
      <c r="L84" s="26">
        <v>142.86713524491401</v>
      </c>
      <c r="M84" s="153">
        <v>126.35477678113</v>
      </c>
      <c r="N84" s="154">
        <f t="shared" si="6"/>
        <v>4.1901852450876298E-3</v>
      </c>
      <c r="O84" s="154">
        <f t="shared" si="8"/>
        <v>1.7038792293648575E-2</v>
      </c>
      <c r="P84" s="154">
        <f t="shared" si="10"/>
        <v>0.11425704492385114</v>
      </c>
      <c r="Q84" s="157">
        <v>146.10837686796299</v>
      </c>
      <c r="R84" s="127">
        <f t="shared" si="7"/>
        <v>1.5210985036096414E-2</v>
      </c>
      <c r="S84" s="127">
        <f t="shared" si="9"/>
        <v>4.5691399858848847E-2</v>
      </c>
      <c r="T84" s="127">
        <f t="shared" si="11"/>
        <v>0.16474955619176201</v>
      </c>
      <c r="U84" s="149"/>
      <c r="V84" s="149"/>
    </row>
    <row r="85" spans="11:22" x14ac:dyDescent="0.25">
      <c r="K85" s="148">
        <v>38230</v>
      </c>
      <c r="L85" s="26">
        <v>145.08276061121401</v>
      </c>
      <c r="M85" s="153">
        <v>128.07903990876801</v>
      </c>
      <c r="N85" s="154">
        <f t="shared" si="6"/>
        <v>1.3646204532692607E-2</v>
      </c>
      <c r="O85" s="154">
        <f t="shared" si="8"/>
        <v>2.4850366552489733E-2</v>
      </c>
      <c r="P85" s="154">
        <f t="shared" si="10"/>
        <v>0.13460532369588041</v>
      </c>
      <c r="Q85" s="157">
        <v>148.44509065938399</v>
      </c>
      <c r="R85" s="127">
        <f t="shared" si="7"/>
        <v>1.5993017248645991E-2</v>
      </c>
      <c r="S85" s="127">
        <f t="shared" si="9"/>
        <v>4.8697944250060576E-2</v>
      </c>
      <c r="T85" s="127">
        <f t="shared" si="11"/>
        <v>0.16797742631482615</v>
      </c>
      <c r="U85" s="149"/>
      <c r="V85" s="149"/>
    </row>
    <row r="86" spans="11:22" x14ac:dyDescent="0.25">
      <c r="K86" s="148">
        <v>38260</v>
      </c>
      <c r="L86" s="26">
        <v>145.863327033915</v>
      </c>
      <c r="M86" s="153">
        <v>129.44313162912999</v>
      </c>
      <c r="N86" s="154">
        <f t="shared" si="6"/>
        <v>1.0650389957120643E-2</v>
      </c>
      <c r="O86" s="154">
        <f t="shared" si="8"/>
        <v>2.8734533356973513E-2</v>
      </c>
      <c r="P86" s="154">
        <f t="shared" si="10"/>
        <v>0.14106900375048759</v>
      </c>
      <c r="Q86" s="157">
        <v>149.158148681764</v>
      </c>
      <c r="R86" s="127">
        <f t="shared" si="7"/>
        <v>4.8035136710324888E-3</v>
      </c>
      <c r="S86" s="127">
        <f t="shared" si="9"/>
        <v>3.6401842901982118E-2</v>
      </c>
      <c r="T86" s="127">
        <f t="shared" si="11"/>
        <v>0.15728517199380465</v>
      </c>
      <c r="U86" s="149"/>
      <c r="V86" s="149"/>
    </row>
    <row r="87" spans="11:22" x14ac:dyDescent="0.25">
      <c r="K87" s="148">
        <v>38291</v>
      </c>
      <c r="L87" s="26">
        <v>145.49789428238299</v>
      </c>
      <c r="M87" s="153">
        <v>131.026812198486</v>
      </c>
      <c r="N87" s="154">
        <f t="shared" si="6"/>
        <v>1.2234566248701784E-2</v>
      </c>
      <c r="O87" s="154">
        <f t="shared" si="8"/>
        <v>3.6975534573171265E-2</v>
      </c>
      <c r="P87" s="154">
        <f t="shared" si="10"/>
        <v>0.14286768443010889</v>
      </c>
      <c r="Q87" s="157">
        <v>148.524262889174</v>
      </c>
      <c r="R87" s="127">
        <f t="shared" si="7"/>
        <v>-4.2497563706186403E-3</v>
      </c>
      <c r="S87" s="127">
        <f t="shared" si="9"/>
        <v>1.653489055863111E-2</v>
      </c>
      <c r="T87" s="127">
        <f t="shared" si="11"/>
        <v>0.14307888708427119</v>
      </c>
      <c r="U87" s="149"/>
      <c r="V87" s="149"/>
    </row>
    <row r="88" spans="11:22" x14ac:dyDescent="0.25">
      <c r="K88" s="148">
        <v>38321</v>
      </c>
      <c r="L88" s="26">
        <v>145.27401752841001</v>
      </c>
      <c r="M88" s="153">
        <v>130.65594091712299</v>
      </c>
      <c r="N88" s="154">
        <f t="shared" si="6"/>
        <v>-2.8304991561665105E-3</v>
      </c>
      <c r="O88" s="154">
        <f t="shared" si="8"/>
        <v>2.0119615279678316E-2</v>
      </c>
      <c r="P88" s="154">
        <f t="shared" si="10"/>
        <v>0.12667160258550059</v>
      </c>
      <c r="Q88" s="157">
        <v>148.411991200937</v>
      </c>
      <c r="R88" s="127">
        <f t="shared" si="7"/>
        <v>-7.5591479838399422E-4</v>
      </c>
      <c r="S88" s="127">
        <f t="shared" si="9"/>
        <v>-2.2297442306762338E-4</v>
      </c>
      <c r="T88" s="127">
        <f t="shared" si="11"/>
        <v>0.13861731507106234</v>
      </c>
      <c r="U88" s="149"/>
      <c r="V88" s="149"/>
    </row>
    <row r="89" spans="11:22" x14ac:dyDescent="0.25">
      <c r="K89" s="148">
        <v>38352</v>
      </c>
      <c r="L89" s="26">
        <v>146.51088768834401</v>
      </c>
      <c r="M89" s="153">
        <v>131.08896285365</v>
      </c>
      <c r="N89" s="154">
        <f t="shared" si="6"/>
        <v>3.3142154385592537E-3</v>
      </c>
      <c r="O89" s="154">
        <f t="shared" si="8"/>
        <v>1.2714704934947862E-2</v>
      </c>
      <c r="P89" s="154">
        <f t="shared" si="10"/>
        <v>0.12540195608306726</v>
      </c>
      <c r="Q89" s="157">
        <v>149.87799440450399</v>
      </c>
      <c r="R89" s="127">
        <f t="shared" si="7"/>
        <v>9.8779296181139564E-3</v>
      </c>
      <c r="S89" s="127">
        <f t="shared" si="9"/>
        <v>4.8260569677343046E-3</v>
      </c>
      <c r="T89" s="127">
        <f t="shared" si="11"/>
        <v>0.14491437624086378</v>
      </c>
      <c r="U89" s="149"/>
      <c r="V89" s="149"/>
    </row>
    <row r="90" spans="11:22" x14ac:dyDescent="0.25">
      <c r="K90" s="148">
        <v>38383</v>
      </c>
      <c r="L90" s="26">
        <v>149.815366587504</v>
      </c>
      <c r="M90" s="153">
        <v>130.868915301014</v>
      </c>
      <c r="N90" s="154">
        <f t="shared" si="6"/>
        <v>-1.6786123548911958E-3</v>
      </c>
      <c r="O90" s="154">
        <f t="shared" si="8"/>
        <v>-1.205073181760774E-3</v>
      </c>
      <c r="P90" s="154">
        <f t="shared" si="10"/>
        <v>0.11569348375511934</v>
      </c>
      <c r="Q90" s="157">
        <v>153.77900057058</v>
      </c>
      <c r="R90" s="127">
        <f t="shared" si="7"/>
        <v>2.6027878085608913E-2</v>
      </c>
      <c r="S90" s="127">
        <f t="shared" si="9"/>
        <v>3.5379658374921519E-2</v>
      </c>
      <c r="T90" s="127">
        <f t="shared" si="11"/>
        <v>0.16358946259761176</v>
      </c>
      <c r="U90" s="149"/>
      <c r="V90" s="149"/>
    </row>
    <row r="91" spans="11:22" x14ac:dyDescent="0.25">
      <c r="K91" s="148">
        <v>38411</v>
      </c>
      <c r="L91" s="26">
        <v>153.62878309959501</v>
      </c>
      <c r="M91" s="153">
        <v>133.87474303130099</v>
      </c>
      <c r="N91" s="154">
        <f t="shared" si="6"/>
        <v>2.2968232932726984E-2</v>
      </c>
      <c r="O91" s="154">
        <f t="shared" si="8"/>
        <v>2.4635711867244892E-2</v>
      </c>
      <c r="P91" s="154">
        <f t="shared" si="10"/>
        <v>0.12033016823853049</v>
      </c>
      <c r="Q91" s="157">
        <v>157.69119337894799</v>
      </c>
      <c r="R91" s="127">
        <f t="shared" si="7"/>
        <v>2.544035787625254E-2</v>
      </c>
      <c r="S91" s="127">
        <f t="shared" si="9"/>
        <v>6.2523264481019858E-2</v>
      </c>
      <c r="T91" s="127">
        <f t="shared" si="11"/>
        <v>0.17123638341811076</v>
      </c>
      <c r="U91" s="149"/>
      <c r="V91" s="149"/>
    </row>
    <row r="92" spans="11:22" x14ac:dyDescent="0.25">
      <c r="K92" s="148">
        <v>38442</v>
      </c>
      <c r="L92" s="26">
        <v>156.88310226438301</v>
      </c>
      <c r="M92" s="153">
        <v>135.69888019441501</v>
      </c>
      <c r="N92" s="154">
        <f t="shared" si="6"/>
        <v>1.3625700575107924E-2</v>
      </c>
      <c r="O92" s="154">
        <f t="shared" si="8"/>
        <v>3.5166327053114399E-2</v>
      </c>
      <c r="P92" s="154">
        <f t="shared" si="10"/>
        <v>0.11108915056604696</v>
      </c>
      <c r="Q92" s="157">
        <v>161.279939916578</v>
      </c>
      <c r="R92" s="127">
        <f t="shared" si="7"/>
        <v>2.2758065689856943E-2</v>
      </c>
      <c r="S92" s="127">
        <f t="shared" si="9"/>
        <v>7.6074847127333589E-2</v>
      </c>
      <c r="T92" s="127">
        <f t="shared" si="11"/>
        <v>0.17688195387683292</v>
      </c>
      <c r="U92" s="149"/>
      <c r="V92" s="149"/>
    </row>
    <row r="93" spans="11:22" x14ac:dyDescent="0.25">
      <c r="K93" s="148">
        <v>38472</v>
      </c>
      <c r="L93" s="26">
        <v>159.03353734111201</v>
      </c>
      <c r="M93" s="153">
        <v>138.14219946772999</v>
      </c>
      <c r="N93" s="154">
        <f t="shared" si="6"/>
        <v>1.8005449048764888E-2</v>
      </c>
      <c r="O93" s="154">
        <f t="shared" si="8"/>
        <v>5.5576865980638601E-2</v>
      </c>
      <c r="P93" s="154">
        <f t="shared" si="10"/>
        <v>0.11191661518910068</v>
      </c>
      <c r="Q93" s="157">
        <v>163.52926080902901</v>
      </c>
      <c r="R93" s="127">
        <f t="shared" si="7"/>
        <v>1.3946687316565676E-2</v>
      </c>
      <c r="S93" s="127">
        <f t="shared" si="9"/>
        <v>6.3404367321101995E-2</v>
      </c>
      <c r="T93" s="127">
        <f t="shared" si="11"/>
        <v>0.17037192061758888</v>
      </c>
      <c r="U93" s="149"/>
      <c r="V93" s="149"/>
    </row>
    <row r="94" spans="11:22" x14ac:dyDescent="0.25">
      <c r="K94" s="148">
        <v>38503</v>
      </c>
      <c r="L94" s="26">
        <v>160.82536603869599</v>
      </c>
      <c r="M94" s="153">
        <v>139.535367994144</v>
      </c>
      <c r="N94" s="154">
        <f t="shared" si="6"/>
        <v>1.0085032175410236E-2</v>
      </c>
      <c r="O94" s="154">
        <f t="shared" si="8"/>
        <v>4.2282994048545186E-2</v>
      </c>
      <c r="P94" s="154">
        <f t="shared" si="10"/>
        <v>0.11652049498260908</v>
      </c>
      <c r="Q94" s="157">
        <v>165.63765473729501</v>
      </c>
      <c r="R94" s="127">
        <f t="shared" si="7"/>
        <v>1.2893068297594734E-2</v>
      </c>
      <c r="S94" s="127">
        <f t="shared" si="9"/>
        <v>5.0392550072538622E-2</v>
      </c>
      <c r="T94" s="127">
        <f t="shared" si="11"/>
        <v>0.17015569354177118</v>
      </c>
      <c r="U94" s="149"/>
      <c r="V94" s="149"/>
    </row>
    <row r="95" spans="11:22" x14ac:dyDescent="0.25">
      <c r="K95" s="148">
        <v>38533</v>
      </c>
      <c r="L95" s="26">
        <v>162.36431914227799</v>
      </c>
      <c r="M95" s="153">
        <v>140.69305508117199</v>
      </c>
      <c r="N95" s="154">
        <f t="shared" si="6"/>
        <v>8.296728662202657E-3</v>
      </c>
      <c r="O95" s="154">
        <f t="shared" si="8"/>
        <v>3.6803361085971042E-2</v>
      </c>
      <c r="P95" s="154">
        <f t="shared" si="10"/>
        <v>0.11814201760956911</v>
      </c>
      <c r="Q95" s="157">
        <v>167.46120548606501</v>
      </c>
      <c r="R95" s="127">
        <f t="shared" si="7"/>
        <v>1.1009276554067249E-2</v>
      </c>
      <c r="S95" s="127">
        <f t="shared" si="9"/>
        <v>3.8326313692107483E-2</v>
      </c>
      <c r="T95" s="127">
        <f t="shared" si="11"/>
        <v>0.16357774291391625</v>
      </c>
      <c r="U95" s="149"/>
      <c r="V95" s="149"/>
    </row>
    <row r="96" spans="11:22" x14ac:dyDescent="0.25">
      <c r="K96" s="148">
        <v>38564</v>
      </c>
      <c r="L96" s="26">
        <v>164.13529636601501</v>
      </c>
      <c r="M96" s="153">
        <v>144.01033501919301</v>
      </c>
      <c r="N96" s="154">
        <f t="shared" si="6"/>
        <v>2.3578135652162269E-2</v>
      </c>
      <c r="O96" s="154">
        <f t="shared" si="8"/>
        <v>4.2478949763890217E-2</v>
      </c>
      <c r="P96" s="154">
        <f t="shared" si="10"/>
        <v>0.13973004177472226</v>
      </c>
      <c r="Q96" s="157">
        <v>168.97830648230499</v>
      </c>
      <c r="R96" s="127">
        <f t="shared" si="7"/>
        <v>9.0594176235416768E-3</v>
      </c>
      <c r="S96" s="127">
        <f t="shared" si="9"/>
        <v>3.3321533078042975E-2</v>
      </c>
      <c r="T96" s="127">
        <f t="shared" si="11"/>
        <v>0.15652716226537366</v>
      </c>
      <c r="U96" s="149"/>
      <c r="V96" s="149"/>
    </row>
    <row r="97" spans="11:22" x14ac:dyDescent="0.25">
      <c r="K97" s="148">
        <v>38595</v>
      </c>
      <c r="L97" s="26">
        <v>166.272774819104</v>
      </c>
      <c r="M97" s="153">
        <v>147.648292353014</v>
      </c>
      <c r="N97" s="154">
        <f t="shared" si="6"/>
        <v>2.5261779533643391E-2</v>
      </c>
      <c r="O97" s="154">
        <f t="shared" si="8"/>
        <v>5.814242278137316E-2</v>
      </c>
      <c r="P97" s="154">
        <f t="shared" si="10"/>
        <v>0.15279043673488935</v>
      </c>
      <c r="Q97" s="157">
        <v>170.78046922359101</v>
      </c>
      <c r="R97" s="127">
        <f t="shared" si="7"/>
        <v>1.0665053868762486E-2</v>
      </c>
      <c r="S97" s="127">
        <f t="shared" si="9"/>
        <v>3.1048583092127435E-2</v>
      </c>
      <c r="T97" s="127">
        <f t="shared" si="11"/>
        <v>0.15046222455046943</v>
      </c>
      <c r="U97" s="149"/>
      <c r="V97" s="149"/>
    </row>
    <row r="98" spans="11:22" x14ac:dyDescent="0.25">
      <c r="K98" s="148">
        <v>38625</v>
      </c>
      <c r="L98" s="26">
        <v>167.90366865088501</v>
      </c>
      <c r="M98" s="153">
        <v>151.79136050637899</v>
      </c>
      <c r="N98" s="154">
        <f t="shared" si="6"/>
        <v>2.8060386526240988E-2</v>
      </c>
      <c r="O98" s="154">
        <f t="shared" si="8"/>
        <v>7.8883107761103854E-2</v>
      </c>
      <c r="P98" s="154">
        <f t="shared" si="10"/>
        <v>0.17264901270528088</v>
      </c>
      <c r="Q98" s="157">
        <v>171.59341004032299</v>
      </c>
      <c r="R98" s="127">
        <f t="shared" si="7"/>
        <v>4.7601509729291447E-3</v>
      </c>
      <c r="S98" s="127">
        <f t="shared" si="9"/>
        <v>2.4675593026241671E-2</v>
      </c>
      <c r="T98" s="127">
        <f t="shared" si="11"/>
        <v>0.1504125758923549</v>
      </c>
      <c r="U98" s="149"/>
      <c r="V98" s="149"/>
    </row>
    <row r="99" spans="11:22" x14ac:dyDescent="0.25">
      <c r="K99" s="148">
        <v>38656</v>
      </c>
      <c r="L99" s="26">
        <v>169.11750032470701</v>
      </c>
      <c r="M99" s="153">
        <v>152.480416296637</v>
      </c>
      <c r="N99" s="154">
        <f t="shared" si="6"/>
        <v>4.5394928140791713E-3</v>
      </c>
      <c r="O99" s="154">
        <f t="shared" si="8"/>
        <v>5.8815787605210001E-2</v>
      </c>
      <c r="P99" s="154">
        <f t="shared" si="10"/>
        <v>0.16373445814778731</v>
      </c>
      <c r="Q99" s="157">
        <v>172.859519914381</v>
      </c>
      <c r="R99" s="127">
        <f t="shared" si="7"/>
        <v>7.3785460278485981E-3</v>
      </c>
      <c r="S99" s="127">
        <f t="shared" si="9"/>
        <v>2.2968708308616081E-2</v>
      </c>
      <c r="T99" s="127">
        <f t="shared" si="11"/>
        <v>0.16384701429803106</v>
      </c>
      <c r="U99" s="149"/>
      <c r="V99" s="149"/>
    </row>
    <row r="100" spans="11:22" x14ac:dyDescent="0.25">
      <c r="K100" s="148">
        <v>38686</v>
      </c>
      <c r="L100" s="26">
        <v>169.22615000401501</v>
      </c>
      <c r="M100" s="153">
        <v>151.73382357958599</v>
      </c>
      <c r="N100" s="154">
        <f t="shared" si="6"/>
        <v>-4.8963187219963622E-3</v>
      </c>
      <c r="O100" s="154">
        <f t="shared" si="8"/>
        <v>2.7670697449069248E-2</v>
      </c>
      <c r="P100" s="154">
        <f t="shared" si="10"/>
        <v>0.16132356871420805</v>
      </c>
      <c r="Q100" s="157">
        <v>173.14477044581199</v>
      </c>
      <c r="R100" s="127">
        <f t="shared" si="7"/>
        <v>1.650186993301217E-3</v>
      </c>
      <c r="S100" s="127">
        <f t="shared" si="9"/>
        <v>1.3844096066544687E-2</v>
      </c>
      <c r="T100" s="127">
        <f t="shared" si="11"/>
        <v>0.16664946709992545</v>
      </c>
      <c r="U100" s="149"/>
      <c r="V100" s="149"/>
    </row>
    <row r="101" spans="11:22" x14ac:dyDescent="0.25">
      <c r="K101" s="148">
        <v>38717</v>
      </c>
      <c r="L101" s="26">
        <v>170.744324702662</v>
      </c>
      <c r="M101" s="153">
        <v>151.17541962813499</v>
      </c>
      <c r="N101" s="154">
        <f t="shared" si="6"/>
        <v>-3.6801547491361886E-3</v>
      </c>
      <c r="O101" s="154">
        <f t="shared" si="8"/>
        <v>-4.0578124880705779E-3</v>
      </c>
      <c r="P101" s="154">
        <f t="shared" si="10"/>
        <v>0.15322767330846809</v>
      </c>
      <c r="Q101" s="157">
        <v>175.27168079143499</v>
      </c>
      <c r="R101" s="127">
        <f t="shared" si="7"/>
        <v>1.2283999916062438E-2</v>
      </c>
      <c r="S101" s="127">
        <f t="shared" si="9"/>
        <v>2.1435967443316439E-2</v>
      </c>
      <c r="T101" s="127">
        <f t="shared" si="11"/>
        <v>0.16942905119477558</v>
      </c>
      <c r="U101" s="149"/>
      <c r="V101" s="149"/>
    </row>
    <row r="102" spans="11:22" x14ac:dyDescent="0.25">
      <c r="K102" s="148">
        <v>38748</v>
      </c>
      <c r="L102" s="26">
        <v>172.47846796723499</v>
      </c>
      <c r="M102" s="153">
        <v>151.74893404636899</v>
      </c>
      <c r="N102" s="154">
        <f t="shared" si="6"/>
        <v>3.7937015134124064E-3</v>
      </c>
      <c r="O102" s="154">
        <f t="shared" si="8"/>
        <v>-4.7972209680027245E-3</v>
      </c>
      <c r="P102" s="154">
        <f t="shared" si="10"/>
        <v>0.15954910833736546</v>
      </c>
      <c r="Q102" s="157">
        <v>177.172662270356</v>
      </c>
      <c r="R102" s="127">
        <f t="shared" si="7"/>
        <v>1.084591344327368E-2</v>
      </c>
      <c r="S102" s="127">
        <f t="shared" si="9"/>
        <v>2.4951720091038965E-2</v>
      </c>
      <c r="T102" s="127">
        <f t="shared" si="11"/>
        <v>0.15212520313551536</v>
      </c>
      <c r="U102" s="149"/>
      <c r="V102" s="149"/>
    </row>
    <row r="103" spans="11:22" x14ac:dyDescent="0.25">
      <c r="K103" s="148">
        <v>38776</v>
      </c>
      <c r="L103" s="26">
        <v>175.19778670011101</v>
      </c>
      <c r="M103" s="153">
        <v>153.758926398021</v>
      </c>
      <c r="N103" s="154">
        <f t="shared" si="6"/>
        <v>1.3245512163122308E-2</v>
      </c>
      <c r="O103" s="154">
        <f t="shared" si="8"/>
        <v>1.3346416577796338E-2</v>
      </c>
      <c r="P103" s="154">
        <f t="shared" si="10"/>
        <v>0.14852826542547248</v>
      </c>
      <c r="Q103" s="157">
        <v>179.85936938844799</v>
      </c>
      <c r="R103" s="127">
        <f t="shared" si="7"/>
        <v>1.5164343548623949E-2</v>
      </c>
      <c r="S103" s="127">
        <f t="shared" si="9"/>
        <v>3.8780258423903202E-2</v>
      </c>
      <c r="T103" s="127">
        <f t="shared" si="11"/>
        <v>0.14057967052242182</v>
      </c>
      <c r="U103" s="149"/>
      <c r="V103" s="149"/>
    </row>
    <row r="104" spans="11:22" x14ac:dyDescent="0.25">
      <c r="K104" s="148">
        <v>38807</v>
      </c>
      <c r="L104" s="26">
        <v>175.79418567749801</v>
      </c>
      <c r="M104" s="153">
        <v>154.109464274055</v>
      </c>
      <c r="N104" s="154">
        <f t="shared" si="6"/>
        <v>2.2797887852481491E-3</v>
      </c>
      <c r="O104" s="154">
        <f t="shared" si="8"/>
        <v>1.9408212347862053E-2</v>
      </c>
      <c r="P104" s="154">
        <f t="shared" si="10"/>
        <v>0.1356723360816483</v>
      </c>
      <c r="Q104" s="157">
        <v>180.304351854591</v>
      </c>
      <c r="R104" s="127">
        <f t="shared" si="7"/>
        <v>2.4740577466497715E-3</v>
      </c>
      <c r="S104" s="127">
        <f t="shared" si="9"/>
        <v>2.8713543685044307E-2</v>
      </c>
      <c r="T104" s="127">
        <f t="shared" si="11"/>
        <v>0.11795894733004841</v>
      </c>
      <c r="U104" s="149"/>
      <c r="V104" s="149"/>
    </row>
    <row r="105" spans="11:22" x14ac:dyDescent="0.25">
      <c r="K105" s="148">
        <v>38837</v>
      </c>
      <c r="L105" s="26">
        <v>176.976141618909</v>
      </c>
      <c r="M105" s="153">
        <v>155.04309528373599</v>
      </c>
      <c r="N105" s="154">
        <f t="shared" si="6"/>
        <v>6.0582327897831245E-3</v>
      </c>
      <c r="O105" s="154">
        <f t="shared" si="8"/>
        <v>2.1707969535788907E-2</v>
      </c>
      <c r="P105" s="154">
        <f t="shared" si="10"/>
        <v>0.12234419229696747</v>
      </c>
      <c r="Q105" s="157">
        <v>181.46958080185999</v>
      </c>
      <c r="R105" s="127">
        <f t="shared" si="7"/>
        <v>6.4625669612716763E-3</v>
      </c>
      <c r="S105" s="127">
        <f t="shared" si="9"/>
        <v>2.4252717526743073E-2</v>
      </c>
      <c r="T105" s="127">
        <f t="shared" si="11"/>
        <v>0.10970709403365952</v>
      </c>
      <c r="U105" s="149"/>
      <c r="V105" s="149"/>
    </row>
    <row r="106" spans="11:22" x14ac:dyDescent="0.25">
      <c r="K106" s="148">
        <v>38868</v>
      </c>
      <c r="L106" s="26">
        <v>177.54357376181201</v>
      </c>
      <c r="M106" s="153">
        <v>154.734171812093</v>
      </c>
      <c r="N106" s="154">
        <f t="shared" si="6"/>
        <v>-1.992500672652664E-3</v>
      </c>
      <c r="O106" s="154">
        <f t="shared" si="8"/>
        <v>6.3426913605488799E-3</v>
      </c>
      <c r="P106" s="154">
        <f t="shared" si="10"/>
        <v>0.10892438265964843</v>
      </c>
      <c r="Q106" s="157">
        <v>182.31478006953299</v>
      </c>
      <c r="R106" s="127">
        <f t="shared" si="7"/>
        <v>4.6575258725916058E-3</v>
      </c>
      <c r="S106" s="127">
        <f t="shared" si="9"/>
        <v>1.3651836373238746E-2</v>
      </c>
      <c r="T106" s="127">
        <f t="shared" si="11"/>
        <v>0.10068438459049833</v>
      </c>
      <c r="U106" s="149"/>
      <c r="V106" s="149"/>
    </row>
    <row r="107" spans="11:22" x14ac:dyDescent="0.25">
      <c r="K107" s="148">
        <v>38898</v>
      </c>
      <c r="L107" s="26">
        <v>179.21648456621901</v>
      </c>
      <c r="M107" s="153">
        <v>155.93990164490799</v>
      </c>
      <c r="N107" s="154">
        <f t="shared" si="6"/>
        <v>7.7922660437230729E-3</v>
      </c>
      <c r="O107" s="154">
        <f t="shared" si="8"/>
        <v>1.1877514333564321E-2</v>
      </c>
      <c r="P107" s="154">
        <f t="shared" si="10"/>
        <v>0.10836957485171839</v>
      </c>
      <c r="Q107" s="157">
        <v>184.221034970418</v>
      </c>
      <c r="R107" s="127">
        <f t="shared" si="7"/>
        <v>1.0455844008686377E-2</v>
      </c>
      <c r="S107" s="127">
        <f t="shared" si="9"/>
        <v>2.1722621087846283E-2</v>
      </c>
      <c r="T107" s="127">
        <f t="shared" si="11"/>
        <v>0.10008186335280889</v>
      </c>
      <c r="U107" s="149"/>
      <c r="V107" s="149"/>
    </row>
    <row r="108" spans="11:22" x14ac:dyDescent="0.25">
      <c r="K108" s="148">
        <v>38929</v>
      </c>
      <c r="L108" s="26">
        <v>178.97684264923899</v>
      </c>
      <c r="M108" s="153">
        <v>155.855232551265</v>
      </c>
      <c r="N108" s="154">
        <f t="shared" si="6"/>
        <v>-5.4295977328355782E-4</v>
      </c>
      <c r="O108" s="154">
        <f t="shared" si="8"/>
        <v>5.2381388932074557E-3</v>
      </c>
      <c r="P108" s="154">
        <f t="shared" si="10"/>
        <v>8.2250329675945588E-2</v>
      </c>
      <c r="Q108" s="157">
        <v>184.132672511751</v>
      </c>
      <c r="R108" s="127">
        <f t="shared" si="7"/>
        <v>-4.7965455563314663E-4</v>
      </c>
      <c r="S108" s="127">
        <f t="shared" si="9"/>
        <v>1.4675141134528502E-2</v>
      </c>
      <c r="T108" s="127">
        <f t="shared" si="11"/>
        <v>8.9682316889789337E-2</v>
      </c>
      <c r="U108" s="149"/>
      <c r="V108" s="149"/>
    </row>
    <row r="109" spans="11:22" x14ac:dyDescent="0.25">
      <c r="K109" s="148">
        <v>38960</v>
      </c>
      <c r="L109" s="26">
        <v>178.29658924640401</v>
      </c>
      <c r="M109" s="153">
        <v>157.21372518157801</v>
      </c>
      <c r="N109" s="154">
        <f t="shared" si="6"/>
        <v>8.7163748568157562E-3</v>
      </c>
      <c r="O109" s="154">
        <f t="shared" si="8"/>
        <v>1.6024601033158614E-2</v>
      </c>
      <c r="P109" s="154">
        <f t="shared" si="10"/>
        <v>6.4785258780331256E-2</v>
      </c>
      <c r="Q109" s="157">
        <v>183.014264609164</v>
      </c>
      <c r="R109" s="127">
        <f t="shared" si="7"/>
        <v>-6.073924238055195E-3</v>
      </c>
      <c r="S109" s="127">
        <f t="shared" si="9"/>
        <v>3.8366858647678193E-3</v>
      </c>
      <c r="T109" s="127">
        <f t="shared" si="11"/>
        <v>7.1634628018009128E-2</v>
      </c>
      <c r="U109" s="149"/>
      <c r="V109" s="149"/>
    </row>
    <row r="110" spans="11:22" x14ac:dyDescent="0.25">
      <c r="K110" s="148">
        <v>38990</v>
      </c>
      <c r="L110" s="26">
        <v>176.26699764542099</v>
      </c>
      <c r="M110" s="153">
        <v>156.44489059036499</v>
      </c>
      <c r="N110" s="154">
        <f t="shared" si="6"/>
        <v>-4.8903783071423401E-3</v>
      </c>
      <c r="O110" s="154">
        <f t="shared" si="8"/>
        <v>3.2383561880584555E-3</v>
      </c>
      <c r="P110" s="154">
        <f t="shared" si="10"/>
        <v>3.0657410727868317E-2</v>
      </c>
      <c r="Q110" s="157">
        <v>180.622505714917</v>
      </c>
      <c r="R110" s="127">
        <f t="shared" si="7"/>
        <v>-1.3068702045464731E-2</v>
      </c>
      <c r="S110" s="127">
        <f t="shared" si="9"/>
        <v>-1.9533758759301634E-2</v>
      </c>
      <c r="T110" s="127">
        <f t="shared" si="11"/>
        <v>5.261912839468752E-2</v>
      </c>
      <c r="U110" s="149"/>
      <c r="V110" s="149"/>
    </row>
    <row r="111" spans="11:22" x14ac:dyDescent="0.25">
      <c r="K111" s="148">
        <v>39021</v>
      </c>
      <c r="L111" s="26">
        <v>174.986452299935</v>
      </c>
      <c r="M111" s="153">
        <v>157.55172595654801</v>
      </c>
      <c r="N111" s="154">
        <f t="shared" si="6"/>
        <v>7.0749217951844301E-3</v>
      </c>
      <c r="O111" s="154">
        <f t="shared" si="8"/>
        <v>1.0885059022480936E-2</v>
      </c>
      <c r="P111" s="154">
        <f t="shared" si="10"/>
        <v>3.3258760587623559E-2</v>
      </c>
      <c r="Q111" s="157">
        <v>178.606749932892</v>
      </c>
      <c r="R111" s="127">
        <f t="shared" si="7"/>
        <v>-1.116004771413448E-2</v>
      </c>
      <c r="S111" s="127">
        <f t="shared" si="9"/>
        <v>-3.001054893452626E-2</v>
      </c>
      <c r="T111" s="127">
        <f t="shared" si="11"/>
        <v>3.3247980911653929E-2</v>
      </c>
      <c r="U111" s="149"/>
      <c r="V111" s="149"/>
    </row>
    <row r="112" spans="11:22" x14ac:dyDescent="0.25">
      <c r="K112" s="148">
        <v>39051</v>
      </c>
      <c r="L112" s="26">
        <v>175.338158459922</v>
      </c>
      <c r="M112" s="153">
        <v>158.48713637869599</v>
      </c>
      <c r="N112" s="154">
        <f t="shared" si="6"/>
        <v>5.9371639153351641E-3</v>
      </c>
      <c r="O112" s="154">
        <f t="shared" si="8"/>
        <v>8.0998729318779716E-3</v>
      </c>
      <c r="P112" s="154">
        <f t="shared" si="10"/>
        <v>4.4507629477667621E-2</v>
      </c>
      <c r="Q112" s="157">
        <v>178.68186903059799</v>
      </c>
      <c r="R112" s="127">
        <f t="shared" si="7"/>
        <v>4.2058375584463903E-4</v>
      </c>
      <c r="S112" s="127">
        <f t="shared" si="9"/>
        <v>-2.3672447542917197E-2</v>
      </c>
      <c r="T112" s="127">
        <f t="shared" si="11"/>
        <v>3.1979588933174874E-2</v>
      </c>
      <c r="U112" s="149"/>
      <c r="V112" s="149"/>
    </row>
    <row r="113" spans="11:22" x14ac:dyDescent="0.25">
      <c r="K113" s="148">
        <v>39082</v>
      </c>
      <c r="L113" s="26">
        <v>176.96156688887601</v>
      </c>
      <c r="M113" s="153">
        <v>162.306686817871</v>
      </c>
      <c r="N113" s="154">
        <f t="shared" si="6"/>
        <v>2.4100065951399463E-2</v>
      </c>
      <c r="O113" s="154">
        <f t="shared" si="8"/>
        <v>3.7468761078650603E-2</v>
      </c>
      <c r="P113" s="154">
        <f t="shared" si="10"/>
        <v>7.3631462159106098E-2</v>
      </c>
      <c r="Q113" s="157">
        <v>179.66133481144701</v>
      </c>
      <c r="R113" s="127">
        <f t="shared" si="7"/>
        <v>5.4816181751562443E-3</v>
      </c>
      <c r="S113" s="127">
        <f t="shared" si="9"/>
        <v>-5.3214348880036288E-3</v>
      </c>
      <c r="T113" s="127">
        <f t="shared" si="11"/>
        <v>2.5044856078236144E-2</v>
      </c>
      <c r="U113" s="149"/>
      <c r="V113" s="149"/>
    </row>
    <row r="114" spans="11:22" x14ac:dyDescent="0.25">
      <c r="K114" s="148">
        <v>39113</v>
      </c>
      <c r="L114" s="26">
        <v>179.77539933292999</v>
      </c>
      <c r="M114" s="153">
        <v>164.676288863004</v>
      </c>
      <c r="N114" s="154">
        <f t="shared" si="6"/>
        <v>1.4599534323511909E-2</v>
      </c>
      <c r="O114" s="154">
        <f t="shared" si="8"/>
        <v>4.5220468790173163E-2</v>
      </c>
      <c r="P114" s="154">
        <f t="shared" si="10"/>
        <v>8.5189098018209952E-2</v>
      </c>
      <c r="Q114" s="157">
        <v>182.64070378955799</v>
      </c>
      <c r="R114" s="127">
        <f t="shared" si="7"/>
        <v>1.6583250821540441E-2</v>
      </c>
      <c r="S114" s="127">
        <f t="shared" si="9"/>
        <v>2.258567415946855E-2</v>
      </c>
      <c r="T114" s="127">
        <f t="shared" si="11"/>
        <v>3.0862783508090352E-2</v>
      </c>
      <c r="U114" s="149"/>
      <c r="V114" s="149"/>
    </row>
    <row r="115" spans="11:22" x14ac:dyDescent="0.25">
      <c r="K115" s="148">
        <v>39141</v>
      </c>
      <c r="L115" s="26">
        <v>181.99234292903699</v>
      </c>
      <c r="M115" s="153">
        <v>167.72041618061101</v>
      </c>
      <c r="N115" s="154">
        <f t="shared" si="6"/>
        <v>1.8485522953091582E-2</v>
      </c>
      <c r="O115" s="154">
        <f t="shared" si="8"/>
        <v>5.8258859443662381E-2</v>
      </c>
      <c r="P115" s="154">
        <f t="shared" si="10"/>
        <v>9.080116588775633E-2</v>
      </c>
      <c r="Q115" s="157">
        <v>184.710216473039</v>
      </c>
      <c r="R115" s="127">
        <f t="shared" si="7"/>
        <v>1.1331059509415597E-2</v>
      </c>
      <c r="S115" s="127">
        <f t="shared" si="9"/>
        <v>3.3737879926746706E-2</v>
      </c>
      <c r="T115" s="127">
        <f t="shared" si="11"/>
        <v>2.6970221796533078E-2</v>
      </c>
      <c r="U115" s="149"/>
      <c r="V115" s="149"/>
    </row>
    <row r="116" spans="11:22" x14ac:dyDescent="0.25">
      <c r="K116" s="148">
        <v>39172</v>
      </c>
      <c r="L116" s="26">
        <v>183.63799384155999</v>
      </c>
      <c r="M116" s="153">
        <v>167.39214706855299</v>
      </c>
      <c r="N116" s="154">
        <f t="shared" si="6"/>
        <v>-1.9572400279792568E-3</v>
      </c>
      <c r="O116" s="154">
        <f t="shared" si="8"/>
        <v>3.1332413657044977E-2</v>
      </c>
      <c r="P116" s="154">
        <f t="shared" si="10"/>
        <v>8.6189922579168909E-2</v>
      </c>
      <c r="Q116" s="157">
        <v>186.90763457846501</v>
      </c>
      <c r="R116" s="127">
        <f t="shared" si="7"/>
        <v>1.1896570462558875E-2</v>
      </c>
      <c r="S116" s="127">
        <f t="shared" si="9"/>
        <v>4.033310658981204E-2</v>
      </c>
      <c r="T116" s="127">
        <f t="shared" si="11"/>
        <v>3.6622980288347762E-2</v>
      </c>
      <c r="U116" s="149"/>
      <c r="V116" s="149"/>
    </row>
    <row r="117" spans="11:22" x14ac:dyDescent="0.25">
      <c r="K117" s="148">
        <v>39202</v>
      </c>
      <c r="L117" s="26">
        <v>185.214215664992</v>
      </c>
      <c r="M117" s="153">
        <v>168.98068158955701</v>
      </c>
      <c r="N117" s="154">
        <f t="shared" si="6"/>
        <v>9.4898987128317902E-3</v>
      </c>
      <c r="O117" s="154">
        <f t="shared" si="8"/>
        <v>2.6138509413057509E-2</v>
      </c>
      <c r="P117" s="154">
        <f t="shared" si="10"/>
        <v>8.9894917798916341E-2</v>
      </c>
      <c r="Q117" s="157">
        <v>188.42146867826</v>
      </c>
      <c r="R117" s="127">
        <f t="shared" si="7"/>
        <v>8.0993700616305286E-3</v>
      </c>
      <c r="S117" s="127">
        <f t="shared" si="9"/>
        <v>3.1651021753413167E-2</v>
      </c>
      <c r="T117" s="127">
        <f t="shared" si="11"/>
        <v>3.8308833059963465E-2</v>
      </c>
      <c r="U117" s="149"/>
      <c r="V117" s="149"/>
    </row>
    <row r="118" spans="11:22" x14ac:dyDescent="0.25">
      <c r="K118" s="148">
        <v>39233</v>
      </c>
      <c r="L118" s="26">
        <v>185.47570719262001</v>
      </c>
      <c r="M118" s="153">
        <v>168.75621104708699</v>
      </c>
      <c r="N118" s="154">
        <f t="shared" si="6"/>
        <v>-1.3283799092208559E-3</v>
      </c>
      <c r="O118" s="154">
        <f t="shared" si="8"/>
        <v>6.1757232068908596E-3</v>
      </c>
      <c r="P118" s="154">
        <f t="shared" si="10"/>
        <v>9.0620184738650744E-2</v>
      </c>
      <c r="Q118" s="157">
        <v>188.779921378023</v>
      </c>
      <c r="R118" s="127">
        <f t="shared" si="7"/>
        <v>1.9023983958808E-3</v>
      </c>
      <c r="S118" s="127">
        <f t="shared" si="9"/>
        <v>2.2032917196965318E-2</v>
      </c>
      <c r="T118" s="127">
        <f t="shared" si="11"/>
        <v>3.546142175650413E-2</v>
      </c>
      <c r="U118" s="149"/>
      <c r="V118" s="149"/>
    </row>
    <row r="119" spans="11:22" x14ac:dyDescent="0.25">
      <c r="K119" s="148">
        <v>39263</v>
      </c>
      <c r="L119" s="26">
        <v>186.46405692806599</v>
      </c>
      <c r="M119" s="153">
        <v>170.99864063242799</v>
      </c>
      <c r="N119" s="154">
        <f t="shared" si="6"/>
        <v>1.3287982536626775E-2</v>
      </c>
      <c r="O119" s="154">
        <f t="shared" si="8"/>
        <v>2.1545177757938738E-2</v>
      </c>
      <c r="P119" s="154">
        <f t="shared" si="10"/>
        <v>9.6567580386259122E-2</v>
      </c>
      <c r="Q119" s="157">
        <v>189.39344299876001</v>
      </c>
      <c r="R119" s="127">
        <f t="shared" si="7"/>
        <v>3.249930481263652E-3</v>
      </c>
      <c r="S119" s="127">
        <f t="shared" si="9"/>
        <v>1.3299662295236159E-2</v>
      </c>
      <c r="T119" s="127">
        <f t="shared" si="11"/>
        <v>2.807718472091203E-2</v>
      </c>
      <c r="U119" s="149"/>
      <c r="V119" s="149"/>
    </row>
    <row r="120" spans="11:22" x14ac:dyDescent="0.25">
      <c r="K120" s="148">
        <v>39294</v>
      </c>
      <c r="L120" s="26">
        <v>186.336435010858</v>
      </c>
      <c r="M120" s="153">
        <v>170.52020597399701</v>
      </c>
      <c r="N120" s="154">
        <f t="shared" si="6"/>
        <v>-2.7978857414393543E-3</v>
      </c>
      <c r="O120" s="154">
        <f t="shared" si="8"/>
        <v>9.110653182115902E-3</v>
      </c>
      <c r="P120" s="154">
        <f t="shared" si="10"/>
        <v>9.4093558378980369E-2</v>
      </c>
      <c r="Q120" s="157">
        <v>189.27181103654101</v>
      </c>
      <c r="R120" s="127">
        <f t="shared" si="7"/>
        <v>-6.4221844374934278E-4</v>
      </c>
      <c r="S120" s="127">
        <f t="shared" si="9"/>
        <v>4.5129802046761647E-3</v>
      </c>
      <c r="T120" s="127">
        <f t="shared" si="11"/>
        <v>2.7909976294196559E-2</v>
      </c>
      <c r="U120" s="149"/>
      <c r="V120" s="149"/>
    </row>
    <row r="121" spans="11:22" x14ac:dyDescent="0.25">
      <c r="K121" s="148">
        <v>39325</v>
      </c>
      <c r="L121" s="26">
        <v>187.39243089150801</v>
      </c>
      <c r="M121" s="153">
        <v>170.914578345319</v>
      </c>
      <c r="N121" s="154">
        <f t="shared" si="6"/>
        <v>2.312760350419385E-3</v>
      </c>
      <c r="O121" s="154">
        <f t="shared" si="8"/>
        <v>1.2789853984276567E-2</v>
      </c>
      <c r="P121" s="154">
        <f t="shared" si="10"/>
        <v>8.7147945562112028E-2</v>
      </c>
      <c r="Q121" s="157">
        <v>190.48262837004401</v>
      </c>
      <c r="R121" s="127">
        <f t="shared" si="7"/>
        <v>6.3972407030503664E-3</v>
      </c>
      <c r="S121" s="127">
        <f t="shared" si="9"/>
        <v>9.01953438475811E-3</v>
      </c>
      <c r="T121" s="127">
        <f t="shared" si="11"/>
        <v>4.0807550038949536E-2</v>
      </c>
      <c r="U121" s="149"/>
      <c r="V121" s="149"/>
    </row>
    <row r="122" spans="11:22" x14ac:dyDescent="0.25">
      <c r="K122" s="148">
        <v>39355</v>
      </c>
      <c r="L122" s="26">
        <v>185.55750393723801</v>
      </c>
      <c r="M122" s="153">
        <v>166.85357981520301</v>
      </c>
      <c r="N122" s="154">
        <f t="shared" si="6"/>
        <v>-2.3760398729189003E-2</v>
      </c>
      <c r="O122" s="154">
        <f t="shared" si="8"/>
        <v>-2.4240314436972943E-2</v>
      </c>
      <c r="P122" s="154">
        <f t="shared" si="10"/>
        <v>6.6532624910660143E-2</v>
      </c>
      <c r="Q122" s="157">
        <v>189.15216412238999</v>
      </c>
      <c r="R122" s="127">
        <f t="shared" si="7"/>
        <v>-6.9847012246668783E-3</v>
      </c>
      <c r="S122" s="127">
        <f t="shared" si="9"/>
        <v>-1.2739558062292433E-3</v>
      </c>
      <c r="T122" s="127">
        <f t="shared" si="11"/>
        <v>4.7223674445839414E-2</v>
      </c>
      <c r="U122" s="149"/>
      <c r="V122" s="149"/>
    </row>
    <row r="123" spans="11:22" x14ac:dyDescent="0.25">
      <c r="K123" s="148">
        <v>39386</v>
      </c>
      <c r="L123" s="26">
        <v>182.39474797765399</v>
      </c>
      <c r="M123" s="153">
        <v>162.85723173328799</v>
      </c>
      <c r="N123" s="154">
        <f t="shared" si="6"/>
        <v>-2.3951227695211186E-2</v>
      </c>
      <c r="O123" s="154">
        <f t="shared" si="8"/>
        <v>-4.49388047412842E-2</v>
      </c>
      <c r="P123" s="154">
        <f t="shared" si="10"/>
        <v>3.3674691562586956E-2</v>
      </c>
      <c r="Q123" s="157">
        <v>186.33588625296301</v>
      </c>
      <c r="R123" s="127">
        <f t="shared" si="7"/>
        <v>-1.4888953993699605E-2</v>
      </c>
      <c r="S123" s="127">
        <f t="shared" si="9"/>
        <v>-1.5511685377233464E-2</v>
      </c>
      <c r="T123" s="127">
        <f t="shared" si="11"/>
        <v>4.3274603692050162E-2</v>
      </c>
      <c r="U123" s="149"/>
      <c r="V123" s="149"/>
    </row>
    <row r="124" spans="11:22" x14ac:dyDescent="0.25">
      <c r="K124" s="148">
        <v>39416</v>
      </c>
      <c r="L124" s="26">
        <v>179.33601550145099</v>
      </c>
      <c r="M124" s="153">
        <v>156.80448500695999</v>
      </c>
      <c r="N124" s="154">
        <f t="shared" si="6"/>
        <v>-3.7165968387824488E-2</v>
      </c>
      <c r="O124" s="154">
        <f t="shared" si="8"/>
        <v>-8.2556406100424695E-2</v>
      </c>
      <c r="P124" s="154">
        <f t="shared" si="10"/>
        <v>-1.0616958638935858E-2</v>
      </c>
      <c r="Q124" s="157">
        <v>183.961194374716</v>
      </c>
      <c r="R124" s="127">
        <f t="shared" si="7"/>
        <v>-1.2744146744890661E-2</v>
      </c>
      <c r="S124" s="127">
        <f t="shared" si="9"/>
        <v>-3.4236371322318382E-2</v>
      </c>
      <c r="T124" s="127">
        <f t="shared" si="11"/>
        <v>2.9545948745443029E-2</v>
      </c>
      <c r="U124" s="149"/>
      <c r="V124" s="149"/>
    </row>
    <row r="125" spans="11:22" x14ac:dyDescent="0.25">
      <c r="K125" s="148">
        <v>39447</v>
      </c>
      <c r="L125" s="26">
        <v>178.68546549040201</v>
      </c>
      <c r="M125" s="153">
        <v>154.081821262201</v>
      </c>
      <c r="N125" s="154">
        <f t="shared" si="6"/>
        <v>-1.7363430291156168E-2</v>
      </c>
      <c r="O125" s="154">
        <f t="shared" si="8"/>
        <v>-7.65447080437065E-2</v>
      </c>
      <c r="P125" s="154">
        <f t="shared" si="10"/>
        <v>-5.0674841048904851E-2</v>
      </c>
      <c r="Q125" s="157">
        <v>183.67850657502601</v>
      </c>
      <c r="R125" s="127">
        <f t="shared" si="7"/>
        <v>-1.5366708215330815E-3</v>
      </c>
      <c r="S125" s="127">
        <f t="shared" si="9"/>
        <v>-2.8937853144636927E-2</v>
      </c>
      <c r="T125" s="127">
        <f t="shared" si="11"/>
        <v>2.2359690067954796E-2</v>
      </c>
      <c r="U125" s="149"/>
      <c r="V125" s="149"/>
    </row>
    <row r="126" spans="11:22" x14ac:dyDescent="0.25">
      <c r="K126" s="148">
        <v>39478</v>
      </c>
      <c r="L126" s="26">
        <v>180.37701673461001</v>
      </c>
      <c r="M126" s="153">
        <v>153.85892210929799</v>
      </c>
      <c r="N126" s="154">
        <f t="shared" si="6"/>
        <v>-1.4466284930764184E-3</v>
      </c>
      <c r="O126" s="154">
        <f t="shared" si="8"/>
        <v>-5.5252748239799199E-2</v>
      </c>
      <c r="P126" s="154">
        <f t="shared" si="10"/>
        <v>-6.5688672172501406E-2</v>
      </c>
      <c r="Q126" s="157">
        <v>185.52224475835001</v>
      </c>
      <c r="R126" s="127">
        <f t="shared" si="7"/>
        <v>1.0037854824189285E-2</v>
      </c>
      <c r="S126" s="127">
        <f t="shared" si="9"/>
        <v>-4.3665313803720185E-3</v>
      </c>
      <c r="T126" s="127">
        <f t="shared" si="11"/>
        <v>1.5777101757734169E-2</v>
      </c>
      <c r="U126" s="149"/>
      <c r="V126" s="149"/>
    </row>
    <row r="127" spans="11:22" x14ac:dyDescent="0.25">
      <c r="K127" s="148">
        <v>39507</v>
      </c>
      <c r="L127" s="26">
        <v>180.41806355406001</v>
      </c>
      <c r="M127" s="153">
        <v>158.702178422754</v>
      </c>
      <c r="N127" s="154">
        <f t="shared" si="6"/>
        <v>3.1478553515508656E-2</v>
      </c>
      <c r="O127" s="154">
        <f t="shared" si="8"/>
        <v>1.2102290414140793E-2</v>
      </c>
      <c r="P127" s="154">
        <f t="shared" si="10"/>
        <v>-5.3769469234715261E-2</v>
      </c>
      <c r="Q127" s="157">
        <v>184.52127801895901</v>
      </c>
      <c r="R127" s="127">
        <f t="shared" si="7"/>
        <v>-5.3954001079212777E-3</v>
      </c>
      <c r="S127" s="127">
        <f t="shared" si="9"/>
        <v>3.0445749504222075E-3</v>
      </c>
      <c r="T127" s="127">
        <f t="shared" si="11"/>
        <v>-1.0228911951254416E-3</v>
      </c>
      <c r="U127" s="149"/>
      <c r="V127" s="149"/>
    </row>
    <row r="128" spans="11:22" x14ac:dyDescent="0.25">
      <c r="K128" s="148">
        <v>39538</v>
      </c>
      <c r="L128" s="26">
        <v>178.53901612220201</v>
      </c>
      <c r="M128" s="153">
        <v>162.01191233809899</v>
      </c>
      <c r="N128" s="154">
        <f t="shared" si="6"/>
        <v>2.0854999901314786E-2</v>
      </c>
      <c r="O128" s="154">
        <f t="shared" si="8"/>
        <v>5.1466753254450159E-2</v>
      </c>
      <c r="P128" s="154">
        <f t="shared" si="10"/>
        <v>-3.2141500211778751E-2</v>
      </c>
      <c r="Q128" s="157">
        <v>181.722369723155</v>
      </c>
      <c r="R128" s="127">
        <f t="shared" si="7"/>
        <v>-1.5168485314286828E-2</v>
      </c>
      <c r="S128" s="127">
        <f t="shared" si="9"/>
        <v>-1.0649786348692847E-2</v>
      </c>
      <c r="T128" s="127">
        <f t="shared" si="11"/>
        <v>-2.7742391941369293E-2</v>
      </c>
      <c r="U128" s="149"/>
      <c r="V128" s="149"/>
    </row>
    <row r="129" spans="11:22" x14ac:dyDescent="0.25">
      <c r="K129" s="148">
        <v>39568</v>
      </c>
      <c r="L129" s="26">
        <v>175.39274858703999</v>
      </c>
      <c r="M129" s="153">
        <v>161.987499483281</v>
      </c>
      <c r="N129" s="154">
        <f t="shared" si="6"/>
        <v>-1.5068555432551367E-4</v>
      </c>
      <c r="O129" s="154">
        <f t="shared" si="8"/>
        <v>5.2831368259610212E-2</v>
      </c>
      <c r="P129" s="154">
        <f t="shared" si="10"/>
        <v>-4.1384506444718916E-2</v>
      </c>
      <c r="Q129" s="157">
        <v>178.13324344843201</v>
      </c>
      <c r="R129" s="127">
        <f t="shared" si="7"/>
        <v>-1.9750602417252461E-2</v>
      </c>
      <c r="S129" s="127">
        <f t="shared" si="9"/>
        <v>-3.9828115057266911E-2</v>
      </c>
      <c r="T129" s="127">
        <f t="shared" si="11"/>
        <v>-5.46021921068649E-2</v>
      </c>
      <c r="U129" s="149"/>
      <c r="V129" s="149"/>
    </row>
    <row r="130" spans="11:22" x14ac:dyDescent="0.25">
      <c r="K130" s="148">
        <v>39599</v>
      </c>
      <c r="L130" s="26">
        <v>173.842688992051</v>
      </c>
      <c r="M130" s="153">
        <v>157.45238406337899</v>
      </c>
      <c r="N130" s="154">
        <f t="shared" si="6"/>
        <v>-2.7996699957517968E-2</v>
      </c>
      <c r="O130" s="154">
        <f t="shared" si="8"/>
        <v>-7.875092653396254E-3</v>
      </c>
      <c r="P130" s="154">
        <f t="shared" si="10"/>
        <v>-6.6983175988432064E-2</v>
      </c>
      <c r="Q130" s="157">
        <v>177.087609969206</v>
      </c>
      <c r="R130" s="127">
        <f t="shared" si="7"/>
        <v>-5.8699513857373153E-3</v>
      </c>
      <c r="S130" s="127">
        <f t="shared" si="9"/>
        <v>-4.028623760664185E-2</v>
      </c>
      <c r="T130" s="127">
        <f t="shared" si="11"/>
        <v>-6.1936202343276237E-2</v>
      </c>
      <c r="U130" s="149"/>
      <c r="V130" s="149"/>
    </row>
    <row r="131" spans="11:22" x14ac:dyDescent="0.25">
      <c r="K131" s="148">
        <v>39629</v>
      </c>
      <c r="L131" s="26">
        <v>173.24173637632001</v>
      </c>
      <c r="M131" s="153">
        <v>154.48778405527699</v>
      </c>
      <c r="N131" s="154">
        <f t="shared" si="6"/>
        <v>-1.882854950553603E-2</v>
      </c>
      <c r="O131" s="154">
        <f t="shared" si="8"/>
        <v>-4.6441821309534781E-2</v>
      </c>
      <c r="P131" s="154">
        <f t="shared" si="10"/>
        <v>-9.6555484395002278E-2</v>
      </c>
      <c r="Q131" s="157">
        <v>176.90049139964299</v>
      </c>
      <c r="R131" s="127">
        <f t="shared" si="7"/>
        <v>-1.056644050905331E-3</v>
      </c>
      <c r="S131" s="127">
        <f t="shared" si="9"/>
        <v>-2.6534313474218418E-2</v>
      </c>
      <c r="T131" s="127">
        <f t="shared" si="11"/>
        <v>-6.5962957330042427E-2</v>
      </c>
      <c r="U131" s="149"/>
      <c r="V131" s="149"/>
    </row>
    <row r="132" spans="11:22" x14ac:dyDescent="0.25">
      <c r="K132" s="148">
        <v>39660</v>
      </c>
      <c r="L132" s="26">
        <v>173.014747443739</v>
      </c>
      <c r="M132" s="153">
        <v>154.581911032932</v>
      </c>
      <c r="N132" s="154">
        <f t="shared" si="6"/>
        <v>6.0928427597439772E-4</v>
      </c>
      <c r="O132" s="154">
        <f t="shared" si="8"/>
        <v>-4.5717036647715759E-2</v>
      </c>
      <c r="P132" s="154">
        <f t="shared" si="10"/>
        <v>-9.3468658743559585E-2</v>
      </c>
      <c r="Q132" s="157">
        <v>176.58890353869501</v>
      </c>
      <c r="R132" s="127">
        <f t="shared" si="7"/>
        <v>-1.7613736314845418E-3</v>
      </c>
      <c r="S132" s="127">
        <f t="shared" si="9"/>
        <v>-8.6695772211887734E-3</v>
      </c>
      <c r="T132" s="127">
        <f t="shared" si="11"/>
        <v>-6.7008961495050201E-2</v>
      </c>
      <c r="U132" s="149"/>
      <c r="V132" s="149"/>
    </row>
    <row r="133" spans="11:22" x14ac:dyDescent="0.25">
      <c r="K133" s="148">
        <v>39691</v>
      </c>
      <c r="L133" s="26">
        <v>171.95784146329899</v>
      </c>
      <c r="M133" s="153">
        <v>156.54644668548801</v>
      </c>
      <c r="N133" s="154">
        <f t="shared" si="6"/>
        <v>1.2708703362694695E-2</v>
      </c>
      <c r="O133" s="154">
        <f t="shared" si="8"/>
        <v>-5.7537228367803284E-3</v>
      </c>
      <c r="P133" s="154">
        <f t="shared" si="10"/>
        <v>-8.406615631582548E-2</v>
      </c>
      <c r="Q133" s="157">
        <v>175.02582732607601</v>
      </c>
      <c r="R133" s="127">
        <f t="shared" si="7"/>
        <v>-8.8514973551352405E-3</v>
      </c>
      <c r="S133" s="127">
        <f t="shared" si="9"/>
        <v>-1.164272669041333E-2</v>
      </c>
      <c r="T133" s="127">
        <f t="shared" si="11"/>
        <v>-8.1145462849980254E-2</v>
      </c>
      <c r="U133" s="149"/>
      <c r="V133" s="149"/>
    </row>
    <row r="134" spans="11:22" x14ac:dyDescent="0.25">
      <c r="K134" s="148">
        <v>39721</v>
      </c>
      <c r="L134" s="26">
        <v>168.31361045245299</v>
      </c>
      <c r="M134" s="153">
        <v>153.81047998533899</v>
      </c>
      <c r="N134" s="154">
        <f t="shared" si="6"/>
        <v>-1.7477028435182285E-2</v>
      </c>
      <c r="O134" s="154">
        <f t="shared" si="8"/>
        <v>-4.3841917604026115E-3</v>
      </c>
      <c r="P134" s="154">
        <f t="shared" si="10"/>
        <v>-7.8170931929118725E-2</v>
      </c>
      <c r="Q134" s="157">
        <v>171.211540973897</v>
      </c>
      <c r="R134" s="127">
        <f t="shared" si="7"/>
        <v>-2.1792705742067042E-2</v>
      </c>
      <c r="S134" s="127">
        <f t="shared" si="9"/>
        <v>-3.2159042525743198E-2</v>
      </c>
      <c r="T134" s="127">
        <f t="shared" si="11"/>
        <v>-9.4847570112307045E-2</v>
      </c>
      <c r="U134" s="149"/>
      <c r="V134" s="149"/>
    </row>
    <row r="135" spans="11:22" x14ac:dyDescent="0.25">
      <c r="K135" s="148">
        <v>39752</v>
      </c>
      <c r="L135" s="26">
        <v>164.09257489805501</v>
      </c>
      <c r="M135" s="153">
        <v>145.25335388631399</v>
      </c>
      <c r="N135" s="154">
        <f t="shared" si="6"/>
        <v>-5.563422011192376E-2</v>
      </c>
      <c r="O135" s="154">
        <f t="shared" si="8"/>
        <v>-6.0347016570591272E-2</v>
      </c>
      <c r="P135" s="154">
        <f t="shared" si="10"/>
        <v>-0.10809392778948834</v>
      </c>
      <c r="Q135" s="157">
        <v>167.54339307899801</v>
      </c>
      <c r="R135" s="127">
        <f t="shared" si="7"/>
        <v>-2.142465323326681E-2</v>
      </c>
      <c r="S135" s="127">
        <f t="shared" si="9"/>
        <v>-5.122354960267872E-2</v>
      </c>
      <c r="T135" s="127">
        <f t="shared" si="11"/>
        <v>-0.10085278553618482</v>
      </c>
      <c r="U135" s="149"/>
      <c r="V135" s="149"/>
    </row>
    <row r="136" spans="11:22" x14ac:dyDescent="0.25">
      <c r="K136" s="148">
        <v>39782</v>
      </c>
      <c r="L136" s="26">
        <v>158.27646765556801</v>
      </c>
      <c r="M136" s="153">
        <v>135.579169300145</v>
      </c>
      <c r="N136" s="154">
        <f t="shared" ref="N136:N199" si="12">M136/M135-1</f>
        <v>-6.6602142582819268E-2</v>
      </c>
      <c r="O136" s="154">
        <f t="shared" si="8"/>
        <v>-0.13393646313459695</v>
      </c>
      <c r="P136" s="154">
        <f t="shared" si="10"/>
        <v>-0.13536166204603706</v>
      </c>
      <c r="Q136" s="157">
        <v>162.206376377639</v>
      </c>
      <c r="R136" s="127">
        <f t="shared" ref="R136:R199" si="13">Q136/Q135-1</f>
        <v>-3.1854533940604668E-2</v>
      </c>
      <c r="S136" s="127">
        <f t="shared" si="9"/>
        <v>-7.3243195843057829E-2</v>
      </c>
      <c r="T136" s="127">
        <f t="shared" si="11"/>
        <v>-0.1182576470598683</v>
      </c>
      <c r="U136" s="149"/>
      <c r="V136" s="149"/>
    </row>
    <row r="137" spans="11:22" x14ac:dyDescent="0.25">
      <c r="K137" s="148">
        <v>39813</v>
      </c>
      <c r="L137" s="26">
        <v>155.44359870343399</v>
      </c>
      <c r="M137" s="153">
        <v>131.89882759032301</v>
      </c>
      <c r="N137" s="154">
        <f t="shared" si="12"/>
        <v>-2.7145333083391732E-2</v>
      </c>
      <c r="O137" s="154">
        <f t="shared" si="8"/>
        <v>-0.14245877392167661</v>
      </c>
      <c r="P137" s="154">
        <f t="shared" si="10"/>
        <v>-0.1439689217726029</v>
      </c>
      <c r="Q137" s="157">
        <v>159.38328824383601</v>
      </c>
      <c r="R137" s="127">
        <f t="shared" si="13"/>
        <v>-1.7404298134559459E-2</v>
      </c>
      <c r="S137" s="127">
        <f t="shared" si="9"/>
        <v>-6.9085604059041406E-2</v>
      </c>
      <c r="T137" s="127">
        <f t="shared" si="11"/>
        <v>-0.1322703389972647</v>
      </c>
      <c r="U137" s="149"/>
      <c r="V137" s="149"/>
    </row>
    <row r="138" spans="11:22" x14ac:dyDescent="0.25">
      <c r="K138" s="148">
        <v>39844</v>
      </c>
      <c r="L138" s="26">
        <v>151.73904101873501</v>
      </c>
      <c r="M138" s="153">
        <v>130.22619662084099</v>
      </c>
      <c r="N138" s="154">
        <f t="shared" si="12"/>
        <v>-1.268116631542171E-2</v>
      </c>
      <c r="O138" s="154">
        <f t="shared" ref="O138:O201" si="14">M138/M135-1</f>
        <v>-0.10345480406073349</v>
      </c>
      <c r="P138" s="154">
        <f t="shared" si="10"/>
        <v>-0.1535999678437161</v>
      </c>
      <c r="Q138" s="157">
        <v>155.348266021315</v>
      </c>
      <c r="R138" s="127">
        <f t="shared" si="13"/>
        <v>-2.5316469919656415E-2</v>
      </c>
      <c r="S138" s="127">
        <f t="shared" ref="S138:S201" si="15">Q138/Q135-1</f>
        <v>-7.2787872046574331E-2</v>
      </c>
      <c r="T138" s="127">
        <f t="shared" si="11"/>
        <v>-0.16264345430025284</v>
      </c>
      <c r="U138" s="149"/>
      <c r="V138" s="149"/>
    </row>
    <row r="139" spans="11:22" x14ac:dyDescent="0.25">
      <c r="K139" s="148">
        <v>39872</v>
      </c>
      <c r="L139" s="26">
        <v>149.13613534953299</v>
      </c>
      <c r="M139" s="153">
        <v>127.529771023099</v>
      </c>
      <c r="N139" s="154">
        <f t="shared" si="12"/>
        <v>-2.0705707973586507E-2</v>
      </c>
      <c r="O139" s="154">
        <f t="shared" si="14"/>
        <v>-5.9370464641409937E-2</v>
      </c>
      <c r="P139" s="154">
        <f t="shared" si="10"/>
        <v>-0.19642079087671582</v>
      </c>
      <c r="Q139" s="157">
        <v>152.84758618760799</v>
      </c>
      <c r="R139" s="127">
        <f t="shared" si="13"/>
        <v>-1.6097249732828667E-2</v>
      </c>
      <c r="S139" s="127">
        <f t="shared" si="15"/>
        <v>-5.7696808220673468E-2</v>
      </c>
      <c r="T139" s="127">
        <f t="shared" si="11"/>
        <v>-0.1716533300191897</v>
      </c>
      <c r="U139" s="149"/>
      <c r="V139" s="149"/>
    </row>
    <row r="140" spans="11:22" x14ac:dyDescent="0.25">
      <c r="K140" s="148">
        <v>39903</v>
      </c>
      <c r="L140" s="26">
        <v>144.26786510441701</v>
      </c>
      <c r="M140" s="153">
        <v>118.986599645651</v>
      </c>
      <c r="N140" s="154">
        <f t="shared" si="12"/>
        <v>-6.6989623747545246E-2</v>
      </c>
      <c r="O140" s="154">
        <f t="shared" si="14"/>
        <v>-9.7894940998090707E-2</v>
      </c>
      <c r="P140" s="154">
        <f t="shared" si="10"/>
        <v>-0.26556882189415454</v>
      </c>
      <c r="Q140" s="157">
        <v>148.50182355085801</v>
      </c>
      <c r="R140" s="127">
        <f t="shared" si="13"/>
        <v>-2.8432000433529336E-2</v>
      </c>
      <c r="S140" s="127">
        <f t="shared" si="15"/>
        <v>-6.8272306418542206E-2</v>
      </c>
      <c r="T140" s="127">
        <f t="shared" si="11"/>
        <v>-0.18280933834897073</v>
      </c>
      <c r="U140" s="149"/>
      <c r="V140" s="149"/>
    </row>
    <row r="141" spans="11:22" x14ac:dyDescent="0.25">
      <c r="K141" s="148">
        <v>39933</v>
      </c>
      <c r="L141" s="26">
        <v>141.07369427763399</v>
      </c>
      <c r="M141" s="153">
        <v>114.36134520612799</v>
      </c>
      <c r="N141" s="154">
        <f t="shared" si="12"/>
        <v>-3.88720616716276E-2</v>
      </c>
      <c r="O141" s="154">
        <f t="shared" si="14"/>
        <v>-0.12182534563997272</v>
      </c>
      <c r="P141" s="154">
        <f t="shared" si="10"/>
        <v>-0.29401129364348622</v>
      </c>
      <c r="Q141" s="157">
        <v>145.47921946894499</v>
      </c>
      <c r="R141" s="127">
        <f t="shared" si="13"/>
        <v>-2.0353986298881077E-2</v>
      </c>
      <c r="S141" s="127">
        <f t="shared" si="15"/>
        <v>-6.3528527257690093E-2</v>
      </c>
      <c r="T141" s="127">
        <f t="shared" si="11"/>
        <v>-0.18331235286208702</v>
      </c>
      <c r="U141" s="149"/>
      <c r="V141" s="149"/>
    </row>
    <row r="142" spans="11:22" x14ac:dyDescent="0.25">
      <c r="K142" s="148">
        <v>39964</v>
      </c>
      <c r="L142" s="26">
        <v>139.21892357227699</v>
      </c>
      <c r="M142" s="153">
        <v>110.91104472228299</v>
      </c>
      <c r="N142" s="154">
        <f t="shared" si="12"/>
        <v>-3.0170163507836301E-2</v>
      </c>
      <c r="O142" s="154">
        <f t="shared" si="14"/>
        <v>-0.13031252363658619</v>
      </c>
      <c r="P142" s="154">
        <f t="shared" si="10"/>
        <v>-0.29558993100010356</v>
      </c>
      <c r="Q142" s="157">
        <v>143.757058594504</v>
      </c>
      <c r="R142" s="127">
        <f t="shared" si="13"/>
        <v>-1.1837847912076649E-2</v>
      </c>
      <c r="S142" s="127">
        <f t="shared" si="15"/>
        <v>-5.9474459622451015E-2</v>
      </c>
      <c r="T142" s="127">
        <f t="shared" si="11"/>
        <v>-0.18821503876244017</v>
      </c>
      <c r="U142" s="149"/>
      <c r="V142" s="149"/>
    </row>
    <row r="143" spans="11:22" x14ac:dyDescent="0.25">
      <c r="K143" s="148">
        <v>39994</v>
      </c>
      <c r="L143" s="26">
        <v>139.67810818622101</v>
      </c>
      <c r="M143" s="153">
        <v>111.886334260692</v>
      </c>
      <c r="N143" s="154">
        <f t="shared" si="12"/>
        <v>8.7934392904789327E-3</v>
      </c>
      <c r="O143" s="154">
        <f t="shared" si="14"/>
        <v>-5.9672815309488647E-2</v>
      </c>
      <c r="P143" s="154">
        <f t="shared" si="10"/>
        <v>-0.27575934275387004</v>
      </c>
      <c r="Q143" s="157">
        <v>144.24495925935801</v>
      </c>
      <c r="R143" s="127">
        <f t="shared" si="13"/>
        <v>3.3939249287942008E-3</v>
      </c>
      <c r="S143" s="127">
        <f t="shared" si="15"/>
        <v>-2.8665400799217311E-2</v>
      </c>
      <c r="T143" s="127">
        <f t="shared" si="11"/>
        <v>-0.18459831220316714</v>
      </c>
      <c r="U143" s="149"/>
      <c r="V143" s="149"/>
    </row>
    <row r="144" spans="11:22" x14ac:dyDescent="0.25">
      <c r="K144" s="148">
        <v>40025</v>
      </c>
      <c r="L144" s="26">
        <v>140.16865350815999</v>
      </c>
      <c r="M144" s="153">
        <v>110.060032032379</v>
      </c>
      <c r="N144" s="154">
        <f t="shared" si="12"/>
        <v>-1.6322835495331978E-2</v>
      </c>
      <c r="O144" s="154">
        <f t="shared" si="14"/>
        <v>-3.7611600020935332E-2</v>
      </c>
      <c r="P144" s="154">
        <f t="shared" si="10"/>
        <v>-0.28801480524502054</v>
      </c>
      <c r="Q144" s="157">
        <v>145.46877412785699</v>
      </c>
      <c r="R144" s="127">
        <f t="shared" si="13"/>
        <v>8.4842817023402795E-3</v>
      </c>
      <c r="S144" s="127">
        <f t="shared" si="15"/>
        <v>-7.1799540347639024E-5</v>
      </c>
      <c r="T144" s="127">
        <f t="shared" si="11"/>
        <v>-0.17622924649973171</v>
      </c>
      <c r="U144" s="149"/>
      <c r="V144" s="149"/>
    </row>
    <row r="145" spans="11:22" x14ac:dyDescent="0.25">
      <c r="K145" s="148">
        <v>40056</v>
      </c>
      <c r="L145" s="26">
        <v>139.102265414995</v>
      </c>
      <c r="M145" s="153">
        <v>108.188026335949</v>
      </c>
      <c r="N145" s="154">
        <f t="shared" si="12"/>
        <v>-1.700895104118505E-2</v>
      </c>
      <c r="O145" s="154">
        <f t="shared" si="14"/>
        <v>-2.4551372617148459E-2</v>
      </c>
      <c r="P145" s="154">
        <f t="shared" si="10"/>
        <v>-0.30890781217598773</v>
      </c>
      <c r="Q145" s="157">
        <v>145.15475109456301</v>
      </c>
      <c r="R145" s="127">
        <f t="shared" si="13"/>
        <v>-2.1586971855415138E-3</v>
      </c>
      <c r="S145" s="127">
        <f t="shared" si="15"/>
        <v>9.7226008498232375E-3</v>
      </c>
      <c r="T145" s="127">
        <f t="shared" si="11"/>
        <v>-0.17066667638635236</v>
      </c>
      <c r="U145" s="149"/>
      <c r="V145" s="149"/>
    </row>
    <row r="146" spans="11:22" x14ac:dyDescent="0.25">
      <c r="K146" s="148">
        <v>40086</v>
      </c>
      <c r="L146" s="26">
        <v>135.134770002815</v>
      </c>
      <c r="M146" s="153">
        <v>104.56390093342701</v>
      </c>
      <c r="N146" s="154">
        <f t="shared" si="12"/>
        <v>-3.3498396497855021E-2</v>
      </c>
      <c r="O146" s="154">
        <f t="shared" si="14"/>
        <v>-6.5445287627387327E-2</v>
      </c>
      <c r="P146" s="154">
        <f t="shared" si="10"/>
        <v>-0.32017700651220971</v>
      </c>
      <c r="Q146" s="157">
        <v>141.68789303146201</v>
      </c>
      <c r="R146" s="127">
        <f t="shared" si="13"/>
        <v>-2.3883875911457242E-2</v>
      </c>
      <c r="S146" s="127">
        <f t="shared" si="15"/>
        <v>-1.7727248432288678E-2</v>
      </c>
      <c r="T146" s="127">
        <f t="shared" si="11"/>
        <v>-0.17243959007959742</v>
      </c>
      <c r="U146" s="149"/>
      <c r="V146" s="149"/>
    </row>
    <row r="147" spans="11:22" x14ac:dyDescent="0.25">
      <c r="K147" s="148">
        <v>40117</v>
      </c>
      <c r="L147" s="26">
        <v>130.413410440246</v>
      </c>
      <c r="M147" s="153">
        <v>102.144529672451</v>
      </c>
      <c r="N147" s="154">
        <f t="shared" si="12"/>
        <v>-2.3137729554641995E-2</v>
      </c>
      <c r="O147" s="154">
        <f t="shared" si="14"/>
        <v>-7.1919862403813428E-2</v>
      </c>
      <c r="P147" s="154">
        <f t="shared" ref="P147:P210" si="16">M147/M135-1</f>
        <v>-0.29678367528506877</v>
      </c>
      <c r="Q147" s="157">
        <v>136.65923191871801</v>
      </c>
      <c r="R147" s="127">
        <f t="shared" si="13"/>
        <v>-3.5491113638251193E-2</v>
      </c>
      <c r="S147" s="127">
        <f t="shared" si="15"/>
        <v>-6.0559678611136203E-2</v>
      </c>
      <c r="T147" s="127">
        <f t="shared" ref="T147:T210" si="17">Q147/Q135-1</f>
        <v>-0.18433529721889952</v>
      </c>
      <c r="U147" s="149"/>
      <c r="V147" s="149"/>
    </row>
    <row r="148" spans="11:22" x14ac:dyDescent="0.25">
      <c r="K148" s="148">
        <v>40147</v>
      </c>
      <c r="L148" s="26">
        <v>128.49337791294599</v>
      </c>
      <c r="M148" s="153">
        <v>101.440637752578</v>
      </c>
      <c r="N148" s="154">
        <f t="shared" si="12"/>
        <v>-6.8911367268534862E-3</v>
      </c>
      <c r="O148" s="154">
        <f t="shared" si="14"/>
        <v>-6.2367239812830988E-2</v>
      </c>
      <c r="P148" s="154">
        <f t="shared" si="16"/>
        <v>-0.25179776306189894</v>
      </c>
      <c r="Q148" s="157">
        <v>134.25881411484301</v>
      </c>
      <c r="R148" s="127">
        <f t="shared" si="13"/>
        <v>-1.756498825708841E-2</v>
      </c>
      <c r="S148" s="127">
        <f t="shared" si="15"/>
        <v>-7.5064280690486651E-2</v>
      </c>
      <c r="T148" s="127">
        <f t="shared" si="17"/>
        <v>-0.17229632328220057</v>
      </c>
      <c r="U148" s="149"/>
      <c r="V148" s="149"/>
    </row>
    <row r="149" spans="11:22" x14ac:dyDescent="0.25">
      <c r="K149" s="148">
        <v>40178</v>
      </c>
      <c r="L149" s="26">
        <v>129.01282975970901</v>
      </c>
      <c r="M149" s="153">
        <v>101.471799543511</v>
      </c>
      <c r="N149" s="154">
        <f t="shared" si="12"/>
        <v>3.0719237993159787E-4</v>
      </c>
      <c r="O149" s="154">
        <f t="shared" si="14"/>
        <v>-2.9571404302185189E-2</v>
      </c>
      <c r="P149" s="154">
        <f t="shared" si="16"/>
        <v>-0.23068459820824327</v>
      </c>
      <c r="Q149" s="157">
        <v>134.47271461679401</v>
      </c>
      <c r="R149" s="127">
        <f t="shared" si="13"/>
        <v>1.5931952278980255E-3</v>
      </c>
      <c r="S149" s="127">
        <f t="shared" si="15"/>
        <v>-5.0923041202016184E-2</v>
      </c>
      <c r="T149" s="127">
        <f t="shared" si="17"/>
        <v>-0.15629351045218753</v>
      </c>
      <c r="U149" s="149"/>
      <c r="V149" s="149"/>
    </row>
    <row r="150" spans="11:22" x14ac:dyDescent="0.25">
      <c r="K150" s="148">
        <v>40209</v>
      </c>
      <c r="L150" s="26">
        <v>131.27693385582899</v>
      </c>
      <c r="M150" s="153">
        <v>101.027999508634</v>
      </c>
      <c r="N150" s="154">
        <f t="shared" si="12"/>
        <v>-4.3736292928036047E-3</v>
      </c>
      <c r="O150" s="154">
        <f t="shared" si="14"/>
        <v>-1.0930885554002789E-2</v>
      </c>
      <c r="P150" s="154">
        <f t="shared" si="16"/>
        <v>-0.2242113942497973</v>
      </c>
      <c r="Q150" s="157">
        <v>136.86295297929601</v>
      </c>
      <c r="R150" s="127">
        <f t="shared" si="13"/>
        <v>1.7774894849958534E-2</v>
      </c>
      <c r="S150" s="127">
        <f t="shared" si="15"/>
        <v>1.4907230028862184E-3</v>
      </c>
      <c r="T150" s="127">
        <f t="shared" si="17"/>
        <v>-0.11899272206541822</v>
      </c>
      <c r="U150" s="149"/>
      <c r="V150" s="149"/>
    </row>
    <row r="151" spans="11:22" x14ac:dyDescent="0.25">
      <c r="K151" s="148">
        <v>40237</v>
      </c>
      <c r="L151" s="26">
        <v>132.49907013151901</v>
      </c>
      <c r="M151" s="153">
        <v>100.335248699264</v>
      </c>
      <c r="N151" s="154">
        <f t="shared" si="12"/>
        <v>-6.8570179825325761E-3</v>
      </c>
      <c r="O151" s="154">
        <f t="shared" si="14"/>
        <v>-1.0896905597243323E-2</v>
      </c>
      <c r="P151" s="154">
        <f t="shared" si="16"/>
        <v>-0.21324057987141964</v>
      </c>
      <c r="Q151" s="157">
        <v>138.295023897937</v>
      </c>
      <c r="R151" s="127">
        <f t="shared" si="13"/>
        <v>1.0463539529631749E-2</v>
      </c>
      <c r="S151" s="127">
        <f t="shared" si="15"/>
        <v>3.0062903576978384E-2</v>
      </c>
      <c r="T151" s="127">
        <f t="shared" si="17"/>
        <v>-9.520963106220659E-2</v>
      </c>
      <c r="U151" s="149"/>
      <c r="V151" s="149"/>
    </row>
    <row r="152" spans="11:22" x14ac:dyDescent="0.25">
      <c r="K152" s="148">
        <v>40268</v>
      </c>
      <c r="L152" s="26">
        <v>131.782583656734</v>
      </c>
      <c r="M152" s="153">
        <v>101.862257012737</v>
      </c>
      <c r="N152" s="154">
        <f t="shared" si="12"/>
        <v>1.5219061429248226E-2</v>
      </c>
      <c r="O152" s="154">
        <f t="shared" si="14"/>
        <v>3.8479407183331649E-3</v>
      </c>
      <c r="P152" s="154">
        <f t="shared" si="16"/>
        <v>-0.14391824528065578</v>
      </c>
      <c r="Q152" s="157">
        <v>137.287051235902</v>
      </c>
      <c r="R152" s="127">
        <f t="shared" si="13"/>
        <v>-7.2885678285785627E-3</v>
      </c>
      <c r="S152" s="127">
        <f t="shared" si="15"/>
        <v>2.0928681533112448E-2</v>
      </c>
      <c r="T152" s="127">
        <f t="shared" si="17"/>
        <v>-7.5519424925548084E-2</v>
      </c>
      <c r="U152" s="149"/>
      <c r="V152" s="149"/>
    </row>
    <row r="153" spans="11:22" x14ac:dyDescent="0.25">
      <c r="K153" s="148">
        <v>40298</v>
      </c>
      <c r="L153" s="26">
        <v>129.28233278507199</v>
      </c>
      <c r="M153" s="153">
        <v>105.842432084451</v>
      </c>
      <c r="N153" s="154">
        <f t="shared" si="12"/>
        <v>3.9074090722497123E-2</v>
      </c>
      <c r="O153" s="154">
        <f t="shared" si="14"/>
        <v>4.7654438365926088E-2</v>
      </c>
      <c r="P153" s="154">
        <f t="shared" si="16"/>
        <v>-7.4491193736155092E-2</v>
      </c>
      <c r="Q153" s="157">
        <v>133.71179875248299</v>
      </c>
      <c r="R153" s="127">
        <f t="shared" si="13"/>
        <v>-2.6042168225141715E-2</v>
      </c>
      <c r="S153" s="127">
        <f t="shared" si="15"/>
        <v>-2.3024157803242185E-2</v>
      </c>
      <c r="T153" s="127">
        <f t="shared" si="17"/>
        <v>-8.0887296202286518E-2</v>
      </c>
      <c r="U153" s="149"/>
      <c r="V153" s="149"/>
    </row>
    <row r="154" spans="11:22" x14ac:dyDescent="0.25">
      <c r="K154" s="148">
        <v>40329</v>
      </c>
      <c r="L154" s="26">
        <v>125.958826700155</v>
      </c>
      <c r="M154" s="153">
        <v>108.608924076083</v>
      </c>
      <c r="N154" s="154">
        <f t="shared" si="12"/>
        <v>2.6137834676971838E-2</v>
      </c>
      <c r="O154" s="154">
        <f t="shared" si="14"/>
        <v>8.2460306662694105E-2</v>
      </c>
      <c r="P154" s="154">
        <f t="shared" si="16"/>
        <v>-2.0756459845495234E-2</v>
      </c>
      <c r="Q154" s="157">
        <v>129.331136286846</v>
      </c>
      <c r="R154" s="127">
        <f t="shared" si="13"/>
        <v>-3.2761973935794053E-2</v>
      </c>
      <c r="S154" s="127">
        <f t="shared" si="15"/>
        <v>-6.4817137728009899E-2</v>
      </c>
      <c r="T154" s="127">
        <f t="shared" si="17"/>
        <v>-0.10034931466112729</v>
      </c>
      <c r="U154" s="149"/>
      <c r="V154" s="149"/>
    </row>
    <row r="155" spans="11:22" x14ac:dyDescent="0.25">
      <c r="K155" s="148">
        <v>40359</v>
      </c>
      <c r="L155" s="26">
        <v>124.17348065098901</v>
      </c>
      <c r="M155" s="153">
        <v>108.472017179185</v>
      </c>
      <c r="N155" s="154">
        <f t="shared" si="12"/>
        <v>-1.2605492418108488E-3</v>
      </c>
      <c r="O155" s="154">
        <f t="shared" si="14"/>
        <v>6.4889198023773353E-2</v>
      </c>
      <c r="P155" s="154">
        <f t="shared" si="16"/>
        <v>-3.0515943739400142E-2</v>
      </c>
      <c r="Q155" s="157">
        <v>127.26141162439001</v>
      </c>
      <c r="R155" s="127">
        <f t="shared" si="13"/>
        <v>-1.6003297596222432E-2</v>
      </c>
      <c r="S155" s="127">
        <f t="shared" si="15"/>
        <v>-7.3026840632513967E-2</v>
      </c>
      <c r="T155" s="127">
        <f t="shared" si="17"/>
        <v>-0.11774101308060914</v>
      </c>
      <c r="U155" s="149"/>
      <c r="V155" s="149"/>
    </row>
    <row r="156" spans="11:22" x14ac:dyDescent="0.25">
      <c r="K156" s="148">
        <v>40390</v>
      </c>
      <c r="L156" s="26">
        <v>124.03027421485901</v>
      </c>
      <c r="M156" s="153">
        <v>105.299890038448</v>
      </c>
      <c r="N156" s="154">
        <f t="shared" si="12"/>
        <v>-2.9243736986074187E-2</v>
      </c>
      <c r="O156" s="154">
        <f t="shared" si="14"/>
        <v>-5.1259408473354195E-3</v>
      </c>
      <c r="P156" s="154">
        <f t="shared" si="16"/>
        <v>-4.3250414396850179E-2</v>
      </c>
      <c r="Q156" s="157">
        <v>127.89986259083599</v>
      </c>
      <c r="R156" s="127">
        <f t="shared" si="13"/>
        <v>5.0168464917736966E-3</v>
      </c>
      <c r="S156" s="127">
        <f t="shared" si="15"/>
        <v>-4.3466142972211519E-2</v>
      </c>
      <c r="T156" s="127">
        <f t="shared" si="17"/>
        <v>-0.12077445240295448</v>
      </c>
      <c r="U156" s="149"/>
      <c r="V156" s="149"/>
    </row>
    <row r="157" spans="11:22" x14ac:dyDescent="0.25">
      <c r="K157" s="148">
        <v>40421</v>
      </c>
      <c r="L157" s="26">
        <v>124.821681779253</v>
      </c>
      <c r="M157" s="153">
        <v>103.535168580705</v>
      </c>
      <c r="N157" s="154">
        <f t="shared" si="12"/>
        <v>-1.6759005703601781E-2</v>
      </c>
      <c r="O157" s="154">
        <f t="shared" si="14"/>
        <v>-4.6715825044208237E-2</v>
      </c>
      <c r="P157" s="154">
        <f t="shared" si="16"/>
        <v>-4.3007141481588684E-2</v>
      </c>
      <c r="Q157" s="157">
        <v>129.34950021752601</v>
      </c>
      <c r="R157" s="127">
        <f t="shared" si="13"/>
        <v>1.1334160939074245E-2</v>
      </c>
      <c r="S157" s="127">
        <f t="shared" si="15"/>
        <v>1.4199156682015435E-4</v>
      </c>
      <c r="T157" s="127">
        <f t="shared" si="17"/>
        <v>-0.10888552222958559</v>
      </c>
      <c r="U157" s="149"/>
      <c r="V157" s="149"/>
    </row>
    <row r="158" spans="11:22" x14ac:dyDescent="0.25">
      <c r="K158" s="148">
        <v>40451</v>
      </c>
      <c r="L158" s="26">
        <v>124.225429967979</v>
      </c>
      <c r="M158" s="153">
        <v>103.364171897665</v>
      </c>
      <c r="N158" s="154">
        <f t="shared" si="12"/>
        <v>-1.6515806694873403E-3</v>
      </c>
      <c r="O158" s="154">
        <f t="shared" si="14"/>
        <v>-4.708905959665477E-2</v>
      </c>
      <c r="P158" s="154">
        <f t="shared" si="16"/>
        <v>-1.1473644585293763E-2</v>
      </c>
      <c r="Q158" s="157">
        <v>128.73562259064099</v>
      </c>
      <c r="R158" s="127">
        <f t="shared" si="13"/>
        <v>-4.7458832531449557E-3</v>
      </c>
      <c r="S158" s="127">
        <f t="shared" si="15"/>
        <v>1.15841160917034E-2</v>
      </c>
      <c r="T158" s="127">
        <f t="shared" si="17"/>
        <v>-9.1414094484028707E-2</v>
      </c>
      <c r="U158" s="149"/>
      <c r="V158" s="149"/>
    </row>
    <row r="159" spans="11:22" x14ac:dyDescent="0.25">
      <c r="K159" s="148">
        <v>40482</v>
      </c>
      <c r="L159" s="26">
        <v>123.101290963662</v>
      </c>
      <c r="M159" s="153">
        <v>106.31629320133101</v>
      </c>
      <c r="N159" s="154">
        <f t="shared" si="12"/>
        <v>2.8560392343574659E-2</v>
      </c>
      <c r="O159" s="154">
        <f t="shared" si="14"/>
        <v>9.6524617690663117E-3</v>
      </c>
      <c r="P159" s="154">
        <f t="shared" si="16"/>
        <v>4.0841771382742476E-2</v>
      </c>
      <c r="Q159" s="157">
        <v>126.490957625413</v>
      </c>
      <c r="R159" s="127">
        <f t="shared" si="13"/>
        <v>-1.7436238082800593E-2</v>
      </c>
      <c r="S159" s="127">
        <f t="shared" si="15"/>
        <v>-1.101568787395979E-2</v>
      </c>
      <c r="T159" s="127">
        <f t="shared" si="17"/>
        <v>-7.4406054757814477E-2</v>
      </c>
      <c r="U159" s="149"/>
      <c r="V159" s="149"/>
    </row>
    <row r="160" spans="11:22" x14ac:dyDescent="0.25">
      <c r="K160" s="148">
        <v>40512</v>
      </c>
      <c r="L160" s="26">
        <v>122.475459416974</v>
      </c>
      <c r="M160" s="153">
        <v>109.753447423297</v>
      </c>
      <c r="N160" s="154">
        <f t="shared" si="12"/>
        <v>3.2329515246144469E-2</v>
      </c>
      <c r="O160" s="154">
        <f t="shared" si="14"/>
        <v>6.0059580989090477E-2</v>
      </c>
      <c r="P160" s="154">
        <f t="shared" si="16"/>
        <v>8.1947529657637075E-2</v>
      </c>
      <c r="Q160" s="157">
        <v>124.770600323504</v>
      </c>
      <c r="R160" s="127">
        <f t="shared" si="13"/>
        <v>-1.3600634655669408E-2</v>
      </c>
      <c r="S160" s="127">
        <f t="shared" si="15"/>
        <v>-3.5399440170404306E-2</v>
      </c>
      <c r="T160" s="127">
        <f t="shared" si="17"/>
        <v>-7.0671068070234377E-2</v>
      </c>
      <c r="U160" s="149"/>
      <c r="V160" s="149"/>
    </row>
    <row r="161" spans="11:22" x14ac:dyDescent="0.25">
      <c r="K161" s="148">
        <v>40543</v>
      </c>
      <c r="L161" s="26">
        <v>123.097960503248</v>
      </c>
      <c r="M161" s="153">
        <v>112.67125093780599</v>
      </c>
      <c r="N161" s="154">
        <f t="shared" si="12"/>
        <v>2.6585073936270964E-2</v>
      </c>
      <c r="O161" s="154">
        <f t="shared" si="14"/>
        <v>9.0041635019873167E-2</v>
      </c>
      <c r="P161" s="154">
        <f t="shared" si="16"/>
        <v>0.11037008749896748</v>
      </c>
      <c r="Q161" s="157">
        <v>124.72447307663499</v>
      </c>
      <c r="R161" s="127">
        <f t="shared" si="13"/>
        <v>-3.6969644090356635E-4</v>
      </c>
      <c r="S161" s="127">
        <f t="shared" si="15"/>
        <v>-3.1158038725309312E-2</v>
      </c>
      <c r="T161" s="127">
        <f t="shared" si="17"/>
        <v>-7.2492338449019256E-2</v>
      </c>
      <c r="U161" s="149"/>
      <c r="V161" s="149"/>
    </row>
    <row r="162" spans="11:22" x14ac:dyDescent="0.25">
      <c r="K162" s="148">
        <v>40574</v>
      </c>
      <c r="L162" s="26">
        <v>122.44989008863401</v>
      </c>
      <c r="M162" s="153">
        <v>111.774995328461</v>
      </c>
      <c r="N162" s="154">
        <f t="shared" si="12"/>
        <v>-7.9546077804685256E-3</v>
      </c>
      <c r="O162" s="154">
        <f t="shared" si="14"/>
        <v>5.1343984658991593E-2</v>
      </c>
      <c r="P162" s="154">
        <f t="shared" si="16"/>
        <v>0.10637640923404157</v>
      </c>
      <c r="Q162" s="157">
        <v>124.104933091657</v>
      </c>
      <c r="R162" s="127">
        <f t="shared" si="13"/>
        <v>-4.9672688101662921E-3</v>
      </c>
      <c r="S162" s="127">
        <f t="shared" si="15"/>
        <v>-1.8863202386544597E-2</v>
      </c>
      <c r="T162" s="127">
        <f t="shared" si="17"/>
        <v>-9.3217482232529236E-2</v>
      </c>
      <c r="U162" s="149"/>
      <c r="V162" s="149"/>
    </row>
    <row r="163" spans="11:22" x14ac:dyDescent="0.25">
      <c r="K163" s="148">
        <v>40602</v>
      </c>
      <c r="L163" s="26">
        <v>120.952150639815</v>
      </c>
      <c r="M163" s="153">
        <v>106.88498859864301</v>
      </c>
      <c r="N163" s="154">
        <f t="shared" si="12"/>
        <v>-4.3748664139490856E-2</v>
      </c>
      <c r="O163" s="154">
        <f t="shared" si="14"/>
        <v>-2.6135478128453959E-2</v>
      </c>
      <c r="P163" s="154">
        <f t="shared" si="16"/>
        <v>6.5278553492308822E-2</v>
      </c>
      <c r="Q163" s="157">
        <v>123.520808164692</v>
      </c>
      <c r="R163" s="127">
        <f t="shared" si="13"/>
        <v>-4.7067019208140159E-3</v>
      </c>
      <c r="S163" s="127">
        <f t="shared" si="15"/>
        <v>-1.0016719928986118E-2</v>
      </c>
      <c r="T163" s="127">
        <f t="shared" si="17"/>
        <v>-0.106831144872924</v>
      </c>
      <c r="U163" s="149"/>
      <c r="V163" s="149"/>
    </row>
    <row r="164" spans="11:22" x14ac:dyDescent="0.25">
      <c r="K164" s="148">
        <v>40633</v>
      </c>
      <c r="L164" s="26">
        <v>119.623991958487</v>
      </c>
      <c r="M164" s="153">
        <v>102.506450736746</v>
      </c>
      <c r="N164" s="154">
        <f t="shared" si="12"/>
        <v>-4.0964946708639927E-2</v>
      </c>
      <c r="O164" s="154">
        <f t="shared" si="14"/>
        <v>-9.021644932895001E-2</v>
      </c>
      <c r="P164" s="154">
        <f t="shared" si="16"/>
        <v>6.3241650332610533E-3</v>
      </c>
      <c r="Q164" s="157">
        <v>123.006466528174</v>
      </c>
      <c r="R164" s="127">
        <f t="shared" si="13"/>
        <v>-4.1640080255321843E-3</v>
      </c>
      <c r="S164" s="127">
        <f t="shared" si="15"/>
        <v>-1.3774414163332582E-2</v>
      </c>
      <c r="T164" s="127">
        <f t="shared" si="17"/>
        <v>-0.10401989538830936</v>
      </c>
      <c r="U164" s="149"/>
      <c r="V164" s="149"/>
    </row>
    <row r="165" spans="11:22" x14ac:dyDescent="0.25">
      <c r="K165" s="148">
        <v>40663</v>
      </c>
      <c r="L165" s="26">
        <v>120.126673093615</v>
      </c>
      <c r="M165" s="153">
        <v>101.300168372461</v>
      </c>
      <c r="N165" s="154">
        <f t="shared" si="12"/>
        <v>-1.1767867832854106E-2</v>
      </c>
      <c r="O165" s="154">
        <f t="shared" si="14"/>
        <v>-9.3713508331794371E-2</v>
      </c>
      <c r="P165" s="154">
        <f t="shared" si="16"/>
        <v>-4.2915337663119502E-2</v>
      </c>
      <c r="Q165" s="157">
        <v>124.035706462528</v>
      </c>
      <c r="R165" s="127">
        <f t="shared" si="13"/>
        <v>8.3673644435453554E-3</v>
      </c>
      <c r="S165" s="127">
        <f t="shared" si="15"/>
        <v>-5.5780723138443289E-4</v>
      </c>
      <c r="T165" s="127">
        <f t="shared" si="17"/>
        <v>-7.2365283993124918E-2</v>
      </c>
      <c r="U165" s="149"/>
      <c r="V165" s="149"/>
    </row>
    <row r="166" spans="11:22" x14ac:dyDescent="0.25">
      <c r="K166" s="148">
        <v>40694</v>
      </c>
      <c r="L166" s="26">
        <v>120.900856941386</v>
      </c>
      <c r="M166" s="153">
        <v>103.41210944386501</v>
      </c>
      <c r="N166" s="154">
        <f t="shared" si="12"/>
        <v>2.0848347098879616E-2</v>
      </c>
      <c r="O166" s="154">
        <f t="shared" si="14"/>
        <v>-3.249173902070368E-2</v>
      </c>
      <c r="P166" s="154">
        <f t="shared" si="16"/>
        <v>-4.7848873160528771E-2</v>
      </c>
      <c r="Q166" s="157">
        <v>124.43123193018501</v>
      </c>
      <c r="R166" s="127">
        <f t="shared" si="13"/>
        <v>3.1888032804208155E-3</v>
      </c>
      <c r="S166" s="127">
        <f t="shared" si="15"/>
        <v>7.3706104989139654E-3</v>
      </c>
      <c r="T166" s="127">
        <f t="shared" si="17"/>
        <v>-3.7886502023715352E-2</v>
      </c>
      <c r="U166" s="149"/>
      <c r="V166" s="149"/>
    </row>
    <row r="167" spans="11:22" x14ac:dyDescent="0.25">
      <c r="K167" s="148">
        <v>40724</v>
      </c>
      <c r="L167" s="26">
        <v>120.782541773109</v>
      </c>
      <c r="M167" s="153">
        <v>105.679020490911</v>
      </c>
      <c r="N167" s="154">
        <f t="shared" si="12"/>
        <v>2.1921137275287217E-2</v>
      </c>
      <c r="O167" s="154">
        <f t="shared" si="14"/>
        <v>3.0949952235812983E-2</v>
      </c>
      <c r="P167" s="154">
        <f t="shared" si="16"/>
        <v>-2.5748545670172707E-2</v>
      </c>
      <c r="Q167" s="157">
        <v>123.735993512945</v>
      </c>
      <c r="R167" s="127">
        <f t="shared" si="13"/>
        <v>-5.587330499388532E-3</v>
      </c>
      <c r="S167" s="127">
        <f t="shared" si="15"/>
        <v>5.9308018949060237E-3</v>
      </c>
      <c r="T167" s="127">
        <f t="shared" si="17"/>
        <v>-2.7702176696343894E-2</v>
      </c>
      <c r="U167" s="149"/>
      <c r="V167" s="149"/>
    </row>
    <row r="168" spans="11:22" x14ac:dyDescent="0.25">
      <c r="K168" s="148">
        <v>40755</v>
      </c>
      <c r="L168" s="26">
        <v>120.488921523317</v>
      </c>
      <c r="M168" s="153">
        <v>108.240074121755</v>
      </c>
      <c r="N168" s="154">
        <f t="shared" si="12"/>
        <v>2.4234267302508439E-2</v>
      </c>
      <c r="O168" s="154">
        <f t="shared" si="14"/>
        <v>6.8508333804316202E-2</v>
      </c>
      <c r="P168" s="154">
        <f t="shared" si="16"/>
        <v>2.7922005257873028E-2</v>
      </c>
      <c r="Q168" s="157">
        <v>122.793043890834</v>
      </c>
      <c r="R168" s="127">
        <f t="shared" si="13"/>
        <v>-7.6206574606146882E-3</v>
      </c>
      <c r="S168" s="127">
        <f t="shared" si="15"/>
        <v>-1.001858744658668E-2</v>
      </c>
      <c r="T168" s="127">
        <f t="shared" si="17"/>
        <v>-3.9928257908604659E-2</v>
      </c>
      <c r="U168" s="149"/>
      <c r="V168" s="149"/>
    </row>
    <row r="169" spans="11:22" x14ac:dyDescent="0.25">
      <c r="K169" s="148">
        <v>40786</v>
      </c>
      <c r="L169" s="26">
        <v>121.352078674366</v>
      </c>
      <c r="M169" s="153">
        <v>110.346268115523</v>
      </c>
      <c r="N169" s="154">
        <f t="shared" si="12"/>
        <v>1.9458541680217545E-2</v>
      </c>
      <c r="O169" s="154">
        <f t="shared" si="14"/>
        <v>6.7053643030287935E-2</v>
      </c>
      <c r="P169" s="154">
        <f t="shared" si="16"/>
        <v>6.5785371562019357E-2</v>
      </c>
      <c r="Q169" s="157">
        <v>123.36496443061699</v>
      </c>
      <c r="R169" s="127">
        <f t="shared" si="13"/>
        <v>4.6575972193623194E-3</v>
      </c>
      <c r="S169" s="127">
        <f t="shared" si="15"/>
        <v>-8.5691307803354988E-3</v>
      </c>
      <c r="T169" s="127">
        <f t="shared" si="17"/>
        <v>-4.6266400541516428E-2</v>
      </c>
      <c r="U169" s="149"/>
      <c r="V169" s="149"/>
    </row>
    <row r="170" spans="11:22" x14ac:dyDescent="0.25">
      <c r="K170" s="148">
        <v>40816</v>
      </c>
      <c r="L170" s="26">
        <v>122.869938872845</v>
      </c>
      <c r="M170" s="153">
        <v>111.833466849149</v>
      </c>
      <c r="N170" s="154">
        <f t="shared" si="12"/>
        <v>1.3477562576643232E-2</v>
      </c>
      <c r="O170" s="154">
        <f t="shared" si="14"/>
        <v>5.8237163153563865E-2</v>
      </c>
      <c r="P170" s="154">
        <f t="shared" si="16"/>
        <v>8.1936465953299287E-2</v>
      </c>
      <c r="Q170" s="157">
        <v>124.792427099891</v>
      </c>
      <c r="R170" s="127">
        <f t="shared" si="13"/>
        <v>1.1571054033552963E-2</v>
      </c>
      <c r="S170" s="127">
        <f t="shared" si="15"/>
        <v>8.5378034066980746E-3</v>
      </c>
      <c r="T170" s="127">
        <f t="shared" si="17"/>
        <v>-3.0630181541038803E-2</v>
      </c>
      <c r="U170" s="149"/>
      <c r="V170" s="149"/>
    </row>
    <row r="171" spans="11:22" x14ac:dyDescent="0.25">
      <c r="K171" s="148">
        <v>40847</v>
      </c>
      <c r="L171" s="26">
        <v>124.054731730982</v>
      </c>
      <c r="M171" s="153">
        <v>114.267557082148</v>
      </c>
      <c r="N171" s="154">
        <f t="shared" si="12"/>
        <v>2.1765311418650013E-2</v>
      </c>
      <c r="O171" s="154">
        <f t="shared" si="14"/>
        <v>5.5686241988460949E-2</v>
      </c>
      <c r="P171" s="154">
        <f t="shared" si="16"/>
        <v>7.4788761359086298E-2</v>
      </c>
      <c r="Q171" s="157">
        <v>125.653612582837</v>
      </c>
      <c r="R171" s="127">
        <f t="shared" si="13"/>
        <v>6.9009434543383374E-3</v>
      </c>
      <c r="S171" s="127">
        <f t="shared" si="15"/>
        <v>2.329585293566061E-2</v>
      </c>
      <c r="T171" s="127">
        <f t="shared" si="17"/>
        <v>-6.6198015913176977E-3</v>
      </c>
      <c r="U171" s="149"/>
      <c r="V171" s="149"/>
    </row>
    <row r="172" spans="11:22" x14ac:dyDescent="0.25">
      <c r="K172" s="148">
        <v>40877</v>
      </c>
      <c r="L172" s="26">
        <v>124.123063205742</v>
      </c>
      <c r="M172" s="153">
        <v>114.344550422558</v>
      </c>
      <c r="N172" s="154">
        <f t="shared" si="12"/>
        <v>6.7379877872641991E-4</v>
      </c>
      <c r="O172" s="154">
        <f t="shared" si="14"/>
        <v>3.6233960380509966E-2</v>
      </c>
      <c r="P172" s="154">
        <f t="shared" si="16"/>
        <v>4.1831059588989916E-2</v>
      </c>
      <c r="Q172" s="157">
        <v>125.664752990625</v>
      </c>
      <c r="R172" s="127">
        <f t="shared" si="13"/>
        <v>8.8659669698509802E-5</v>
      </c>
      <c r="S172" s="127">
        <f t="shared" si="15"/>
        <v>1.8642153147958362E-2</v>
      </c>
      <c r="T172" s="127">
        <f t="shared" si="17"/>
        <v>7.1663730462356856E-3</v>
      </c>
      <c r="U172" s="149"/>
      <c r="V172" s="149"/>
    </row>
    <row r="173" spans="11:22" x14ac:dyDescent="0.25">
      <c r="K173" s="148">
        <v>40908</v>
      </c>
      <c r="L173" s="26">
        <v>123.59563498034601</v>
      </c>
      <c r="M173" s="153">
        <v>114.636201412017</v>
      </c>
      <c r="N173" s="154">
        <f t="shared" si="12"/>
        <v>2.5506330505582486E-3</v>
      </c>
      <c r="O173" s="154">
        <f t="shared" si="14"/>
        <v>2.5061680030438183E-2</v>
      </c>
      <c r="P173" s="154">
        <f t="shared" si="16"/>
        <v>1.7439679224788618E-2</v>
      </c>
      <c r="Q173" s="157">
        <v>124.94614245997001</v>
      </c>
      <c r="R173" s="127">
        <f t="shared" si="13"/>
        <v>-5.7184732675884531E-3</v>
      </c>
      <c r="S173" s="127">
        <f t="shared" si="15"/>
        <v>1.2317683344356123E-3</v>
      </c>
      <c r="T173" s="127">
        <f t="shared" si="17"/>
        <v>1.7772725581997051E-3</v>
      </c>
      <c r="U173" s="149"/>
      <c r="V173" s="149"/>
    </row>
    <row r="174" spans="11:22" x14ac:dyDescent="0.25">
      <c r="K174" s="148">
        <v>40939</v>
      </c>
      <c r="L174" s="26">
        <v>122.128191188573</v>
      </c>
      <c r="M174" s="153">
        <v>111.336628795362</v>
      </c>
      <c r="N174" s="154">
        <f t="shared" si="12"/>
        <v>-2.8782989806125148E-2</v>
      </c>
      <c r="O174" s="154">
        <f t="shared" si="14"/>
        <v>-2.5649697618711942E-2</v>
      </c>
      <c r="P174" s="154">
        <f t="shared" si="16"/>
        <v>-3.9218658145394603E-3</v>
      </c>
      <c r="Q174" s="157">
        <v>123.90586932185499</v>
      </c>
      <c r="R174" s="127">
        <f t="shared" si="13"/>
        <v>-8.3257723498609826E-3</v>
      </c>
      <c r="S174" s="127">
        <f t="shared" si="15"/>
        <v>-1.390921617816443E-2</v>
      </c>
      <c r="T174" s="127">
        <f t="shared" si="17"/>
        <v>-1.6039956256613808E-3</v>
      </c>
      <c r="U174" s="149"/>
      <c r="V174" s="149"/>
    </row>
    <row r="175" spans="11:22" x14ac:dyDescent="0.25">
      <c r="K175" s="148">
        <v>40968</v>
      </c>
      <c r="L175" s="26">
        <v>120.369923645971</v>
      </c>
      <c r="M175" s="153">
        <v>109.506457039086</v>
      </c>
      <c r="N175" s="154">
        <f t="shared" si="12"/>
        <v>-1.6438181900045423E-2</v>
      </c>
      <c r="O175" s="154">
        <f t="shared" si="14"/>
        <v>-4.2311534442113108E-2</v>
      </c>
      <c r="P175" s="154">
        <f t="shared" si="16"/>
        <v>2.4526067456363876E-2</v>
      </c>
      <c r="Q175" s="157">
        <v>122.212852326579</v>
      </c>
      <c r="R175" s="127">
        <f t="shared" si="13"/>
        <v>-1.3663735257595011E-2</v>
      </c>
      <c r="S175" s="127">
        <f t="shared" si="15"/>
        <v>-2.7469123854510946E-2</v>
      </c>
      <c r="T175" s="127">
        <f t="shared" si="17"/>
        <v>-1.0588951428888715E-2</v>
      </c>
      <c r="U175" s="149"/>
      <c r="V175" s="149"/>
    </row>
    <row r="176" spans="11:22" x14ac:dyDescent="0.25">
      <c r="K176" s="148">
        <v>40999</v>
      </c>
      <c r="L176" s="26">
        <v>120.315232543436</v>
      </c>
      <c r="M176" s="153">
        <v>108.485922233305</v>
      </c>
      <c r="N176" s="154">
        <f t="shared" si="12"/>
        <v>-9.3194030139861495E-3</v>
      </c>
      <c r="O176" s="154">
        <f t="shared" si="14"/>
        <v>-5.3650409756749617E-2</v>
      </c>
      <c r="P176" s="154">
        <f t="shared" si="16"/>
        <v>5.8332636176383623E-2</v>
      </c>
      <c r="Q176" s="157">
        <v>122.45022892783</v>
      </c>
      <c r="R176" s="127">
        <f t="shared" si="13"/>
        <v>1.9423210957933978E-3</v>
      </c>
      <c r="S176" s="127">
        <f t="shared" si="15"/>
        <v>-1.9975915086291263E-2</v>
      </c>
      <c r="T176" s="127">
        <f t="shared" si="17"/>
        <v>-4.5220191754439254E-3</v>
      </c>
      <c r="U176" s="149"/>
      <c r="V176" s="149"/>
    </row>
    <row r="177" spans="11:22" x14ac:dyDescent="0.25">
      <c r="K177" s="148">
        <v>41029</v>
      </c>
      <c r="L177" s="26">
        <v>120.994635938529</v>
      </c>
      <c r="M177" s="153">
        <v>110.117821753575</v>
      </c>
      <c r="N177" s="154">
        <f t="shared" si="12"/>
        <v>1.5042500323318553E-2</v>
      </c>
      <c r="O177" s="154">
        <f t="shared" si="14"/>
        <v>-1.0947044606741119E-2</v>
      </c>
      <c r="P177" s="154">
        <f t="shared" si="16"/>
        <v>8.7044804789397912E-2</v>
      </c>
      <c r="Q177" s="157">
        <v>122.962433857295</v>
      </c>
      <c r="R177" s="127">
        <f t="shared" si="13"/>
        <v>4.1829642455539773E-3</v>
      </c>
      <c r="S177" s="127">
        <f t="shared" si="15"/>
        <v>-7.6141305470311949E-3</v>
      </c>
      <c r="T177" s="127">
        <f t="shared" si="17"/>
        <v>-8.6529325775819288E-3</v>
      </c>
      <c r="U177" s="149"/>
      <c r="V177" s="149"/>
    </row>
    <row r="178" spans="11:22" x14ac:dyDescent="0.25">
      <c r="K178" s="148">
        <v>41060</v>
      </c>
      <c r="L178" s="26">
        <v>122.455768645303</v>
      </c>
      <c r="M178" s="153">
        <v>111.085962232344</v>
      </c>
      <c r="N178" s="154">
        <f t="shared" si="12"/>
        <v>8.791860058179557E-3</v>
      </c>
      <c r="O178" s="154">
        <f t="shared" si="14"/>
        <v>1.4423854409737924E-2</v>
      </c>
      <c r="P178" s="154">
        <f t="shared" si="16"/>
        <v>7.4206520201046455E-2</v>
      </c>
      <c r="Q178" s="157">
        <v>124.586593640403</v>
      </c>
      <c r="R178" s="127">
        <f t="shared" si="13"/>
        <v>1.3208585192717726E-2</v>
      </c>
      <c r="S178" s="127">
        <f t="shared" si="15"/>
        <v>1.9423008862282876E-2</v>
      </c>
      <c r="T178" s="127">
        <f t="shared" si="17"/>
        <v>1.2485748779307304E-3</v>
      </c>
      <c r="U178" s="149"/>
      <c r="V178" s="149"/>
    </row>
    <row r="179" spans="11:22" x14ac:dyDescent="0.25">
      <c r="K179" s="148">
        <v>41090</v>
      </c>
      <c r="L179" s="26">
        <v>123.079437890664</v>
      </c>
      <c r="M179" s="153">
        <v>112.53160156894</v>
      </c>
      <c r="N179" s="154">
        <f t="shared" si="12"/>
        <v>1.3013699548934499E-2</v>
      </c>
      <c r="O179" s="154">
        <f t="shared" si="14"/>
        <v>3.7292205775183884E-2</v>
      </c>
      <c r="P179" s="154">
        <f t="shared" si="16"/>
        <v>6.4843343988207902E-2</v>
      </c>
      <c r="Q179" s="157">
        <v>125.02417073151901</v>
      </c>
      <c r="R179" s="127">
        <f t="shared" si="13"/>
        <v>3.512232563152029E-3</v>
      </c>
      <c r="S179" s="127">
        <f t="shared" si="15"/>
        <v>2.1020310261780306E-2</v>
      </c>
      <c r="T179" s="127">
        <f t="shared" si="17"/>
        <v>1.0410691198266653E-2</v>
      </c>
      <c r="U179" s="149"/>
      <c r="V179" s="149"/>
    </row>
    <row r="180" spans="11:22" x14ac:dyDescent="0.25">
      <c r="K180" s="148">
        <v>41121</v>
      </c>
      <c r="L180" s="26">
        <v>124.162393084372</v>
      </c>
      <c r="M180" s="153">
        <v>114.424746245281</v>
      </c>
      <c r="N180" s="154">
        <f t="shared" si="12"/>
        <v>1.6823226986431905E-2</v>
      </c>
      <c r="O180" s="154">
        <f t="shared" si="14"/>
        <v>3.9111965920867631E-2</v>
      </c>
      <c r="P180" s="154">
        <f t="shared" si="16"/>
        <v>5.7138469034759831E-2</v>
      </c>
      <c r="Q180" s="157">
        <v>125.927838761296</v>
      </c>
      <c r="R180" s="127">
        <f t="shared" si="13"/>
        <v>7.2279466001623494E-3</v>
      </c>
      <c r="S180" s="127">
        <f t="shared" si="15"/>
        <v>2.4116348473083526E-2</v>
      </c>
      <c r="T180" s="127">
        <f t="shared" si="17"/>
        <v>2.5529091641778301E-2</v>
      </c>
      <c r="U180" s="149"/>
      <c r="V180" s="149"/>
    </row>
    <row r="181" spans="11:22" x14ac:dyDescent="0.25">
      <c r="K181" s="148">
        <v>41152</v>
      </c>
      <c r="L181" s="26">
        <v>125.473753718092</v>
      </c>
      <c r="M181" s="153">
        <v>117.17502685366399</v>
      </c>
      <c r="N181" s="154">
        <f t="shared" si="12"/>
        <v>2.4035715163287286E-2</v>
      </c>
      <c r="O181" s="154">
        <f t="shared" si="14"/>
        <v>5.4813988184972295E-2</v>
      </c>
      <c r="P181" s="154">
        <f t="shared" si="16"/>
        <v>6.1884818170668598E-2</v>
      </c>
      <c r="Q181" s="157">
        <v>126.847273196656</v>
      </c>
      <c r="R181" s="127">
        <f t="shared" si="13"/>
        <v>7.3012801966914065E-3</v>
      </c>
      <c r="S181" s="127">
        <f t="shared" si="15"/>
        <v>1.8145447998827668E-2</v>
      </c>
      <c r="T181" s="127">
        <f t="shared" si="17"/>
        <v>2.8227696429949711E-2</v>
      </c>
      <c r="U181" s="149"/>
      <c r="V181" s="149"/>
    </row>
    <row r="182" spans="11:22" x14ac:dyDescent="0.25">
      <c r="K182" s="148">
        <v>41182</v>
      </c>
      <c r="L182" s="26">
        <v>126.6401263274</v>
      </c>
      <c r="M182" s="153">
        <v>117.472725311934</v>
      </c>
      <c r="N182" s="154">
        <f t="shared" si="12"/>
        <v>2.5406305956454656E-3</v>
      </c>
      <c r="O182" s="154">
        <f t="shared" si="14"/>
        <v>4.3908765840917408E-2</v>
      </c>
      <c r="P182" s="154">
        <f t="shared" si="16"/>
        <v>5.042549982280109E-2</v>
      </c>
      <c r="Q182" s="157">
        <v>128.19822342597601</v>
      </c>
      <c r="R182" s="127">
        <f t="shared" si="13"/>
        <v>1.0650211039425095E-2</v>
      </c>
      <c r="S182" s="127">
        <f t="shared" si="15"/>
        <v>2.5387512477671681E-2</v>
      </c>
      <c r="T182" s="127">
        <f t="shared" si="17"/>
        <v>2.7291690731832796E-2</v>
      </c>
      <c r="U182" s="149"/>
      <c r="V182" s="149"/>
    </row>
    <row r="183" spans="11:22" x14ac:dyDescent="0.25">
      <c r="K183" s="148">
        <v>41213</v>
      </c>
      <c r="L183" s="26">
        <v>128.54351553283101</v>
      </c>
      <c r="M183" s="153">
        <v>117.51426328823401</v>
      </c>
      <c r="N183" s="154">
        <f t="shared" si="12"/>
        <v>3.5359677056701067E-4</v>
      </c>
      <c r="O183" s="154">
        <f t="shared" si="14"/>
        <v>2.7000427305561292E-2</v>
      </c>
      <c r="P183" s="154">
        <f t="shared" si="16"/>
        <v>2.8413193464457365E-2</v>
      </c>
      <c r="Q183" s="157">
        <v>130.429369203551</v>
      </c>
      <c r="R183" s="127">
        <f t="shared" si="13"/>
        <v>1.7403874390375718E-2</v>
      </c>
      <c r="S183" s="127">
        <f t="shared" si="15"/>
        <v>3.5746904628355614E-2</v>
      </c>
      <c r="T183" s="127">
        <f t="shared" si="17"/>
        <v>3.8007316483364972E-2</v>
      </c>
      <c r="U183" s="149"/>
      <c r="V183" s="149"/>
    </row>
    <row r="184" spans="11:22" x14ac:dyDescent="0.25">
      <c r="K184" s="148">
        <v>41243</v>
      </c>
      <c r="L184" s="26">
        <v>129.59648665424601</v>
      </c>
      <c r="M184" s="153">
        <v>116.481998593906</v>
      </c>
      <c r="N184" s="154">
        <f t="shared" si="12"/>
        <v>-8.7841651340323512E-3</v>
      </c>
      <c r="O184" s="154">
        <f t="shared" si="14"/>
        <v>-5.9144706714980844E-3</v>
      </c>
      <c r="P184" s="154">
        <f t="shared" si="16"/>
        <v>1.8693048015398173E-2</v>
      </c>
      <c r="Q184" s="157">
        <v>131.94752733016199</v>
      </c>
      <c r="R184" s="127">
        <f t="shared" si="13"/>
        <v>1.1639695383650173E-2</v>
      </c>
      <c r="S184" s="127">
        <f t="shared" si="15"/>
        <v>4.0207834232265149E-2</v>
      </c>
      <c r="T184" s="127">
        <f t="shared" si="17"/>
        <v>4.9996313126925207E-2</v>
      </c>
      <c r="U184" s="149"/>
      <c r="V184" s="149"/>
    </row>
    <row r="185" spans="11:22" x14ac:dyDescent="0.25">
      <c r="K185" s="148">
        <v>41274</v>
      </c>
      <c r="L185" s="26">
        <v>130.37850899707399</v>
      </c>
      <c r="M185" s="153">
        <v>116.991787858687</v>
      </c>
      <c r="N185" s="154">
        <f t="shared" si="12"/>
        <v>4.3765497753716076E-3</v>
      </c>
      <c r="O185" s="154">
        <f t="shared" si="14"/>
        <v>-4.094035036387611E-3</v>
      </c>
      <c r="P185" s="154">
        <f t="shared" si="16"/>
        <v>2.0548364457783519E-2</v>
      </c>
      <c r="Q185" s="157">
        <v>132.739013820087</v>
      </c>
      <c r="R185" s="127">
        <f t="shared" si="13"/>
        <v>5.9984942949671272E-3</v>
      </c>
      <c r="S185" s="127">
        <f t="shared" si="15"/>
        <v>3.5420072702746275E-2</v>
      </c>
      <c r="T185" s="127">
        <f t="shared" si="17"/>
        <v>6.2369843571710604E-2</v>
      </c>
      <c r="U185" s="149"/>
      <c r="V185" s="149"/>
    </row>
    <row r="186" spans="11:22" x14ac:dyDescent="0.25">
      <c r="K186" s="148">
        <v>41305</v>
      </c>
      <c r="L186" s="26">
        <v>128.77357595548</v>
      </c>
      <c r="M186" s="153">
        <v>115.885803106823</v>
      </c>
      <c r="N186" s="154">
        <f t="shared" si="12"/>
        <v>-9.4535246627729386E-3</v>
      </c>
      <c r="O186" s="154">
        <f t="shared" si="14"/>
        <v>-1.3857553422402691E-2</v>
      </c>
      <c r="P186" s="154">
        <f t="shared" si="16"/>
        <v>4.0859637665358495E-2</v>
      </c>
      <c r="Q186" s="157">
        <v>131.03308155552</v>
      </c>
      <c r="R186" s="127">
        <f t="shared" si="13"/>
        <v>-1.2851777450141322E-2</v>
      </c>
      <c r="S186" s="127">
        <f t="shared" si="15"/>
        <v>4.6286534670487711E-3</v>
      </c>
      <c r="T186" s="127">
        <f t="shared" si="17"/>
        <v>5.7521183400533804E-2</v>
      </c>
      <c r="U186" s="149"/>
      <c r="V186" s="149"/>
    </row>
    <row r="187" spans="11:22" x14ac:dyDescent="0.25">
      <c r="K187" s="148">
        <v>41333</v>
      </c>
      <c r="L187" s="26">
        <v>127.15507923943299</v>
      </c>
      <c r="M187" s="153">
        <v>117.357845207352</v>
      </c>
      <c r="N187" s="154">
        <f t="shared" si="12"/>
        <v>1.2702523182861913E-2</v>
      </c>
      <c r="O187" s="154">
        <f t="shared" si="14"/>
        <v>7.5191585310918629E-3</v>
      </c>
      <c r="P187" s="154">
        <f t="shared" si="16"/>
        <v>7.1697947139898854E-2</v>
      </c>
      <c r="Q187" s="157">
        <v>128.81789633644701</v>
      </c>
      <c r="R187" s="127">
        <f t="shared" si="13"/>
        <v>-1.690554165998448E-2</v>
      </c>
      <c r="S187" s="127">
        <f t="shared" si="15"/>
        <v>-2.3718754394570385E-2</v>
      </c>
      <c r="T187" s="127">
        <f t="shared" si="17"/>
        <v>5.4045412443348484E-2</v>
      </c>
      <c r="U187" s="149"/>
      <c r="V187" s="149"/>
    </row>
    <row r="188" spans="11:22" x14ac:dyDescent="0.25">
      <c r="K188" s="148">
        <v>41364</v>
      </c>
      <c r="L188" s="26">
        <v>126.86077981547901</v>
      </c>
      <c r="M188" s="153">
        <v>118.634923454739</v>
      </c>
      <c r="N188" s="154">
        <f t="shared" si="12"/>
        <v>1.0881916288856708E-2</v>
      </c>
      <c r="O188" s="154">
        <f t="shared" si="14"/>
        <v>1.40448797828161E-2</v>
      </c>
      <c r="P188" s="154">
        <f t="shared" si="16"/>
        <v>9.3551319954749523E-2</v>
      </c>
      <c r="Q188" s="157">
        <v>128.21452900177701</v>
      </c>
      <c r="R188" s="127">
        <f t="shared" si="13"/>
        <v>-4.6838781864138035E-3</v>
      </c>
      <c r="S188" s="127">
        <f t="shared" si="15"/>
        <v>-3.4085569028276974E-2</v>
      </c>
      <c r="T188" s="127">
        <f t="shared" si="17"/>
        <v>4.7074636972254114E-2</v>
      </c>
      <c r="U188" s="149"/>
      <c r="V188" s="149"/>
    </row>
    <row r="189" spans="11:22" x14ac:dyDescent="0.25">
      <c r="K189" s="148">
        <v>41394</v>
      </c>
      <c r="L189" s="26">
        <v>129.208230259983</v>
      </c>
      <c r="M189" s="153">
        <v>122.74779621478</v>
      </c>
      <c r="N189" s="154">
        <f t="shared" si="12"/>
        <v>3.4668313851191845E-2</v>
      </c>
      <c r="O189" s="154">
        <f t="shared" si="14"/>
        <v>5.9213405990996559E-2</v>
      </c>
      <c r="P189" s="154">
        <f t="shared" si="16"/>
        <v>0.11469509894110264</v>
      </c>
      <c r="Q189" s="157">
        <v>130.12849681210699</v>
      </c>
      <c r="R189" s="127">
        <f t="shared" si="13"/>
        <v>1.4927854317535738E-2</v>
      </c>
      <c r="S189" s="127">
        <f t="shared" si="15"/>
        <v>-6.9034837055994558E-3</v>
      </c>
      <c r="T189" s="127">
        <f t="shared" si="17"/>
        <v>5.8278473595672509E-2</v>
      </c>
      <c r="U189" s="149"/>
      <c r="V189" s="149"/>
    </row>
    <row r="190" spans="11:22" x14ac:dyDescent="0.25">
      <c r="K190" s="148">
        <v>41425</v>
      </c>
      <c r="L190" s="26">
        <v>132.17371563726601</v>
      </c>
      <c r="M190" s="153">
        <v>124.14507595431201</v>
      </c>
      <c r="N190" s="154">
        <f t="shared" si="12"/>
        <v>1.1383338704404E-2</v>
      </c>
      <c r="O190" s="154">
        <f t="shared" si="14"/>
        <v>5.7833634683459589E-2</v>
      </c>
      <c r="P190" s="154">
        <f t="shared" si="16"/>
        <v>0.11755863170770353</v>
      </c>
      <c r="Q190" s="157">
        <v>133.31551926949399</v>
      </c>
      <c r="R190" s="127">
        <f t="shared" si="13"/>
        <v>2.4491349208380919E-2</v>
      </c>
      <c r="S190" s="127">
        <f t="shared" si="15"/>
        <v>3.4914581443715509E-2</v>
      </c>
      <c r="T190" s="127">
        <f t="shared" si="17"/>
        <v>7.0063121352249791E-2</v>
      </c>
      <c r="U190" s="149"/>
      <c r="V190" s="149"/>
    </row>
    <row r="191" spans="11:22" x14ac:dyDescent="0.25">
      <c r="K191" s="148">
        <v>41455</v>
      </c>
      <c r="L191" s="26">
        <v>134.71132945432799</v>
      </c>
      <c r="M191" s="153">
        <v>125.211615148691</v>
      </c>
      <c r="N191" s="154">
        <f t="shared" si="12"/>
        <v>8.591071262234351E-3</v>
      </c>
      <c r="O191" s="154">
        <f t="shared" si="14"/>
        <v>5.5436388395876612E-2</v>
      </c>
      <c r="P191" s="154">
        <f t="shared" si="16"/>
        <v>0.11267957980659205</v>
      </c>
      <c r="Q191" s="157">
        <v>136.13070685182601</v>
      </c>
      <c r="R191" s="127">
        <f t="shared" si="13"/>
        <v>2.1116728178068866E-2</v>
      </c>
      <c r="S191" s="127">
        <f t="shared" si="15"/>
        <v>6.1741659948220784E-2</v>
      </c>
      <c r="T191" s="127">
        <f t="shared" si="17"/>
        <v>8.8835111285461288E-2</v>
      </c>
      <c r="U191" s="149"/>
      <c r="V191" s="149"/>
    </row>
    <row r="192" spans="11:22" x14ac:dyDescent="0.25">
      <c r="K192" s="148">
        <v>41486</v>
      </c>
      <c r="L192" s="26">
        <v>135.685470245837</v>
      </c>
      <c r="M192" s="153">
        <v>124.052839085798</v>
      </c>
      <c r="N192" s="154">
        <f t="shared" si="12"/>
        <v>-9.2545412940878702E-3</v>
      </c>
      <c r="O192" s="154">
        <f t="shared" si="14"/>
        <v>1.0631904696150274E-2</v>
      </c>
      <c r="P192" s="154">
        <f t="shared" si="16"/>
        <v>8.414344935385043E-2</v>
      </c>
      <c r="Q192" s="157">
        <v>137.65591087967999</v>
      </c>
      <c r="R192" s="127">
        <f t="shared" si="13"/>
        <v>1.1203967592074093E-2</v>
      </c>
      <c r="S192" s="127">
        <f t="shared" si="15"/>
        <v>5.7846007999630356E-2</v>
      </c>
      <c r="T192" s="127">
        <f t="shared" si="17"/>
        <v>9.3133275642213409E-2</v>
      </c>
      <c r="U192" s="149"/>
      <c r="V192" s="149"/>
    </row>
    <row r="193" spans="11:22" x14ac:dyDescent="0.25">
      <c r="K193" s="148">
        <v>41517</v>
      </c>
      <c r="L193" s="26">
        <v>136.33912396975501</v>
      </c>
      <c r="M193" s="153">
        <v>124.25463465361101</v>
      </c>
      <c r="N193" s="154">
        <f t="shared" si="12"/>
        <v>1.6266904433637208E-3</v>
      </c>
      <c r="O193" s="154">
        <f t="shared" si="14"/>
        <v>8.825053950534123E-4</v>
      </c>
      <c r="P193" s="154">
        <f t="shared" si="16"/>
        <v>6.0419084083407126E-2</v>
      </c>
      <c r="Q193" s="157">
        <v>138.473576387902</v>
      </c>
      <c r="R193" s="127">
        <f t="shared" si="13"/>
        <v>5.9399229789462993E-3</v>
      </c>
      <c r="S193" s="127">
        <f t="shared" si="15"/>
        <v>3.8690597663885828E-2</v>
      </c>
      <c r="T193" s="127">
        <f t="shared" si="17"/>
        <v>9.1655917374126927E-2</v>
      </c>
      <c r="U193" s="149"/>
      <c r="V193" s="149"/>
    </row>
    <row r="194" spans="11:22" x14ac:dyDescent="0.25">
      <c r="K194" s="148">
        <v>41547</v>
      </c>
      <c r="L194" s="26">
        <v>136.90127644389099</v>
      </c>
      <c r="M194" s="153">
        <v>124.517970231603</v>
      </c>
      <c r="N194" s="154">
        <f t="shared" si="12"/>
        <v>2.1193219772130956E-3</v>
      </c>
      <c r="O194" s="154">
        <f t="shared" si="14"/>
        <v>-5.5397809241920504E-3</v>
      </c>
      <c r="P194" s="154">
        <f t="shared" si="16"/>
        <v>5.9973452569192176E-2</v>
      </c>
      <c r="Q194" s="157">
        <v>139.06726385501699</v>
      </c>
      <c r="R194" s="127">
        <f t="shared" si="13"/>
        <v>4.2873700716150598E-3</v>
      </c>
      <c r="S194" s="127">
        <f t="shared" si="15"/>
        <v>2.157159887803517E-2</v>
      </c>
      <c r="T194" s="127">
        <f t="shared" si="17"/>
        <v>8.4783081532459503E-2</v>
      </c>
      <c r="U194" s="149"/>
      <c r="V194" s="149"/>
    </row>
    <row r="195" spans="11:22" x14ac:dyDescent="0.25">
      <c r="K195" s="148">
        <v>41578</v>
      </c>
      <c r="L195" s="26">
        <v>137.506647846325</v>
      </c>
      <c r="M195" s="153">
        <v>125.917097416125</v>
      </c>
      <c r="N195" s="154">
        <f t="shared" si="12"/>
        <v>1.1236347508071454E-2</v>
      </c>
      <c r="O195" s="154">
        <f t="shared" si="14"/>
        <v>1.5027937643874889E-2</v>
      </c>
      <c r="P195" s="154">
        <f t="shared" si="16"/>
        <v>7.1504801993957701E-2</v>
      </c>
      <c r="Q195" s="157">
        <v>139.415489417419</v>
      </c>
      <c r="R195" s="127">
        <f t="shared" si="13"/>
        <v>2.5040081522351709E-3</v>
      </c>
      <c r="S195" s="127">
        <f t="shared" si="15"/>
        <v>1.2782440844672394E-2</v>
      </c>
      <c r="T195" s="127">
        <f t="shared" si="17"/>
        <v>6.8896447699935193E-2</v>
      </c>
      <c r="U195" s="149"/>
      <c r="V195" s="149"/>
    </row>
    <row r="196" spans="11:22" x14ac:dyDescent="0.25">
      <c r="K196" s="148">
        <v>41608</v>
      </c>
      <c r="L196" s="26">
        <v>138.38786478003101</v>
      </c>
      <c r="M196" s="153">
        <v>127.525629256465</v>
      </c>
      <c r="N196" s="154">
        <f t="shared" si="12"/>
        <v>1.2774530809141815E-2</v>
      </c>
      <c r="O196" s="154">
        <f t="shared" si="14"/>
        <v>2.6324930349460596E-2</v>
      </c>
      <c r="P196" s="154">
        <f t="shared" si="16"/>
        <v>9.4809762846366219E-2</v>
      </c>
      <c r="Q196" s="157">
        <v>140.051028305811</v>
      </c>
      <c r="R196" s="127">
        <f t="shared" si="13"/>
        <v>4.5585959712781676E-3</v>
      </c>
      <c r="S196" s="127">
        <f t="shared" si="15"/>
        <v>1.139171789345661E-2</v>
      </c>
      <c r="T196" s="127">
        <f t="shared" si="17"/>
        <v>6.1414572441151227E-2</v>
      </c>
      <c r="U196" s="149"/>
      <c r="V196" s="149"/>
    </row>
    <row r="197" spans="11:22" x14ac:dyDescent="0.25">
      <c r="K197" s="148">
        <v>41639</v>
      </c>
      <c r="L197" s="26">
        <v>139.72945548357399</v>
      </c>
      <c r="M197" s="153">
        <v>128.466557572483</v>
      </c>
      <c r="N197" s="154">
        <f t="shared" si="12"/>
        <v>7.3783467802046587E-3</v>
      </c>
      <c r="O197" s="154">
        <f t="shared" si="14"/>
        <v>3.1710983832579753E-2</v>
      </c>
      <c r="P197" s="154">
        <f t="shared" si="16"/>
        <v>9.8081839108709268E-2</v>
      </c>
      <c r="Q197" s="157">
        <v>141.54732112499599</v>
      </c>
      <c r="R197" s="127">
        <f t="shared" si="13"/>
        <v>1.068391169479832E-2</v>
      </c>
      <c r="S197" s="127">
        <f t="shared" si="15"/>
        <v>1.7833508772880924E-2</v>
      </c>
      <c r="T197" s="127">
        <f t="shared" si="17"/>
        <v>6.6358089090880812E-2</v>
      </c>
      <c r="U197" s="149"/>
      <c r="V197" s="149"/>
    </row>
    <row r="198" spans="11:22" x14ac:dyDescent="0.25">
      <c r="K198" s="148">
        <v>41670</v>
      </c>
      <c r="L198" s="26">
        <v>141.863340830011</v>
      </c>
      <c r="M198" s="153">
        <v>130.210585998916</v>
      </c>
      <c r="N198" s="154">
        <f t="shared" si="12"/>
        <v>1.3575738771150592E-2</v>
      </c>
      <c r="O198" s="154">
        <f t="shared" si="14"/>
        <v>3.4097741060549414E-2</v>
      </c>
      <c r="P198" s="154">
        <f t="shared" si="16"/>
        <v>0.12361119747246763</v>
      </c>
      <c r="Q198" s="157">
        <v>143.816401560299</v>
      </c>
      <c r="R198" s="127">
        <f t="shared" si="13"/>
        <v>1.6030543123449537E-2</v>
      </c>
      <c r="S198" s="127">
        <f t="shared" si="15"/>
        <v>3.1566880848536094E-2</v>
      </c>
      <c r="T198" s="127">
        <f t="shared" si="17"/>
        <v>9.7557959051452148E-2</v>
      </c>
      <c r="U198" s="149"/>
      <c r="V198" s="149"/>
    </row>
    <row r="199" spans="11:22" x14ac:dyDescent="0.25">
      <c r="K199" s="148">
        <v>41698</v>
      </c>
      <c r="L199" s="26">
        <v>142.78006002082299</v>
      </c>
      <c r="M199" s="153">
        <v>131.05229433321699</v>
      </c>
      <c r="N199" s="154">
        <f t="shared" si="12"/>
        <v>6.4642081735812873E-3</v>
      </c>
      <c r="O199" s="154">
        <f t="shared" si="14"/>
        <v>2.7654559301641068E-2</v>
      </c>
      <c r="P199" s="154">
        <f t="shared" si="16"/>
        <v>0.11668967764080151</v>
      </c>
      <c r="Q199" s="157">
        <v>144.821181826622</v>
      </c>
      <c r="R199" s="127">
        <f t="shared" si="13"/>
        <v>6.9865485120048643E-3</v>
      </c>
      <c r="S199" s="127">
        <f t="shared" si="15"/>
        <v>3.4060110650491193E-2</v>
      </c>
      <c r="T199" s="127">
        <f t="shared" si="17"/>
        <v>0.12423184934162834</v>
      </c>
      <c r="U199" s="149"/>
      <c r="V199" s="149"/>
    </row>
    <row r="200" spans="11:22" x14ac:dyDescent="0.25">
      <c r="K200" s="148">
        <v>41729</v>
      </c>
      <c r="L200" s="26">
        <v>143.20793034036799</v>
      </c>
      <c r="M200" s="153">
        <v>133.21369093224601</v>
      </c>
      <c r="N200" s="154">
        <f t="shared" ref="N200:N263" si="18">M200/M199-1</f>
        <v>1.6492626932065768E-2</v>
      </c>
      <c r="O200" s="154">
        <f t="shared" si="14"/>
        <v>3.6952288980613535E-2</v>
      </c>
      <c r="P200" s="154">
        <f t="shared" si="16"/>
        <v>0.12288765443566052</v>
      </c>
      <c r="Q200" s="157">
        <v>144.839318338309</v>
      </c>
      <c r="R200" s="127">
        <f t="shared" ref="R200:R263" si="19">Q200/Q199-1</f>
        <v>1.2523383291207502E-4</v>
      </c>
      <c r="S200" s="127">
        <f t="shared" si="15"/>
        <v>2.3257220180139981E-2</v>
      </c>
      <c r="T200" s="127">
        <f t="shared" si="17"/>
        <v>0.12966384906582284</v>
      </c>
      <c r="U200" s="149"/>
      <c r="V200" s="149"/>
    </row>
    <row r="201" spans="11:22" x14ac:dyDescent="0.25">
      <c r="K201" s="148">
        <v>41759</v>
      </c>
      <c r="L201" s="26">
        <v>143.483575046775</v>
      </c>
      <c r="M201" s="153">
        <v>134.60752329644001</v>
      </c>
      <c r="N201" s="154">
        <f t="shared" si="18"/>
        <v>1.0463131487760569E-2</v>
      </c>
      <c r="O201" s="154">
        <f t="shared" si="14"/>
        <v>3.3767894244486563E-2</v>
      </c>
      <c r="P201" s="154">
        <f t="shared" si="16"/>
        <v>9.6618655873122572E-2</v>
      </c>
      <c r="Q201" s="157">
        <v>144.81896423276899</v>
      </c>
      <c r="R201" s="127">
        <f t="shared" si="19"/>
        <v>-1.4052886863546998E-4</v>
      </c>
      <c r="S201" s="127">
        <f t="shared" si="15"/>
        <v>6.9711288948475225E-3</v>
      </c>
      <c r="T201" s="127">
        <f t="shared" si="17"/>
        <v>0.11289200890312001</v>
      </c>
      <c r="U201" s="149"/>
      <c r="V201" s="149"/>
    </row>
    <row r="202" spans="11:22" x14ac:dyDescent="0.25">
      <c r="K202" s="148">
        <v>41790</v>
      </c>
      <c r="L202" s="26">
        <v>145.531947118376</v>
      </c>
      <c r="M202" s="153">
        <v>136.18062060166801</v>
      </c>
      <c r="N202" s="154">
        <f t="shared" si="18"/>
        <v>1.168654817133552E-2</v>
      </c>
      <c r="O202" s="154">
        <f t="shared" ref="O202:O265" si="20">M202/M199-1</f>
        <v>3.9131907568223046E-2</v>
      </c>
      <c r="P202" s="154">
        <f t="shared" si="16"/>
        <v>9.6947418613569036E-2</v>
      </c>
      <c r="Q202" s="157">
        <v>146.89049623504201</v>
      </c>
      <c r="R202" s="127">
        <f t="shared" si="19"/>
        <v>1.4304286826298585E-2</v>
      </c>
      <c r="S202" s="127">
        <f t="shared" ref="S202:S265" si="21">Q202/Q199-1</f>
        <v>1.4288755155287713E-2</v>
      </c>
      <c r="T202" s="127">
        <f t="shared" si="17"/>
        <v>0.10182593174397447</v>
      </c>
      <c r="U202" s="149"/>
      <c r="V202" s="149"/>
    </row>
    <row r="203" spans="11:22" x14ac:dyDescent="0.25">
      <c r="K203" s="148">
        <v>41820</v>
      </c>
      <c r="L203" s="26">
        <v>147.77998443984001</v>
      </c>
      <c r="M203" s="153">
        <v>136.66994613291101</v>
      </c>
      <c r="N203" s="154">
        <f t="shared" si="18"/>
        <v>3.593209731906688E-3</v>
      </c>
      <c r="O203" s="154">
        <f t="shared" si="20"/>
        <v>2.5945195095772089E-2</v>
      </c>
      <c r="P203" s="154">
        <f t="shared" si="16"/>
        <v>9.1511725734174432E-2</v>
      </c>
      <c r="Q203" s="157">
        <v>149.50034968720701</v>
      </c>
      <c r="R203" s="127">
        <f t="shared" si="19"/>
        <v>1.7767340427449652E-2</v>
      </c>
      <c r="S203" s="127">
        <f t="shared" si="21"/>
        <v>3.2180704813944194E-2</v>
      </c>
      <c r="T203" s="127">
        <f t="shared" si="17"/>
        <v>9.8211807934953654E-2</v>
      </c>
      <c r="U203" s="149"/>
      <c r="V203" s="149"/>
    </row>
    <row r="204" spans="11:22" x14ac:dyDescent="0.25">
      <c r="K204" s="148">
        <v>41851</v>
      </c>
      <c r="L204" s="26">
        <v>150.354432387396</v>
      </c>
      <c r="M204" s="153">
        <v>137.047176960553</v>
      </c>
      <c r="N204" s="154">
        <f t="shared" si="18"/>
        <v>2.7601593350679021E-3</v>
      </c>
      <c r="O204" s="154">
        <f t="shared" si="20"/>
        <v>1.8124199928560181E-2</v>
      </c>
      <c r="P204" s="154">
        <f t="shared" si="16"/>
        <v>0.10474841180996908</v>
      </c>
      <c r="Q204" s="157">
        <v>152.58042187018199</v>
      </c>
      <c r="R204" s="127">
        <f t="shared" si="19"/>
        <v>2.0602441328192889E-2</v>
      </c>
      <c r="S204" s="127">
        <f t="shared" si="21"/>
        <v>5.3594207626964652E-2</v>
      </c>
      <c r="T204" s="127">
        <f t="shared" si="17"/>
        <v>0.10841896214356517</v>
      </c>
      <c r="U204" s="149"/>
      <c r="V204" s="149"/>
    </row>
    <row r="205" spans="11:22" x14ac:dyDescent="0.25">
      <c r="K205" s="148">
        <v>41882</v>
      </c>
      <c r="L205" s="26">
        <v>151.82519749070201</v>
      </c>
      <c r="M205" s="153">
        <v>138.38021600258301</v>
      </c>
      <c r="N205" s="154">
        <f t="shared" si="18"/>
        <v>9.7268624687811833E-3</v>
      </c>
      <c r="O205" s="154">
        <f t="shared" si="20"/>
        <v>1.6152044183649794E-2</v>
      </c>
      <c r="P205" s="154">
        <f t="shared" si="16"/>
        <v>0.11368253094422087</v>
      </c>
      <c r="Q205" s="157">
        <v>154.107637650252</v>
      </c>
      <c r="R205" s="127">
        <f t="shared" si="19"/>
        <v>1.0009251261406282E-2</v>
      </c>
      <c r="S205" s="127">
        <f t="shared" si="21"/>
        <v>4.9132800284517497E-2</v>
      </c>
      <c r="T205" s="127">
        <f t="shared" si="17"/>
        <v>0.11290284883344648</v>
      </c>
      <c r="U205" s="149"/>
      <c r="V205" s="149"/>
    </row>
    <row r="206" spans="11:22" x14ac:dyDescent="0.25">
      <c r="K206" s="148">
        <v>41912</v>
      </c>
      <c r="L206" s="26">
        <v>153.05336669072301</v>
      </c>
      <c r="M206" s="153">
        <v>140.04413503918201</v>
      </c>
      <c r="N206" s="154">
        <f t="shared" si="18"/>
        <v>1.2024255234346137E-2</v>
      </c>
      <c r="O206" s="154">
        <f t="shared" si="20"/>
        <v>2.4688594689205701E-2</v>
      </c>
      <c r="P206" s="154">
        <f t="shared" si="16"/>
        <v>0.12469015338669909</v>
      </c>
      <c r="Q206" s="157">
        <v>155.188950564191</v>
      </c>
      <c r="R206" s="127">
        <f t="shared" si="19"/>
        <v>7.016608199478469E-3</v>
      </c>
      <c r="S206" s="127">
        <f t="shared" si="21"/>
        <v>3.805075298409677E-2</v>
      </c>
      <c r="T206" s="127">
        <f t="shared" si="17"/>
        <v>0.11592725895564815</v>
      </c>
      <c r="U206" s="149"/>
      <c r="V206" s="149"/>
    </row>
    <row r="207" spans="11:22" x14ac:dyDescent="0.25">
      <c r="K207" s="148">
        <v>41943</v>
      </c>
      <c r="L207" s="26">
        <v>153.66420615587501</v>
      </c>
      <c r="M207" s="153">
        <v>141.94501788135901</v>
      </c>
      <c r="N207" s="154">
        <f t="shared" si="18"/>
        <v>1.3573455551317171E-2</v>
      </c>
      <c r="O207" s="154">
        <f t="shared" si="20"/>
        <v>3.5738356888706857E-2</v>
      </c>
      <c r="P207" s="154">
        <f t="shared" si="16"/>
        <v>0.1272894689770816</v>
      </c>
      <c r="Q207" s="157">
        <v>155.41227437578399</v>
      </c>
      <c r="R207" s="127">
        <f t="shared" si="19"/>
        <v>1.4390445375207506E-3</v>
      </c>
      <c r="S207" s="127">
        <f t="shared" si="21"/>
        <v>1.8559737028459589E-2</v>
      </c>
      <c r="T207" s="127">
        <f t="shared" si="17"/>
        <v>0.11474180541352608</v>
      </c>
      <c r="U207" s="149"/>
      <c r="V207" s="149"/>
    </row>
    <row r="208" spans="11:22" x14ac:dyDescent="0.25">
      <c r="K208" s="148">
        <v>41973</v>
      </c>
      <c r="L208" s="26">
        <v>154.79844499316201</v>
      </c>
      <c r="M208" s="153">
        <v>143.78099188889701</v>
      </c>
      <c r="N208" s="154">
        <f t="shared" si="18"/>
        <v>1.2934402594337868E-2</v>
      </c>
      <c r="O208" s="154">
        <f t="shared" si="20"/>
        <v>3.9028526203580993E-2</v>
      </c>
      <c r="P208" s="154">
        <f t="shared" si="16"/>
        <v>0.12746741754742552</v>
      </c>
      <c r="Q208" s="157">
        <v>156.32017216477399</v>
      </c>
      <c r="R208" s="127">
        <f t="shared" si="19"/>
        <v>5.8418666906239203E-3</v>
      </c>
      <c r="S208" s="127">
        <f t="shared" si="21"/>
        <v>1.4357072421961048E-2</v>
      </c>
      <c r="T208" s="127">
        <f t="shared" si="17"/>
        <v>0.11616582938211772</v>
      </c>
      <c r="U208" s="149"/>
      <c r="V208" s="149"/>
    </row>
    <row r="209" spans="11:22" x14ac:dyDescent="0.25">
      <c r="K209" s="148">
        <v>42004</v>
      </c>
      <c r="L209" s="26">
        <v>155.750861910048</v>
      </c>
      <c r="M209" s="153">
        <v>145.678989737818</v>
      </c>
      <c r="N209" s="154">
        <f t="shared" si="18"/>
        <v>1.3200617299869766E-2</v>
      </c>
      <c r="O209" s="154">
        <f t="shared" si="20"/>
        <v>4.0236277635328666E-2</v>
      </c>
      <c r="P209" s="154">
        <f t="shared" si="16"/>
        <v>0.13398375803464235</v>
      </c>
      <c r="Q209" s="157">
        <v>157.09158473212699</v>
      </c>
      <c r="R209" s="127">
        <f t="shared" si="19"/>
        <v>4.9348241923625746E-3</v>
      </c>
      <c r="S209" s="127">
        <f t="shared" si="21"/>
        <v>1.2260113629346314E-2</v>
      </c>
      <c r="T209" s="127">
        <f t="shared" si="17"/>
        <v>0.10981672760450434</v>
      </c>
      <c r="U209" s="149"/>
      <c r="V209" s="149"/>
    </row>
    <row r="210" spans="11:22" x14ac:dyDescent="0.25">
      <c r="K210" s="148">
        <v>42035</v>
      </c>
      <c r="L210" s="26">
        <v>157.372054058033</v>
      </c>
      <c r="M210" s="153">
        <v>148.529091929489</v>
      </c>
      <c r="N210" s="154">
        <f t="shared" si="18"/>
        <v>1.9564263843402596E-2</v>
      </c>
      <c r="O210" s="154">
        <f t="shared" si="20"/>
        <v>4.6384678704490367E-2</v>
      </c>
      <c r="P210" s="154">
        <f t="shared" si="16"/>
        <v>0.14068369165257799</v>
      </c>
      <c r="Q210" s="157">
        <v>158.495868615766</v>
      </c>
      <c r="R210" s="127">
        <f t="shared" si="19"/>
        <v>8.939268682237822E-3</v>
      </c>
      <c r="S210" s="127">
        <f t="shared" si="21"/>
        <v>1.9841381592073715E-2</v>
      </c>
      <c r="T210" s="127">
        <f t="shared" si="17"/>
        <v>0.1020708827102188</v>
      </c>
      <c r="U210" s="149"/>
      <c r="V210" s="149"/>
    </row>
    <row r="211" spans="11:22" x14ac:dyDescent="0.25">
      <c r="K211" s="148">
        <v>42063</v>
      </c>
      <c r="L211" s="26">
        <v>157.85830794735401</v>
      </c>
      <c r="M211" s="153">
        <v>149.284847961922</v>
      </c>
      <c r="N211" s="154">
        <f t="shared" si="18"/>
        <v>5.0882693929872325E-3</v>
      </c>
      <c r="O211" s="154">
        <f t="shared" si="20"/>
        <v>3.8279441536180014E-2</v>
      </c>
      <c r="P211" s="154">
        <f t="shared" ref="P211:P274" si="22">M211/M199-1</f>
        <v>0.13912426120786892</v>
      </c>
      <c r="Q211" s="157">
        <v>159.049825815177</v>
      </c>
      <c r="R211" s="127">
        <f t="shared" si="19"/>
        <v>3.4950892048419835E-3</v>
      </c>
      <c r="S211" s="127">
        <f t="shared" si="21"/>
        <v>1.7461941172414619E-2</v>
      </c>
      <c r="T211" s="127">
        <f t="shared" ref="T211:T274" si="23">Q211/Q199-1</f>
        <v>9.824974364309047E-2</v>
      </c>
      <c r="U211" s="149"/>
      <c r="V211" s="149"/>
    </row>
    <row r="212" spans="11:22" x14ac:dyDescent="0.25">
      <c r="K212" s="148">
        <v>42094</v>
      </c>
      <c r="L212" s="26">
        <v>158.57784681886699</v>
      </c>
      <c r="M212" s="153">
        <v>150.289035997605</v>
      </c>
      <c r="N212" s="154">
        <f t="shared" si="18"/>
        <v>6.7266574564830428E-3</v>
      </c>
      <c r="O212" s="154">
        <f t="shared" si="20"/>
        <v>3.1645237711243057E-2</v>
      </c>
      <c r="P212" s="154">
        <f t="shared" si="22"/>
        <v>0.12818010630786958</v>
      </c>
      <c r="Q212" s="157">
        <v>159.77511225428799</v>
      </c>
      <c r="R212" s="127">
        <f t="shared" si="19"/>
        <v>4.5601209268459897E-3</v>
      </c>
      <c r="S212" s="127">
        <f t="shared" si="21"/>
        <v>1.7082567005336058E-2</v>
      </c>
      <c r="T212" s="127">
        <f t="shared" si="23"/>
        <v>0.10311974736785667</v>
      </c>
      <c r="U212" s="149"/>
      <c r="V212" s="149"/>
    </row>
    <row r="213" spans="11:22" x14ac:dyDescent="0.25">
      <c r="K213" s="148">
        <v>42124</v>
      </c>
      <c r="L213" s="26">
        <v>159.15964733698101</v>
      </c>
      <c r="M213" s="153">
        <v>150.323047262155</v>
      </c>
      <c r="N213" s="154">
        <f t="shared" si="18"/>
        <v>2.2630569372039666E-4</v>
      </c>
      <c r="O213" s="154">
        <f t="shared" si="20"/>
        <v>1.2078141119435726E-2</v>
      </c>
      <c r="P213" s="154">
        <f t="shared" si="22"/>
        <v>0.11675071036784046</v>
      </c>
      <c r="Q213" s="157">
        <v>160.523698704949</v>
      </c>
      <c r="R213" s="127">
        <f t="shared" si="19"/>
        <v>4.6852506632548696E-3</v>
      </c>
      <c r="S213" s="127">
        <f t="shared" si="21"/>
        <v>1.2794214176641949E-2</v>
      </c>
      <c r="T213" s="127">
        <f t="shared" si="23"/>
        <v>0.10844390826423544</v>
      </c>
      <c r="U213" s="149"/>
      <c r="V213" s="149"/>
    </row>
    <row r="214" spans="11:22" x14ac:dyDescent="0.25">
      <c r="K214" s="148">
        <v>42155</v>
      </c>
      <c r="L214" s="26">
        <v>161.37408687015699</v>
      </c>
      <c r="M214" s="153">
        <v>151.863377663189</v>
      </c>
      <c r="N214" s="154">
        <f t="shared" si="18"/>
        <v>1.0246801332783884E-2</v>
      </c>
      <c r="O214" s="154">
        <f t="shared" si="20"/>
        <v>1.7272547994453546E-2</v>
      </c>
      <c r="P214" s="154">
        <f t="shared" si="22"/>
        <v>0.11516144508838355</v>
      </c>
      <c r="Q214" s="157">
        <v>162.79472911523399</v>
      </c>
      <c r="R214" s="127">
        <f t="shared" si="19"/>
        <v>1.4147633206852861E-2</v>
      </c>
      <c r="S214" s="127">
        <f t="shared" si="21"/>
        <v>2.3545472501232068E-2</v>
      </c>
      <c r="T214" s="127">
        <f t="shared" si="23"/>
        <v>0.10827271530721316</v>
      </c>
      <c r="U214" s="149"/>
      <c r="V214" s="149"/>
    </row>
    <row r="215" spans="11:22" x14ac:dyDescent="0.25">
      <c r="K215" s="148">
        <v>42185</v>
      </c>
      <c r="L215" s="26">
        <v>163.67342077801101</v>
      </c>
      <c r="M215" s="153">
        <v>152.11981717006901</v>
      </c>
      <c r="N215" s="154">
        <f t="shared" si="18"/>
        <v>1.6886198030492405E-3</v>
      </c>
      <c r="O215" s="154">
        <f t="shared" si="20"/>
        <v>1.2181734750718487E-2</v>
      </c>
      <c r="P215" s="154">
        <f t="shared" si="22"/>
        <v>0.11304512421577351</v>
      </c>
      <c r="Q215" s="157">
        <v>165.4717709736</v>
      </c>
      <c r="R215" s="127">
        <f t="shared" si="19"/>
        <v>1.6444278465988171E-2</v>
      </c>
      <c r="S215" s="127">
        <f t="shared" si="21"/>
        <v>3.5654230743055626E-2</v>
      </c>
      <c r="T215" s="127">
        <f t="shared" si="23"/>
        <v>0.10683199952247135</v>
      </c>
      <c r="U215" s="149"/>
      <c r="V215" s="149"/>
    </row>
    <row r="216" spans="11:22" x14ac:dyDescent="0.25">
      <c r="K216" s="148">
        <v>42216</v>
      </c>
      <c r="L216" s="26">
        <v>166.20269197156099</v>
      </c>
      <c r="M216" s="153">
        <v>153.75583931569901</v>
      </c>
      <c r="N216" s="154">
        <f t="shared" si="18"/>
        <v>1.0754825873876328E-2</v>
      </c>
      <c r="O216" s="154">
        <f t="shared" si="20"/>
        <v>2.2836099427637313E-2</v>
      </c>
      <c r="P216" s="154">
        <f t="shared" si="22"/>
        <v>0.12191905536263148</v>
      </c>
      <c r="Q216" s="157">
        <v>168.15002306235201</v>
      </c>
      <c r="R216" s="127">
        <f t="shared" si="19"/>
        <v>1.6185552816614823E-2</v>
      </c>
      <c r="S216" s="127">
        <f t="shared" si="21"/>
        <v>4.7509024642028663E-2</v>
      </c>
      <c r="T216" s="127">
        <f t="shared" si="23"/>
        <v>0.10204193304313236</v>
      </c>
      <c r="U216" s="149"/>
      <c r="V216" s="149"/>
    </row>
    <row r="217" spans="11:22" x14ac:dyDescent="0.25">
      <c r="K217" s="148">
        <v>42247</v>
      </c>
      <c r="L217" s="26">
        <v>167.54682303034301</v>
      </c>
      <c r="M217" s="153">
        <v>155.17774278577701</v>
      </c>
      <c r="N217" s="154">
        <f t="shared" si="18"/>
        <v>9.247801425990021E-3</v>
      </c>
      <c r="O217" s="154">
        <f t="shared" si="20"/>
        <v>2.1824650377122445E-2</v>
      </c>
      <c r="P217" s="154">
        <f t="shared" si="22"/>
        <v>0.12138676516360158</v>
      </c>
      <c r="Q217" s="157">
        <v>169.4915534603</v>
      </c>
      <c r="R217" s="127">
        <f t="shared" si="19"/>
        <v>7.9781755215730943E-3</v>
      </c>
      <c r="S217" s="127">
        <f t="shared" si="21"/>
        <v>4.1136616532134074E-2</v>
      </c>
      <c r="T217" s="127">
        <f t="shared" si="23"/>
        <v>9.9825784397278738E-2</v>
      </c>
      <c r="U217" s="149"/>
      <c r="V217" s="149"/>
    </row>
    <row r="218" spans="11:22" x14ac:dyDescent="0.25">
      <c r="K218" s="148">
        <v>42277</v>
      </c>
      <c r="L218" s="26">
        <v>167.454962464114</v>
      </c>
      <c r="M218" s="153">
        <v>155.41759894262501</v>
      </c>
      <c r="N218" s="154">
        <f t="shared" si="18"/>
        <v>1.5456865948817455E-3</v>
      </c>
      <c r="O218" s="154">
        <f t="shared" si="20"/>
        <v>2.1678843913341739E-2</v>
      </c>
      <c r="P218" s="154">
        <f t="shared" si="22"/>
        <v>0.10977584958585918</v>
      </c>
      <c r="Q218" s="157">
        <v>169.36961792963899</v>
      </c>
      <c r="R218" s="127">
        <f t="shared" si="19"/>
        <v>-7.194195118965796E-4</v>
      </c>
      <c r="S218" s="127">
        <f t="shared" si="21"/>
        <v>2.355596325043785E-2</v>
      </c>
      <c r="T218" s="127">
        <f t="shared" si="23"/>
        <v>9.1376784970154334E-2</v>
      </c>
      <c r="U218" s="149"/>
      <c r="V218" s="149"/>
    </row>
    <row r="219" spans="11:22" x14ac:dyDescent="0.25">
      <c r="K219" s="148">
        <v>42308</v>
      </c>
      <c r="L219" s="26">
        <v>165.97894544572301</v>
      </c>
      <c r="M219" s="153">
        <v>153.64155310620399</v>
      </c>
      <c r="N219" s="154">
        <f t="shared" si="18"/>
        <v>-1.1427572221577531E-2</v>
      </c>
      <c r="O219" s="154">
        <f t="shared" si="20"/>
        <v>-7.4329670992434593E-4</v>
      </c>
      <c r="P219" s="154">
        <f t="shared" si="22"/>
        <v>8.24018722137978E-2</v>
      </c>
      <c r="Q219" s="157">
        <v>167.99374060950001</v>
      </c>
      <c r="R219" s="127">
        <f t="shared" si="19"/>
        <v>-8.1235190641485433E-3</v>
      </c>
      <c r="S219" s="127">
        <f t="shared" si="21"/>
        <v>-9.2942272624041422E-4</v>
      </c>
      <c r="T219" s="127">
        <f t="shared" si="23"/>
        <v>8.0955421856154341E-2</v>
      </c>
      <c r="U219" s="149"/>
      <c r="V219" s="149"/>
    </row>
    <row r="220" spans="11:22" x14ac:dyDescent="0.25">
      <c r="K220" s="148">
        <v>42338</v>
      </c>
      <c r="L220" s="26">
        <v>165.83672267125399</v>
      </c>
      <c r="M220" s="153">
        <v>153.16963025831001</v>
      </c>
      <c r="N220" s="154">
        <f t="shared" si="18"/>
        <v>-3.0715834248808971E-3</v>
      </c>
      <c r="O220" s="154">
        <f t="shared" si="20"/>
        <v>-1.2940725205928594E-2</v>
      </c>
      <c r="P220" s="154">
        <f t="shared" si="22"/>
        <v>6.5298188905720034E-2</v>
      </c>
      <c r="Q220" s="157">
        <v>167.931014472979</v>
      </c>
      <c r="R220" s="127">
        <f t="shared" si="19"/>
        <v>-3.7338377188000926E-4</v>
      </c>
      <c r="S220" s="127">
        <f t="shared" si="21"/>
        <v>-9.2071785021813346E-3</v>
      </c>
      <c r="T220" s="127">
        <f t="shared" si="23"/>
        <v>7.4276033268222408E-2</v>
      </c>
      <c r="U220" s="149"/>
      <c r="V220" s="149"/>
    </row>
    <row r="221" spans="11:22" x14ac:dyDescent="0.25">
      <c r="K221" s="148">
        <v>42369</v>
      </c>
      <c r="L221" s="26">
        <v>167.28086154226199</v>
      </c>
      <c r="M221" s="153">
        <v>155.13461050133901</v>
      </c>
      <c r="N221" s="154">
        <f t="shared" si="18"/>
        <v>1.2828784921104841E-2</v>
      </c>
      <c r="O221" s="154">
        <f t="shared" si="20"/>
        <v>-1.8208262333949676E-3</v>
      </c>
      <c r="P221" s="154">
        <f t="shared" si="22"/>
        <v>6.4907237347942459E-2</v>
      </c>
      <c r="Q221" s="157">
        <v>169.18494350744601</v>
      </c>
      <c r="R221" s="127">
        <f t="shared" si="19"/>
        <v>7.4669294317206703E-3</v>
      </c>
      <c r="S221" s="127">
        <f t="shared" si="21"/>
        <v>-1.090363339366518E-3</v>
      </c>
      <c r="T221" s="127">
        <f t="shared" si="23"/>
        <v>7.6982855548504592E-2</v>
      </c>
      <c r="U221" s="149"/>
      <c r="V221" s="149"/>
    </row>
    <row r="222" spans="11:22" x14ac:dyDescent="0.25">
      <c r="K222" s="148">
        <v>42400</v>
      </c>
      <c r="L222" s="26">
        <v>170.87969085323999</v>
      </c>
      <c r="M222" s="153">
        <v>159.718645259564</v>
      </c>
      <c r="N222" s="154">
        <f t="shared" si="18"/>
        <v>2.9548756034588619E-2</v>
      </c>
      <c r="O222" s="154">
        <f t="shared" si="20"/>
        <v>3.9553701654911455E-2</v>
      </c>
      <c r="P222" s="154">
        <f t="shared" si="22"/>
        <v>7.533576880270032E-2</v>
      </c>
      <c r="Q222" s="157">
        <v>172.54721999018599</v>
      </c>
      <c r="R222" s="127">
        <f t="shared" si="19"/>
        <v>1.9873378877784065E-2</v>
      </c>
      <c r="S222" s="127">
        <f t="shared" si="21"/>
        <v>2.710505382025219E-2</v>
      </c>
      <c r="T222" s="127">
        <f t="shared" si="23"/>
        <v>8.8654369966475466E-2</v>
      </c>
      <c r="U222" s="149"/>
      <c r="V222" s="149"/>
    </row>
    <row r="223" spans="11:22" x14ac:dyDescent="0.25">
      <c r="K223" s="148">
        <v>42429</v>
      </c>
      <c r="L223" s="26">
        <v>172.45414769857399</v>
      </c>
      <c r="M223" s="153">
        <v>161.80013357955201</v>
      </c>
      <c r="N223" s="154">
        <f t="shared" si="18"/>
        <v>1.3032218728159961E-2</v>
      </c>
      <c r="O223" s="154">
        <f t="shared" si="20"/>
        <v>5.6346047886172146E-2</v>
      </c>
      <c r="P223" s="154">
        <f t="shared" si="22"/>
        <v>8.3834935617995709E-2</v>
      </c>
      <c r="Q223" s="157">
        <v>174.04637251634401</v>
      </c>
      <c r="R223" s="127">
        <f t="shared" si="19"/>
        <v>8.6883609382015781E-3</v>
      </c>
      <c r="S223" s="127">
        <f t="shared" si="21"/>
        <v>3.6415894125078285E-2</v>
      </c>
      <c r="T223" s="127">
        <f t="shared" si="23"/>
        <v>9.4288356647392213E-2</v>
      </c>
      <c r="U223" s="149"/>
      <c r="V223" s="149"/>
    </row>
    <row r="224" spans="11:22" x14ac:dyDescent="0.25">
      <c r="K224" s="148">
        <v>42460</v>
      </c>
      <c r="L224" s="26">
        <v>172.49115186930399</v>
      </c>
      <c r="M224" s="153">
        <v>161.40687365782799</v>
      </c>
      <c r="N224" s="154">
        <f t="shared" si="18"/>
        <v>-2.4305290300065119E-3</v>
      </c>
      <c r="O224" s="154">
        <f t="shared" si="20"/>
        <v>4.0431101326901198E-2</v>
      </c>
      <c r="P224" s="154">
        <f t="shared" si="22"/>
        <v>7.3976372171288496E-2</v>
      </c>
      <c r="Q224" s="157">
        <v>174.315287149471</v>
      </c>
      <c r="R224" s="127">
        <f t="shared" si="19"/>
        <v>1.5450746214302757E-3</v>
      </c>
      <c r="S224" s="127">
        <f t="shared" si="21"/>
        <v>3.0323878329038267E-2</v>
      </c>
      <c r="T224" s="127">
        <f t="shared" si="23"/>
        <v>9.1004003627559893E-2</v>
      </c>
      <c r="U224" s="149"/>
      <c r="V224" s="149"/>
    </row>
    <row r="225" spans="11:22" x14ac:dyDescent="0.25">
      <c r="K225" s="148">
        <v>42490</v>
      </c>
      <c r="L225" s="26">
        <v>171.04352717929399</v>
      </c>
      <c r="M225" s="153">
        <v>158.981102984697</v>
      </c>
      <c r="N225" s="154">
        <f t="shared" si="18"/>
        <v>-1.5028918026585791E-2</v>
      </c>
      <c r="O225" s="154">
        <f t="shared" si="20"/>
        <v>-4.6177593960203822E-3</v>
      </c>
      <c r="P225" s="154">
        <f t="shared" si="22"/>
        <v>5.7596329240471311E-2</v>
      </c>
      <c r="Q225" s="157">
        <v>173.07268318209799</v>
      </c>
      <c r="R225" s="127">
        <f t="shared" si="19"/>
        <v>-7.1284853307646001E-3</v>
      </c>
      <c r="S225" s="127">
        <f t="shared" si="21"/>
        <v>3.0453298056143385E-3</v>
      </c>
      <c r="T225" s="127">
        <f t="shared" si="23"/>
        <v>7.8175276164142549E-2</v>
      </c>
      <c r="U225" s="149"/>
      <c r="V225" s="149"/>
    </row>
    <row r="226" spans="11:22" x14ac:dyDescent="0.25">
      <c r="K226" s="148">
        <v>42521</v>
      </c>
      <c r="L226" s="26">
        <v>172.43617820426499</v>
      </c>
      <c r="M226" s="153">
        <v>159.94646746695099</v>
      </c>
      <c r="N226" s="154">
        <f t="shared" si="18"/>
        <v>6.0721964065559852E-3</v>
      </c>
      <c r="O226" s="154">
        <f t="shared" si="20"/>
        <v>-1.1456517813624889E-2</v>
      </c>
      <c r="P226" s="154">
        <f t="shared" si="22"/>
        <v>5.3226063637864751E-2</v>
      </c>
      <c r="Q226" s="157">
        <v>174.53038970146201</v>
      </c>
      <c r="R226" s="127">
        <f t="shared" si="19"/>
        <v>8.4225106617796808E-3</v>
      </c>
      <c r="S226" s="127">
        <f t="shared" si="21"/>
        <v>2.7809668085587713E-3</v>
      </c>
      <c r="T226" s="127">
        <f t="shared" si="23"/>
        <v>7.2088701212930317E-2</v>
      </c>
      <c r="U226" s="149"/>
      <c r="V226" s="149"/>
    </row>
    <row r="227" spans="11:22" x14ac:dyDescent="0.25">
      <c r="K227" s="148">
        <v>42551</v>
      </c>
      <c r="L227" s="26">
        <v>174.98780608388901</v>
      </c>
      <c r="M227" s="153">
        <v>162.47317124784999</v>
      </c>
      <c r="N227" s="154">
        <f t="shared" si="18"/>
        <v>1.5797184026093536E-2</v>
      </c>
      <c r="O227" s="154">
        <f t="shared" si="20"/>
        <v>6.6062712563437209E-3</v>
      </c>
      <c r="P227" s="154">
        <f t="shared" si="22"/>
        <v>6.8060521438873423E-2</v>
      </c>
      <c r="Q227" s="157">
        <v>177.01197822690301</v>
      </c>
      <c r="R227" s="127">
        <f t="shared" si="19"/>
        <v>1.4218661458820003E-2</v>
      </c>
      <c r="S227" s="127">
        <f t="shared" si="21"/>
        <v>1.5470192669445382E-2</v>
      </c>
      <c r="T227" s="127">
        <f t="shared" si="23"/>
        <v>6.9741244596603691E-2</v>
      </c>
      <c r="U227" s="149"/>
      <c r="V227" s="149"/>
    </row>
    <row r="228" spans="11:22" x14ac:dyDescent="0.25">
      <c r="K228" s="148">
        <v>42582</v>
      </c>
      <c r="L228" s="26">
        <v>179.45843630548799</v>
      </c>
      <c r="M228" s="153">
        <v>166.51348052774699</v>
      </c>
      <c r="N228" s="154">
        <f t="shared" si="18"/>
        <v>2.4867547354840314E-2</v>
      </c>
      <c r="O228" s="154">
        <f t="shared" si="20"/>
        <v>4.7379074629863682E-2</v>
      </c>
      <c r="P228" s="154">
        <f t="shared" si="22"/>
        <v>8.2973376938571874E-2</v>
      </c>
      <c r="Q228" s="157">
        <v>181.54555699964399</v>
      </c>
      <c r="R228" s="127">
        <f t="shared" si="19"/>
        <v>2.5611706157701919E-2</v>
      </c>
      <c r="S228" s="127">
        <f t="shared" si="21"/>
        <v>4.8955581330135667E-2</v>
      </c>
      <c r="T228" s="127">
        <f t="shared" si="23"/>
        <v>7.9664181385956656E-2</v>
      </c>
      <c r="U228" s="149"/>
      <c r="V228" s="149"/>
    </row>
    <row r="229" spans="11:22" x14ac:dyDescent="0.25">
      <c r="K229" s="148">
        <v>42613</v>
      </c>
      <c r="L229" s="26">
        <v>182.07474585388701</v>
      </c>
      <c r="M229" s="153">
        <v>168.88602811852201</v>
      </c>
      <c r="N229" s="154">
        <f t="shared" si="18"/>
        <v>1.4248381471911209E-2</v>
      </c>
      <c r="O229" s="154">
        <f t="shared" si="20"/>
        <v>5.5890953974448765E-2</v>
      </c>
      <c r="P229" s="154">
        <f t="shared" si="22"/>
        <v>8.8339249473871284E-2</v>
      </c>
      <c r="Q229" s="157">
        <v>184.13014074670599</v>
      </c>
      <c r="R229" s="127">
        <f t="shared" si="19"/>
        <v>1.42365574227028E-2</v>
      </c>
      <c r="S229" s="127">
        <f t="shared" si="21"/>
        <v>5.5003320978452841E-2</v>
      </c>
      <c r="T229" s="127">
        <f t="shared" si="23"/>
        <v>8.6367650703223831E-2</v>
      </c>
      <c r="U229" s="149"/>
      <c r="V229" s="149"/>
    </row>
    <row r="230" spans="11:22" x14ac:dyDescent="0.25">
      <c r="K230" s="148">
        <v>42643</v>
      </c>
      <c r="L230" s="26">
        <v>183.477186341666</v>
      </c>
      <c r="M230" s="153">
        <v>169.85632223968599</v>
      </c>
      <c r="N230" s="154">
        <f t="shared" si="18"/>
        <v>5.7452598771703389E-3</v>
      </c>
      <c r="O230" s="154">
        <f t="shared" si="20"/>
        <v>4.5442277855050506E-2</v>
      </c>
      <c r="P230" s="154">
        <f t="shared" si="22"/>
        <v>9.2902756156922006E-2</v>
      </c>
      <c r="Q230" s="157">
        <v>185.617431232748</v>
      </c>
      <c r="R230" s="127">
        <f t="shared" si="19"/>
        <v>8.0773874391806277E-3</v>
      </c>
      <c r="S230" s="127">
        <f t="shared" si="21"/>
        <v>4.8615088606117185E-2</v>
      </c>
      <c r="T230" s="127">
        <f t="shared" si="23"/>
        <v>9.5931097334462923E-2</v>
      </c>
      <c r="U230" s="149"/>
      <c r="V230" s="149"/>
    </row>
    <row r="231" spans="11:22" x14ac:dyDescent="0.25">
      <c r="K231" s="148">
        <v>42674</v>
      </c>
      <c r="L231" s="26">
        <v>182.24730682236699</v>
      </c>
      <c r="M231" s="153">
        <v>168.37100330804299</v>
      </c>
      <c r="N231" s="154">
        <f t="shared" si="18"/>
        <v>-8.7445607679357273E-3</v>
      </c>
      <c r="O231" s="154">
        <f t="shared" si="20"/>
        <v>1.1155389788314762E-2</v>
      </c>
      <c r="P231" s="154">
        <f t="shared" si="22"/>
        <v>9.586892285355475E-2</v>
      </c>
      <c r="Q231" s="157">
        <v>184.48793867463201</v>
      </c>
      <c r="R231" s="127">
        <f t="shared" si="19"/>
        <v>-6.085056509050113E-3</v>
      </c>
      <c r="S231" s="127">
        <f t="shared" si="21"/>
        <v>1.620740118136732E-2</v>
      </c>
      <c r="T231" s="127">
        <f t="shared" si="23"/>
        <v>9.8183408532301231E-2</v>
      </c>
      <c r="U231" s="149"/>
      <c r="V231" s="149"/>
    </row>
    <row r="232" spans="11:22" x14ac:dyDescent="0.25">
      <c r="K232" s="148">
        <v>42704</v>
      </c>
      <c r="L232" s="26">
        <v>181.81530488879</v>
      </c>
      <c r="M232" s="153">
        <v>166.80196333604701</v>
      </c>
      <c r="N232" s="154">
        <f t="shared" si="18"/>
        <v>-9.3189441243950455E-3</v>
      </c>
      <c r="O232" s="154">
        <f t="shared" si="20"/>
        <v>-1.2340066290222773E-2</v>
      </c>
      <c r="P232" s="154">
        <f t="shared" si="22"/>
        <v>8.9001540675831103E-2</v>
      </c>
      <c r="Q232" s="157">
        <v>184.39163812585701</v>
      </c>
      <c r="R232" s="127">
        <f t="shared" si="19"/>
        <v>-5.2198831786409716E-4</v>
      </c>
      <c r="S232" s="127">
        <f t="shared" si="21"/>
        <v>1.4201769362178762E-3</v>
      </c>
      <c r="T232" s="127">
        <f t="shared" si="23"/>
        <v>9.8020152528326632E-2</v>
      </c>
      <c r="U232" s="149"/>
      <c r="V232" s="149"/>
    </row>
    <row r="233" spans="11:22" x14ac:dyDescent="0.25">
      <c r="K233" s="148">
        <v>42735</v>
      </c>
      <c r="L233" s="26">
        <v>182.820869977488</v>
      </c>
      <c r="M233" s="153">
        <v>165.48909882924701</v>
      </c>
      <c r="N233" s="154">
        <f t="shared" si="18"/>
        <v>-7.8707976845274752E-3</v>
      </c>
      <c r="O233" s="154">
        <f t="shared" si="20"/>
        <v>-2.5711279703067746E-2</v>
      </c>
      <c r="P233" s="154">
        <f t="shared" si="22"/>
        <v>6.6745185322901524E-2</v>
      </c>
      <c r="Q233" s="157">
        <v>186.07177234957399</v>
      </c>
      <c r="R233" s="127">
        <f t="shared" si="19"/>
        <v>9.1117701474630053E-3</v>
      </c>
      <c r="S233" s="127">
        <f t="shared" si="21"/>
        <v>2.4477287171176254E-3</v>
      </c>
      <c r="T233" s="127">
        <f t="shared" si="23"/>
        <v>9.981283494878368E-2</v>
      </c>
      <c r="U233" s="149"/>
      <c r="V233" s="149"/>
    </row>
    <row r="234" spans="11:22" x14ac:dyDescent="0.25">
      <c r="K234" s="148">
        <v>42766</v>
      </c>
      <c r="L234" s="26">
        <v>186.50701005911699</v>
      </c>
      <c r="M234" s="153">
        <v>167.36116032457599</v>
      </c>
      <c r="N234" s="154">
        <f t="shared" si="18"/>
        <v>1.1312294940107215E-2</v>
      </c>
      <c r="O234" s="154">
        <f t="shared" si="20"/>
        <v>-5.9977250454429365E-3</v>
      </c>
      <c r="P234" s="154">
        <f t="shared" si="22"/>
        <v>4.7849861564953189E-2</v>
      </c>
      <c r="Q234" s="157">
        <v>190.18099551309601</v>
      </c>
      <c r="R234" s="127">
        <f t="shared" si="19"/>
        <v>2.208407600805784E-2</v>
      </c>
      <c r="S234" s="127">
        <f t="shared" si="21"/>
        <v>3.0858693957789951E-2</v>
      </c>
      <c r="T234" s="127">
        <f t="shared" si="23"/>
        <v>0.10219681037986561</v>
      </c>
      <c r="U234" s="149"/>
      <c r="V234" s="149"/>
    </row>
    <row r="235" spans="11:22" x14ac:dyDescent="0.25">
      <c r="K235" s="148">
        <v>42794</v>
      </c>
      <c r="L235" s="26">
        <v>191.10531580612499</v>
      </c>
      <c r="M235" s="153">
        <v>171.19003253530599</v>
      </c>
      <c r="N235" s="154">
        <f t="shared" si="18"/>
        <v>2.2877901917651489E-2</v>
      </c>
      <c r="O235" s="154">
        <f t="shared" si="20"/>
        <v>2.6307059650242604E-2</v>
      </c>
      <c r="P235" s="154">
        <f t="shared" si="22"/>
        <v>5.8033938217592729E-2</v>
      </c>
      <c r="Q235" s="157">
        <v>194.94678475925301</v>
      </c>
      <c r="R235" s="127">
        <f t="shared" si="19"/>
        <v>2.5059229673812577E-2</v>
      </c>
      <c r="S235" s="127">
        <f t="shared" si="21"/>
        <v>5.7243087271623194E-2</v>
      </c>
      <c r="T235" s="127">
        <f t="shared" si="23"/>
        <v>0.12008530795978722</v>
      </c>
      <c r="U235" s="149"/>
      <c r="V235" s="149"/>
    </row>
    <row r="236" spans="11:22" x14ac:dyDescent="0.25">
      <c r="K236" s="148">
        <v>42825</v>
      </c>
      <c r="L236" s="26">
        <v>193.96955314621201</v>
      </c>
      <c r="M236" s="153">
        <v>175.157068929096</v>
      </c>
      <c r="N236" s="154">
        <f t="shared" si="18"/>
        <v>2.3173290728663476E-2</v>
      </c>
      <c r="O236" s="154">
        <f t="shared" si="20"/>
        <v>5.8420585816498338E-2</v>
      </c>
      <c r="P236" s="154">
        <f t="shared" si="22"/>
        <v>8.518965121905242E-2</v>
      </c>
      <c r="Q236" s="157">
        <v>197.50939614225999</v>
      </c>
      <c r="R236" s="127">
        <f t="shared" si="19"/>
        <v>1.3145184139208288E-2</v>
      </c>
      <c r="S236" s="127">
        <f t="shared" si="21"/>
        <v>6.1468881863488978E-2</v>
      </c>
      <c r="T236" s="127">
        <f t="shared" si="23"/>
        <v>0.13305837584342561</v>
      </c>
      <c r="U236" s="149"/>
      <c r="V236" s="149"/>
    </row>
    <row r="237" spans="11:22" x14ac:dyDescent="0.25">
      <c r="K237" s="148">
        <v>42855</v>
      </c>
      <c r="L237" s="26">
        <v>195.75726537304899</v>
      </c>
      <c r="M237" s="153">
        <v>176.71465305708301</v>
      </c>
      <c r="N237" s="154">
        <f t="shared" si="18"/>
        <v>8.8924993864651913E-3</v>
      </c>
      <c r="O237" s="154">
        <f t="shared" si="20"/>
        <v>5.5888072921860044E-2</v>
      </c>
      <c r="P237" s="154">
        <f t="shared" si="22"/>
        <v>0.11154501849249954</v>
      </c>
      <c r="Q237" s="157">
        <v>199.43401288167701</v>
      </c>
      <c r="R237" s="127">
        <f t="shared" si="19"/>
        <v>9.744431287870281E-3</v>
      </c>
      <c r="S237" s="127">
        <f t="shared" si="21"/>
        <v>4.8653743470092659E-2</v>
      </c>
      <c r="T237" s="127">
        <f t="shared" si="23"/>
        <v>0.15231363618395521</v>
      </c>
      <c r="U237" s="149"/>
      <c r="V237" s="149"/>
    </row>
    <row r="238" spans="11:22" x14ac:dyDescent="0.25">
      <c r="K238" s="148">
        <v>42886</v>
      </c>
      <c r="L238" s="26">
        <v>198.05722339442701</v>
      </c>
      <c r="M238" s="153">
        <v>176.63223521197099</v>
      </c>
      <c r="N238" s="154">
        <f t="shared" si="18"/>
        <v>-4.6638942320986754E-4</v>
      </c>
      <c r="O238" s="154">
        <f t="shared" si="20"/>
        <v>3.1790417911992774E-2</v>
      </c>
      <c r="P238" s="154">
        <f t="shared" si="22"/>
        <v>0.10432095193642033</v>
      </c>
      <c r="Q238" s="157">
        <v>202.69868830232201</v>
      </c>
      <c r="R238" s="127">
        <f t="shared" si="19"/>
        <v>1.6369702306405998E-2</v>
      </c>
      <c r="S238" s="127">
        <f t="shared" si="21"/>
        <v>3.9764203101077644E-2</v>
      </c>
      <c r="T238" s="127">
        <f t="shared" si="23"/>
        <v>0.16139480722550648</v>
      </c>
      <c r="U238" s="149"/>
      <c r="V238" s="149"/>
    </row>
    <row r="239" spans="11:22" x14ac:dyDescent="0.25">
      <c r="K239" s="148">
        <v>42916</v>
      </c>
      <c r="L239" s="26">
        <v>202.428081061911</v>
      </c>
      <c r="M239" s="153">
        <v>176.50908062613499</v>
      </c>
      <c r="N239" s="154">
        <f t="shared" si="18"/>
        <v>-6.9723731734594452E-4</v>
      </c>
      <c r="O239" s="154">
        <f t="shared" si="20"/>
        <v>7.7188531716427811E-3</v>
      </c>
      <c r="P239" s="154">
        <f t="shared" si="22"/>
        <v>8.6389089783158513E-2</v>
      </c>
      <c r="Q239" s="157">
        <v>208.76804227190701</v>
      </c>
      <c r="R239" s="127">
        <f t="shared" si="19"/>
        <v>2.9942739247195593E-2</v>
      </c>
      <c r="S239" s="127">
        <f t="shared" si="21"/>
        <v>5.7003091242999737E-2</v>
      </c>
      <c r="T239" s="127">
        <f t="shared" si="23"/>
        <v>0.17940065052714926</v>
      </c>
      <c r="U239" s="149"/>
      <c r="V239" s="149"/>
    </row>
    <row r="240" spans="11:22" x14ac:dyDescent="0.25">
      <c r="K240" s="148">
        <v>42947</v>
      </c>
      <c r="L240" s="26">
        <v>204.93414353945599</v>
      </c>
      <c r="M240" s="153">
        <v>175.98781141382599</v>
      </c>
      <c r="N240" s="154">
        <f t="shared" si="18"/>
        <v>-2.9532147040813861E-3</v>
      </c>
      <c r="O240" s="154">
        <f t="shared" si="20"/>
        <v>-4.1130807812650438E-3</v>
      </c>
      <c r="P240" s="154">
        <f t="shared" si="22"/>
        <v>5.6898281484784929E-2</v>
      </c>
      <c r="Q240" s="157">
        <v>212.526634339369</v>
      </c>
      <c r="R240" s="127">
        <f t="shared" si="19"/>
        <v>1.8003675402419317E-2</v>
      </c>
      <c r="S240" s="127">
        <f t="shared" si="21"/>
        <v>6.5648889417171619E-2</v>
      </c>
      <c r="T240" s="127">
        <f t="shared" si="23"/>
        <v>0.17065180691690385</v>
      </c>
      <c r="U240" s="149"/>
      <c r="V240" s="149"/>
    </row>
    <row r="241" spans="11:22" x14ac:dyDescent="0.25">
      <c r="K241" s="148">
        <v>42978</v>
      </c>
      <c r="L241" s="26">
        <v>205.25350484684</v>
      </c>
      <c r="M241" s="153">
        <v>178.11698764853799</v>
      </c>
      <c r="N241" s="154">
        <f t="shared" si="18"/>
        <v>1.2098430099260371E-2</v>
      </c>
      <c r="O241" s="154">
        <f t="shared" si="20"/>
        <v>8.405897342493418E-3</v>
      </c>
      <c r="P241" s="154">
        <f t="shared" si="22"/>
        <v>5.4657923055291491E-2</v>
      </c>
      <c r="Q241" s="157">
        <v>212.10580955273599</v>
      </c>
      <c r="R241" s="127">
        <f t="shared" si="19"/>
        <v>-1.9801037547182432E-3</v>
      </c>
      <c r="S241" s="127">
        <f t="shared" si="21"/>
        <v>4.6409383944228555E-2</v>
      </c>
      <c r="T241" s="127">
        <f t="shared" si="23"/>
        <v>0.1519342172475393</v>
      </c>
      <c r="U241" s="149"/>
      <c r="V241" s="149"/>
    </row>
    <row r="242" spans="11:22" x14ac:dyDescent="0.25">
      <c r="K242" s="148">
        <v>43008</v>
      </c>
      <c r="L242" s="26">
        <v>203.16004029195599</v>
      </c>
      <c r="M242" s="153">
        <v>179.835270628644</v>
      </c>
      <c r="N242" s="154">
        <f t="shared" si="18"/>
        <v>9.6469348757264317E-3</v>
      </c>
      <c r="O242" s="154">
        <f t="shared" si="20"/>
        <v>1.8844299628721251E-2</v>
      </c>
      <c r="P242" s="154">
        <f t="shared" si="22"/>
        <v>5.8749349199240353E-2</v>
      </c>
      <c r="Q242" s="157">
        <v>208.63417096853399</v>
      </c>
      <c r="R242" s="127">
        <f t="shared" si="19"/>
        <v>-1.6367484660239073E-2</v>
      </c>
      <c r="S242" s="127">
        <f t="shared" si="21"/>
        <v>-6.4124423410860665E-4</v>
      </c>
      <c r="T242" s="127">
        <f t="shared" si="23"/>
        <v>0.12400096037815023</v>
      </c>
      <c r="U242" s="149"/>
      <c r="V242" s="149"/>
    </row>
    <row r="243" spans="11:22" x14ac:dyDescent="0.25">
      <c r="K243" s="148">
        <v>43039</v>
      </c>
      <c r="L243" s="26">
        <v>202.50734417989199</v>
      </c>
      <c r="M243" s="153">
        <v>182.443506753983</v>
      </c>
      <c r="N243" s="154">
        <f t="shared" si="18"/>
        <v>1.4503473741393824E-2</v>
      </c>
      <c r="O243" s="154">
        <f t="shared" si="20"/>
        <v>3.6682627554113889E-2</v>
      </c>
      <c r="P243" s="154">
        <f t="shared" si="22"/>
        <v>8.3580326596935928E-2</v>
      </c>
      <c r="Q243" s="157">
        <v>206.72263609903499</v>
      </c>
      <c r="R243" s="127">
        <f t="shared" si="19"/>
        <v>-9.1621370584941131E-3</v>
      </c>
      <c r="S243" s="127">
        <f t="shared" si="21"/>
        <v>-2.7309509974481672E-2</v>
      </c>
      <c r="T243" s="127">
        <f t="shared" si="23"/>
        <v>0.12052114400614933</v>
      </c>
      <c r="U243" s="149"/>
      <c r="V243" s="149"/>
    </row>
    <row r="244" spans="11:22" x14ac:dyDescent="0.25">
      <c r="K244" s="148">
        <v>43069</v>
      </c>
      <c r="L244" s="26">
        <v>204.11814113900701</v>
      </c>
      <c r="M244" s="153">
        <v>181.484045789519</v>
      </c>
      <c r="N244" s="154">
        <f t="shared" si="18"/>
        <v>-5.2589482713560898E-3</v>
      </c>
      <c r="O244" s="154">
        <f t="shared" si="20"/>
        <v>1.8903632861930753E-2</v>
      </c>
      <c r="P244" s="154">
        <f t="shared" si="22"/>
        <v>8.8021040998736755E-2</v>
      </c>
      <c r="Q244" s="157">
        <v>209.112648176791</v>
      </c>
      <c r="R244" s="127">
        <f t="shared" si="19"/>
        <v>1.1561443501576729E-2</v>
      </c>
      <c r="S244" s="127">
        <f t="shared" si="21"/>
        <v>-1.4111642591292606E-2</v>
      </c>
      <c r="T244" s="127">
        <f t="shared" si="23"/>
        <v>0.13406795612966249</v>
      </c>
      <c r="U244" s="149"/>
      <c r="V244" s="149"/>
    </row>
    <row r="245" spans="11:22" x14ac:dyDescent="0.25">
      <c r="K245" s="148">
        <v>43100</v>
      </c>
      <c r="L245" s="26">
        <v>207.063584542733</v>
      </c>
      <c r="M245" s="153">
        <v>181.739007968327</v>
      </c>
      <c r="N245" s="154">
        <f t="shared" si="18"/>
        <v>1.4048737876590778E-3</v>
      </c>
      <c r="O245" s="154">
        <f t="shared" si="20"/>
        <v>1.0586006477084187E-2</v>
      </c>
      <c r="P245" s="154">
        <f t="shared" si="22"/>
        <v>9.8193229971279106E-2</v>
      </c>
      <c r="Q245" s="157">
        <v>212.83329696029099</v>
      </c>
      <c r="R245" s="127">
        <f t="shared" si="19"/>
        <v>1.7792557341411719E-2</v>
      </c>
      <c r="S245" s="127">
        <f t="shared" si="21"/>
        <v>2.0126741330356301E-2</v>
      </c>
      <c r="T245" s="127">
        <f t="shared" si="23"/>
        <v>0.14382366692589987</v>
      </c>
      <c r="U245" s="149"/>
      <c r="V245" s="149"/>
    </row>
    <row r="246" spans="11:22" x14ac:dyDescent="0.25">
      <c r="K246" s="148">
        <v>43131</v>
      </c>
      <c r="L246" s="26">
        <v>209.68562845560601</v>
      </c>
      <c r="M246" s="153">
        <v>183.082013408526</v>
      </c>
      <c r="N246" s="154">
        <f t="shared" si="18"/>
        <v>7.3897478324138621E-3</v>
      </c>
      <c r="O246" s="154">
        <f t="shared" si="20"/>
        <v>3.4997499549489497E-3</v>
      </c>
      <c r="P246" s="154">
        <f t="shared" si="22"/>
        <v>9.3933700348763027E-2</v>
      </c>
      <c r="Q246" s="157">
        <v>215.64993350506899</v>
      </c>
      <c r="R246" s="127">
        <f t="shared" si="19"/>
        <v>1.3234003255155669E-2</v>
      </c>
      <c r="S246" s="127">
        <f t="shared" si="21"/>
        <v>4.3184905022966014E-2</v>
      </c>
      <c r="T246" s="127">
        <f t="shared" si="23"/>
        <v>0.13391946931006138</v>
      </c>
      <c r="U246" s="149"/>
      <c r="V246" s="149"/>
    </row>
    <row r="247" spans="11:22" x14ac:dyDescent="0.25">
      <c r="K247" s="148">
        <v>43159</v>
      </c>
      <c r="L247" s="26">
        <v>209.13471032682</v>
      </c>
      <c r="M247" s="153">
        <v>188.52661057507501</v>
      </c>
      <c r="N247" s="154">
        <f t="shared" si="18"/>
        <v>2.973856942680686E-2</v>
      </c>
      <c r="O247" s="154">
        <f t="shared" si="20"/>
        <v>3.8805420911344646E-2</v>
      </c>
      <c r="P247" s="154">
        <f t="shared" si="22"/>
        <v>0.10127095475721437</v>
      </c>
      <c r="Q247" s="157">
        <v>213.13863153317899</v>
      </c>
      <c r="R247" s="127">
        <f t="shared" si="19"/>
        <v>-1.1645271255467216E-2</v>
      </c>
      <c r="S247" s="127">
        <f t="shared" si="21"/>
        <v>1.9252701314290244E-2</v>
      </c>
      <c r="T247" s="127">
        <f t="shared" si="23"/>
        <v>9.3316987999529033E-2</v>
      </c>
      <c r="U247" s="149"/>
      <c r="V247" s="149"/>
    </row>
    <row r="248" spans="11:22" x14ac:dyDescent="0.25">
      <c r="K248" s="148">
        <v>43190</v>
      </c>
      <c r="L248" s="26">
        <v>206.85259507338901</v>
      </c>
      <c r="M248" s="153">
        <v>191.30134062373</v>
      </c>
      <c r="N248" s="154">
        <f t="shared" si="18"/>
        <v>1.4717975569555231E-2</v>
      </c>
      <c r="O248" s="154">
        <f t="shared" si="20"/>
        <v>5.261574145419301E-2</v>
      </c>
      <c r="P248" s="154">
        <f t="shared" si="22"/>
        <v>9.2170254922279149E-2</v>
      </c>
      <c r="Q248" s="157">
        <v>209.32774847590599</v>
      </c>
      <c r="R248" s="127">
        <f t="shared" si="19"/>
        <v>-1.7879832622833436E-2</v>
      </c>
      <c r="S248" s="127">
        <f t="shared" si="21"/>
        <v>-1.6470864918467387E-2</v>
      </c>
      <c r="T248" s="127">
        <f t="shared" si="23"/>
        <v>5.9836911886124167E-2</v>
      </c>
      <c r="U248" s="149"/>
      <c r="V248" s="149"/>
    </row>
    <row r="249" spans="11:22" x14ac:dyDescent="0.25">
      <c r="K249" s="148">
        <v>43220</v>
      </c>
      <c r="L249" s="26">
        <v>206.05768196911899</v>
      </c>
      <c r="M249" s="153">
        <v>190.95317525179399</v>
      </c>
      <c r="N249" s="154">
        <f t="shared" si="18"/>
        <v>-1.819983962479399E-3</v>
      </c>
      <c r="O249" s="154">
        <f t="shared" si="20"/>
        <v>4.2992545781678881E-2</v>
      </c>
      <c r="P249" s="154">
        <f t="shared" si="22"/>
        <v>8.0573523182096318E-2</v>
      </c>
      <c r="Q249" s="157">
        <v>208.533097942333</v>
      </c>
      <c r="R249" s="127">
        <f t="shared" si="19"/>
        <v>-3.796202554887107E-3</v>
      </c>
      <c r="S249" s="127">
        <f t="shared" si="21"/>
        <v>-3.3001798085732781E-2</v>
      </c>
      <c r="T249" s="127">
        <f t="shared" si="23"/>
        <v>4.5624539812346043E-2</v>
      </c>
      <c r="U249" s="149"/>
      <c r="V249" s="149"/>
    </row>
    <row r="250" spans="11:22" x14ac:dyDescent="0.25">
      <c r="K250" s="148">
        <v>43251</v>
      </c>
      <c r="L250" s="26">
        <v>207.977557410065</v>
      </c>
      <c r="M250" s="153">
        <v>188.06471991604201</v>
      </c>
      <c r="N250" s="154">
        <f t="shared" si="18"/>
        <v>-1.5126511156168143E-2</v>
      </c>
      <c r="O250" s="154">
        <f t="shared" si="20"/>
        <v>-2.4500024565448086E-3</v>
      </c>
      <c r="P250" s="154">
        <f t="shared" si="22"/>
        <v>6.4724792110292029E-2</v>
      </c>
      <c r="Q250" s="157">
        <v>211.73682400090601</v>
      </c>
      <c r="R250" s="127">
        <f t="shared" si="19"/>
        <v>1.5363153811962071E-2</v>
      </c>
      <c r="S250" s="127">
        <f t="shared" si="21"/>
        <v>-6.576975380714889E-3</v>
      </c>
      <c r="T250" s="127">
        <f t="shared" si="23"/>
        <v>4.4589019170680366E-2</v>
      </c>
      <c r="U250" s="149"/>
      <c r="V250" s="149"/>
    </row>
    <row r="251" spans="11:22" x14ac:dyDescent="0.25">
      <c r="K251" s="148">
        <v>43281</v>
      </c>
      <c r="L251" s="26">
        <v>212.786293290792</v>
      </c>
      <c r="M251" s="153">
        <v>187.83670725456</v>
      </c>
      <c r="N251" s="154">
        <f t="shared" si="18"/>
        <v>-1.2124159256653444E-3</v>
      </c>
      <c r="O251" s="154">
        <f t="shared" si="20"/>
        <v>-1.8110868213854214E-2</v>
      </c>
      <c r="P251" s="154">
        <f t="shared" si="22"/>
        <v>6.4175885955794598E-2</v>
      </c>
      <c r="Q251" s="157">
        <v>218.08314749082101</v>
      </c>
      <c r="R251" s="127">
        <f t="shared" si="19"/>
        <v>2.9972696151746581E-2</v>
      </c>
      <c r="S251" s="127">
        <f t="shared" si="21"/>
        <v>4.1826270423592549E-2</v>
      </c>
      <c r="T251" s="127">
        <f t="shared" si="23"/>
        <v>4.4619402076787607E-2</v>
      </c>
      <c r="U251" s="149"/>
      <c r="V251" s="149"/>
    </row>
    <row r="252" spans="11:22" x14ac:dyDescent="0.25">
      <c r="K252" s="148">
        <v>43312</v>
      </c>
      <c r="L252" s="26">
        <v>215.27584892835199</v>
      </c>
      <c r="M252" s="153">
        <v>190.48941190154801</v>
      </c>
      <c r="N252" s="154">
        <f t="shared" si="18"/>
        <v>1.4122397510903051E-2</v>
      </c>
      <c r="O252" s="154">
        <f t="shared" si="20"/>
        <v>-2.4286757716097673E-3</v>
      </c>
      <c r="P252" s="154">
        <f t="shared" si="22"/>
        <v>8.2401163871640426E-2</v>
      </c>
      <c r="Q252" s="157">
        <v>220.594138454411</v>
      </c>
      <c r="R252" s="127">
        <f t="shared" si="19"/>
        <v>1.1513915644012274E-2</v>
      </c>
      <c r="S252" s="127">
        <f t="shared" si="21"/>
        <v>5.7837535772922388E-2</v>
      </c>
      <c r="T252" s="127">
        <f t="shared" si="23"/>
        <v>3.7959967418293328E-2</v>
      </c>
      <c r="U252" s="149"/>
      <c r="V252" s="149"/>
    </row>
    <row r="253" spans="11:22" x14ac:dyDescent="0.25">
      <c r="K253" s="148">
        <v>43343</v>
      </c>
      <c r="L253" s="26">
        <v>216.624282671472</v>
      </c>
      <c r="M253" s="153">
        <v>195.107813171902</v>
      </c>
      <c r="N253" s="154">
        <f t="shared" si="18"/>
        <v>2.424492376899634E-2</v>
      </c>
      <c r="O253" s="154">
        <f t="shared" si="20"/>
        <v>3.7450369527066263E-2</v>
      </c>
      <c r="P253" s="154">
        <f t="shared" si="22"/>
        <v>9.5391381516570783E-2</v>
      </c>
      <c r="Q253" s="157">
        <v>220.949771428269</v>
      </c>
      <c r="R253" s="127">
        <f t="shared" si="19"/>
        <v>1.6121596718288167E-3</v>
      </c>
      <c r="S253" s="127">
        <f t="shared" si="21"/>
        <v>4.3511313966452914E-2</v>
      </c>
      <c r="T253" s="127">
        <f t="shared" si="23"/>
        <v>4.1695990761319246E-2</v>
      </c>
      <c r="U253" s="149"/>
      <c r="V253" s="149"/>
    </row>
    <row r="254" spans="11:22" x14ac:dyDescent="0.25">
      <c r="K254" s="148">
        <v>43373</v>
      </c>
      <c r="L254" s="26">
        <v>215.025574638336</v>
      </c>
      <c r="M254" s="153">
        <v>198.23674189447499</v>
      </c>
      <c r="N254" s="154">
        <f t="shared" si="18"/>
        <v>1.6036921698344475E-2</v>
      </c>
      <c r="O254" s="154">
        <f t="shared" si="20"/>
        <v>5.5367424141547827E-2</v>
      </c>
      <c r="P254" s="154">
        <f t="shared" si="22"/>
        <v>0.10232403911371546</v>
      </c>
      <c r="Q254" s="157">
        <v>218.02318989969001</v>
      </c>
      <c r="R254" s="127">
        <f t="shared" si="19"/>
        <v>-1.3245460765408001E-2</v>
      </c>
      <c r="S254" s="127">
        <f t="shared" si="21"/>
        <v>-2.7492996052580487E-4</v>
      </c>
      <c r="T254" s="127">
        <f t="shared" si="23"/>
        <v>4.5002306609553733E-2</v>
      </c>
      <c r="U254" s="149"/>
      <c r="V254" s="149"/>
    </row>
    <row r="255" spans="11:22" x14ac:dyDescent="0.25">
      <c r="K255" s="148">
        <v>43404</v>
      </c>
      <c r="L255" s="26">
        <v>215.40966894748499</v>
      </c>
      <c r="M255" s="153">
        <v>198.91447989440499</v>
      </c>
      <c r="N255" s="154">
        <f t="shared" si="18"/>
        <v>3.4188314106311513E-3</v>
      </c>
      <c r="O255" s="154">
        <f t="shared" si="20"/>
        <v>4.4228536949924457E-2</v>
      </c>
      <c r="P255" s="154">
        <f t="shared" si="22"/>
        <v>9.0279853931071186E-2</v>
      </c>
      <c r="Q255" s="157">
        <v>218.36182177663599</v>
      </c>
      <c r="R255" s="127">
        <f t="shared" si="19"/>
        <v>1.553192011830351E-3</v>
      </c>
      <c r="S255" s="127">
        <f t="shared" si="21"/>
        <v>-1.0119564796307379E-2</v>
      </c>
      <c r="T255" s="127">
        <f t="shared" si="23"/>
        <v>5.6303392300130151E-2</v>
      </c>
      <c r="U255" s="149"/>
      <c r="V255" s="149"/>
    </row>
    <row r="256" spans="11:22" x14ac:dyDescent="0.25">
      <c r="K256" s="148">
        <v>43434</v>
      </c>
      <c r="L256" s="26">
        <v>216.38285416418199</v>
      </c>
      <c r="M256" s="153">
        <v>197.15342584531101</v>
      </c>
      <c r="N256" s="154">
        <f t="shared" si="18"/>
        <v>-8.853322543581843E-3</v>
      </c>
      <c r="O256" s="154">
        <f t="shared" si="20"/>
        <v>1.0484524633601833E-2</v>
      </c>
      <c r="P256" s="154">
        <f t="shared" si="22"/>
        <v>8.6340261964211296E-2</v>
      </c>
      <c r="Q256" s="157">
        <v>220.15254590640001</v>
      </c>
      <c r="R256" s="127">
        <f t="shared" si="19"/>
        <v>8.2007198657454428E-3</v>
      </c>
      <c r="S256" s="127">
        <f t="shared" si="21"/>
        <v>-3.6081753636383329E-3</v>
      </c>
      <c r="T256" s="127">
        <f t="shared" si="23"/>
        <v>5.2794021910503863E-2</v>
      </c>
      <c r="U256" s="149"/>
      <c r="V256" s="149"/>
    </row>
    <row r="257" spans="11:22" x14ac:dyDescent="0.25">
      <c r="K257" s="148">
        <v>43465</v>
      </c>
      <c r="L257" s="26">
        <v>218.360134513367</v>
      </c>
      <c r="M257" s="153">
        <v>195.57811488174701</v>
      </c>
      <c r="N257" s="154">
        <f t="shared" si="18"/>
        <v>-7.9902794324253623E-3</v>
      </c>
      <c r="O257" s="154">
        <f t="shared" si="20"/>
        <v>-1.3411373629935941E-2</v>
      </c>
      <c r="P257" s="154">
        <f t="shared" si="22"/>
        <v>7.6148247248228884E-2</v>
      </c>
      <c r="Q257" s="157">
        <v>223.20329287391701</v>
      </c>
      <c r="R257" s="127">
        <f t="shared" si="19"/>
        <v>1.3857423065250618E-2</v>
      </c>
      <c r="S257" s="127">
        <f t="shared" si="21"/>
        <v>2.3759412824893911E-2</v>
      </c>
      <c r="T257" s="127">
        <f t="shared" si="23"/>
        <v>4.8723559996163512E-2</v>
      </c>
      <c r="U257" s="149"/>
      <c r="V257" s="149"/>
    </row>
    <row r="258" spans="11:22" x14ac:dyDescent="0.25">
      <c r="K258" s="148">
        <v>43496</v>
      </c>
      <c r="L258" s="26">
        <v>219.95851829037699</v>
      </c>
      <c r="M258" s="153">
        <v>196.55046556538099</v>
      </c>
      <c r="N258" s="154">
        <f t="shared" si="18"/>
        <v>4.9716742807439651E-3</v>
      </c>
      <c r="O258" s="154">
        <f t="shared" si="20"/>
        <v>-1.1884576378144773E-2</v>
      </c>
      <c r="P258" s="154">
        <f t="shared" si="22"/>
        <v>7.3565130217361885E-2</v>
      </c>
      <c r="Q258" s="157">
        <v>224.77393948986099</v>
      </c>
      <c r="R258" s="127">
        <f t="shared" si="19"/>
        <v>7.0368433893635007E-3</v>
      </c>
      <c r="S258" s="127">
        <f t="shared" si="21"/>
        <v>2.9364646535070538E-2</v>
      </c>
      <c r="T258" s="127">
        <f t="shared" si="23"/>
        <v>4.2309338271034225E-2</v>
      </c>
      <c r="U258" s="149"/>
      <c r="V258" s="149"/>
    </row>
    <row r="259" spans="11:22" x14ac:dyDescent="0.25">
      <c r="K259" s="148">
        <v>43524</v>
      </c>
      <c r="L259" s="26">
        <v>220.27783458318501</v>
      </c>
      <c r="M259" s="153">
        <v>200.01430235712999</v>
      </c>
      <c r="N259" s="154">
        <f t="shared" si="18"/>
        <v>1.7623142136983461E-2</v>
      </c>
      <c r="O259" s="154">
        <f t="shared" si="20"/>
        <v>1.4510914530410757E-2</v>
      </c>
      <c r="P259" s="154">
        <f t="shared" si="22"/>
        <v>6.0934059902808091E-2</v>
      </c>
      <c r="Q259" s="157">
        <v>224.02798558346399</v>
      </c>
      <c r="R259" s="127">
        <f t="shared" si="19"/>
        <v>-3.3186850223384523E-3</v>
      </c>
      <c r="S259" s="127">
        <f t="shared" si="21"/>
        <v>1.7603428845704316E-2</v>
      </c>
      <c r="T259" s="127">
        <f t="shared" si="23"/>
        <v>5.1090475583680739E-2</v>
      </c>
      <c r="U259" s="149"/>
      <c r="V259" s="149"/>
    </row>
    <row r="260" spans="11:22" x14ac:dyDescent="0.25">
      <c r="K260" s="148">
        <v>43555</v>
      </c>
      <c r="L260" s="26">
        <v>220.83647926652901</v>
      </c>
      <c r="M260" s="153">
        <v>204.02949166974301</v>
      </c>
      <c r="N260" s="154">
        <f t="shared" si="18"/>
        <v>2.0074510998937534E-2</v>
      </c>
      <c r="O260" s="154">
        <f t="shared" si="20"/>
        <v>4.3212282688714909E-2</v>
      </c>
      <c r="P260" s="154">
        <f t="shared" si="22"/>
        <v>6.6534562719285706E-2</v>
      </c>
      <c r="Q260" s="157">
        <v>223.53620703013701</v>
      </c>
      <c r="R260" s="127">
        <f t="shared" si="19"/>
        <v>-2.1951657157751603E-3</v>
      </c>
      <c r="S260" s="127">
        <f t="shared" si="21"/>
        <v>1.4915288745676047E-3</v>
      </c>
      <c r="T260" s="127">
        <f t="shared" si="23"/>
        <v>6.7876612908137401E-2</v>
      </c>
      <c r="U260" s="149"/>
      <c r="V260" s="149"/>
    </row>
    <row r="261" spans="11:22" x14ac:dyDescent="0.25">
      <c r="K261" s="148">
        <v>43585</v>
      </c>
      <c r="L261" s="26">
        <v>221.15779753458901</v>
      </c>
      <c r="M261" s="153">
        <v>205.05959709383899</v>
      </c>
      <c r="N261" s="154">
        <f t="shared" si="18"/>
        <v>5.0488065017746386E-3</v>
      </c>
      <c r="O261" s="154">
        <f t="shared" si="20"/>
        <v>4.3292349900985183E-2</v>
      </c>
      <c r="P261" s="154">
        <f t="shared" si="22"/>
        <v>7.387372230623579E-2</v>
      </c>
      <c r="Q261" s="157">
        <v>223.734175788746</v>
      </c>
      <c r="R261" s="127">
        <f t="shared" si="19"/>
        <v>8.8562278674753081E-4</v>
      </c>
      <c r="S261" s="127">
        <f t="shared" si="21"/>
        <v>-4.6258196278216035E-3</v>
      </c>
      <c r="T261" s="127">
        <f t="shared" si="23"/>
        <v>7.289527655996686E-2</v>
      </c>
      <c r="U261" s="149"/>
      <c r="V261" s="149"/>
    </row>
    <row r="262" spans="11:22" x14ac:dyDescent="0.25">
      <c r="K262" s="148">
        <v>43616</v>
      </c>
      <c r="L262" s="26">
        <v>222.64913333819501</v>
      </c>
      <c r="M262" s="153">
        <v>205.46790113366799</v>
      </c>
      <c r="N262" s="154">
        <f t="shared" si="18"/>
        <v>1.9911481618788418E-3</v>
      </c>
      <c r="O262" s="154">
        <f t="shared" si="20"/>
        <v>2.7266044039193194E-2</v>
      </c>
      <c r="P262" s="154">
        <f t="shared" si="22"/>
        <v>9.2538256114146789E-2</v>
      </c>
      <c r="Q262" s="157">
        <v>225.44422302577999</v>
      </c>
      <c r="R262" s="127">
        <f t="shared" si="19"/>
        <v>7.6432097644691943E-3</v>
      </c>
      <c r="S262" s="127">
        <f t="shared" si="21"/>
        <v>6.3216987762824139E-3</v>
      </c>
      <c r="T262" s="127">
        <f t="shared" si="23"/>
        <v>6.4737907964536712E-2</v>
      </c>
      <c r="U262" s="149"/>
      <c r="V262" s="149"/>
    </row>
    <row r="263" spans="11:22" x14ac:dyDescent="0.25">
      <c r="K263" s="148">
        <v>43646</v>
      </c>
      <c r="L263" s="26">
        <v>224.17835259757601</v>
      </c>
      <c r="M263" s="153">
        <v>206.216164341899</v>
      </c>
      <c r="N263" s="154">
        <f t="shared" si="18"/>
        <v>3.6417523326148782E-3</v>
      </c>
      <c r="O263" s="154">
        <f t="shared" si="20"/>
        <v>1.0717434299623241E-2</v>
      </c>
      <c r="P263" s="154">
        <f t="shared" si="22"/>
        <v>9.7848058326697629E-2</v>
      </c>
      <c r="Q263" s="157">
        <v>227.258311142949</v>
      </c>
      <c r="R263" s="127">
        <f t="shared" si="19"/>
        <v>8.0467270033419691E-3</v>
      </c>
      <c r="S263" s="127">
        <f t="shared" si="21"/>
        <v>1.6651012210787686E-2</v>
      </c>
      <c r="T263" s="127">
        <f t="shared" si="23"/>
        <v>4.2071860011623219E-2</v>
      </c>
      <c r="U263" s="149"/>
      <c r="V263" s="149"/>
    </row>
    <row r="264" spans="11:22" x14ac:dyDescent="0.25">
      <c r="K264" s="148">
        <v>43677</v>
      </c>
      <c r="L264" s="26">
        <v>226.117363402732</v>
      </c>
      <c r="M264" s="153">
        <v>206.679911401287</v>
      </c>
      <c r="N264" s="154">
        <f t="shared" ref="N264:N321" si="24">M264/M263-1</f>
        <v>2.2488395168631659E-3</v>
      </c>
      <c r="O264" s="154">
        <f t="shared" si="20"/>
        <v>7.9016750759854926E-3</v>
      </c>
      <c r="P264" s="154">
        <f t="shared" si="22"/>
        <v>8.4994222713579592E-2</v>
      </c>
      <c r="Q264" s="157">
        <v>229.509444337741</v>
      </c>
      <c r="R264" s="127">
        <f t="shared" ref="R264:R321" si="25">Q264/Q263-1</f>
        <v>9.905614379823513E-3</v>
      </c>
      <c r="S264" s="127">
        <f t="shared" si="21"/>
        <v>2.5813081656546277E-2</v>
      </c>
      <c r="T264" s="127">
        <f t="shared" si="23"/>
        <v>4.0414971792972043E-2</v>
      </c>
      <c r="U264" s="149"/>
      <c r="V264" s="149"/>
    </row>
    <row r="265" spans="11:22" x14ac:dyDescent="0.25">
      <c r="K265" s="148">
        <v>43708</v>
      </c>
      <c r="L265" s="26">
        <v>227.980931271553</v>
      </c>
      <c r="M265" s="153">
        <v>205.148321149521</v>
      </c>
      <c r="N265" s="154">
        <f t="shared" si="24"/>
        <v>-7.4104456566768118E-3</v>
      </c>
      <c r="O265" s="154">
        <f t="shared" si="20"/>
        <v>-1.5553766908783517E-3</v>
      </c>
      <c r="P265" s="154">
        <f t="shared" si="22"/>
        <v>5.1461332144462579E-2</v>
      </c>
      <c r="Q265" s="157">
        <v>232.47297120315</v>
      </c>
      <c r="R265" s="127">
        <f t="shared" si="25"/>
        <v>1.2912439720990099E-2</v>
      </c>
      <c r="S265" s="127">
        <f t="shared" si="21"/>
        <v>3.1177326626667501E-2</v>
      </c>
      <c r="T265" s="127">
        <f t="shared" si="23"/>
        <v>5.2153028719570171E-2</v>
      </c>
      <c r="U265" s="149"/>
      <c r="V265" s="149"/>
    </row>
    <row r="266" spans="11:22" x14ac:dyDescent="0.25">
      <c r="K266" s="148">
        <v>43738</v>
      </c>
      <c r="L266" s="26">
        <v>228.63176690003999</v>
      </c>
      <c r="M266" s="153">
        <v>204.056015124764</v>
      </c>
      <c r="N266" s="154">
        <f t="shared" si="24"/>
        <v>-5.3244697233514326E-3</v>
      </c>
      <c r="O266" s="154">
        <f t="shared" ref="O266:O321" si="26">M266/M263-1</f>
        <v>-1.0475169218808422E-2</v>
      </c>
      <c r="P266" s="154">
        <f t="shared" si="22"/>
        <v>2.9355169857395724E-2</v>
      </c>
      <c r="Q266" s="157">
        <v>233.56178769959999</v>
      </c>
      <c r="R266" s="127">
        <f t="shared" si="25"/>
        <v>4.6836261902400977E-3</v>
      </c>
      <c r="S266" s="127">
        <f t="shared" ref="S266:S321" si="27">Q266/Q263-1</f>
        <v>2.7737056237674862E-2</v>
      </c>
      <c r="T266" s="127">
        <f t="shared" si="23"/>
        <v>7.127039012253289E-2</v>
      </c>
      <c r="U266" s="149"/>
      <c r="V266" s="149"/>
    </row>
    <row r="267" spans="11:22" x14ac:dyDescent="0.25">
      <c r="K267" s="148">
        <v>43769</v>
      </c>
      <c r="L267" s="26">
        <v>227.811619079596</v>
      </c>
      <c r="M267" s="153">
        <v>203.52296807289201</v>
      </c>
      <c r="N267" s="154">
        <f t="shared" si="24"/>
        <v>-2.6122584602373822E-3</v>
      </c>
      <c r="O267" s="154">
        <f t="shared" si="26"/>
        <v>-1.52745533273696E-2</v>
      </c>
      <c r="P267" s="154">
        <f t="shared" si="22"/>
        <v>2.3168188564922199E-2</v>
      </c>
      <c r="Q267" s="157">
        <v>232.71328056224201</v>
      </c>
      <c r="R267" s="127">
        <f t="shared" si="25"/>
        <v>-3.6329022213569262E-3</v>
      </c>
      <c r="S267" s="127">
        <f t="shared" si="27"/>
        <v>1.3959496236618074E-2</v>
      </c>
      <c r="T267" s="127">
        <f t="shared" si="23"/>
        <v>6.572329663143317E-2</v>
      </c>
      <c r="U267" s="149"/>
      <c r="V267" s="149"/>
    </row>
    <row r="268" spans="11:22" x14ac:dyDescent="0.25">
      <c r="K268" s="148">
        <v>43799</v>
      </c>
      <c r="L268" s="26">
        <v>226.666691288225</v>
      </c>
      <c r="M268" s="153">
        <v>206.695062543657</v>
      </c>
      <c r="N268" s="154">
        <f t="shared" si="24"/>
        <v>1.558592870770692E-2</v>
      </c>
      <c r="O268" s="154">
        <f t="shared" si="26"/>
        <v>7.5396249185422093E-3</v>
      </c>
      <c r="P268" s="154">
        <f t="shared" si="22"/>
        <v>4.8397011908037912E-2</v>
      </c>
      <c r="Q268" s="157">
        <v>230.23775964105801</v>
      </c>
      <c r="R268" s="127">
        <f t="shared" si="25"/>
        <v>-1.0637643520829854E-2</v>
      </c>
      <c r="S268" s="127">
        <f t="shared" si="27"/>
        <v>-9.6149309337932864E-3</v>
      </c>
      <c r="T268" s="127">
        <f t="shared" si="23"/>
        <v>4.5810116313375948E-2</v>
      </c>
      <c r="U268" s="149"/>
      <c r="V268" s="149"/>
    </row>
    <row r="269" spans="11:22" x14ac:dyDescent="0.25">
      <c r="K269" s="148">
        <v>43830</v>
      </c>
      <c r="L269" s="26">
        <v>227.895514787926</v>
      </c>
      <c r="M269" s="153">
        <v>210.73296984698001</v>
      </c>
      <c r="N269" s="154">
        <f t="shared" si="24"/>
        <v>1.9535576968463531E-2</v>
      </c>
      <c r="O269" s="154">
        <f t="shared" si="26"/>
        <v>3.2721185494745564E-2</v>
      </c>
      <c r="P269" s="154">
        <f t="shared" si="22"/>
        <v>7.7487478465553927E-2</v>
      </c>
      <c r="Q269" s="157">
        <v>230.661729022722</v>
      </c>
      <c r="R269" s="127">
        <f t="shared" si="25"/>
        <v>1.8414415703356113E-3</v>
      </c>
      <c r="S269" s="127">
        <f t="shared" si="27"/>
        <v>-1.2416665865770615E-2</v>
      </c>
      <c r="T269" s="127">
        <f t="shared" si="23"/>
        <v>3.3415439587703988E-2</v>
      </c>
      <c r="U269" s="149"/>
      <c r="V269" s="149"/>
    </row>
    <row r="270" spans="11:22" x14ac:dyDescent="0.25">
      <c r="K270" s="148">
        <v>43861</v>
      </c>
      <c r="L270" s="26">
        <v>230.678273608029</v>
      </c>
      <c r="M270" s="153">
        <v>216.90683833617899</v>
      </c>
      <c r="N270" s="154">
        <f t="shared" si="24"/>
        <v>2.9297117075140378E-2</v>
      </c>
      <c r="O270" s="154">
        <f t="shared" si="26"/>
        <v>6.5760982114281719E-2</v>
      </c>
      <c r="P270" s="154">
        <f t="shared" si="22"/>
        <v>0.10356817376261374</v>
      </c>
      <c r="Q270" s="157">
        <v>232.58878046097101</v>
      </c>
      <c r="R270" s="127">
        <f t="shared" si="25"/>
        <v>8.3544480760360251E-3</v>
      </c>
      <c r="S270" s="127">
        <f t="shared" si="27"/>
        <v>-5.3499353784280945E-4</v>
      </c>
      <c r="T270" s="127">
        <f t="shared" si="23"/>
        <v>3.4767557968892193E-2</v>
      </c>
      <c r="U270" s="149"/>
      <c r="V270" s="149"/>
    </row>
    <row r="271" spans="11:22" x14ac:dyDescent="0.25">
      <c r="K271" s="148">
        <v>43890</v>
      </c>
      <c r="L271" s="26">
        <v>234.93012874459899</v>
      </c>
      <c r="M271" s="153">
        <v>221.033373692053</v>
      </c>
      <c r="N271" s="154">
        <f t="shared" si="24"/>
        <v>1.9024459475447175E-2</v>
      </c>
      <c r="O271" s="154">
        <f t="shared" si="26"/>
        <v>6.9369393598202489E-2</v>
      </c>
      <c r="P271" s="154">
        <f t="shared" si="22"/>
        <v>0.10508784165540819</v>
      </c>
      <c r="Q271" s="157">
        <v>236.85092666404401</v>
      </c>
      <c r="R271" s="127">
        <f t="shared" si="25"/>
        <v>1.8324814269311762E-2</v>
      </c>
      <c r="S271" s="127">
        <f t="shared" si="27"/>
        <v>2.8723207840868348E-2</v>
      </c>
      <c r="T271" s="127">
        <f t="shared" si="23"/>
        <v>5.7238121599779701E-2</v>
      </c>
      <c r="U271" s="149"/>
      <c r="V271" s="149"/>
    </row>
    <row r="272" spans="11:22" x14ac:dyDescent="0.25">
      <c r="K272" s="148">
        <v>43921</v>
      </c>
      <c r="L272" s="26">
        <v>236.63852565023601</v>
      </c>
      <c r="M272" s="153">
        <v>222.23768501906301</v>
      </c>
      <c r="N272" s="154">
        <f t="shared" si="24"/>
        <v>5.4485497230289948E-3</v>
      </c>
      <c r="O272" s="154">
        <f t="shared" si="26"/>
        <v>5.4593807416262186E-2</v>
      </c>
      <c r="P272" s="154">
        <f t="shared" si="22"/>
        <v>8.9242948165518587E-2</v>
      </c>
      <c r="Q272" s="157">
        <v>238.76790816450799</v>
      </c>
      <c r="R272" s="127">
        <f t="shared" si="25"/>
        <v>8.093620436550264E-3</v>
      </c>
      <c r="S272" s="127">
        <f t="shared" si="27"/>
        <v>3.5143147396538676E-2</v>
      </c>
      <c r="T272" s="127">
        <f t="shared" si="23"/>
        <v>6.8139749424653395E-2</v>
      </c>
      <c r="U272" s="149"/>
      <c r="V272" s="149"/>
    </row>
    <row r="273" spans="11:22" x14ac:dyDescent="0.25">
      <c r="K273" s="148">
        <v>43951</v>
      </c>
      <c r="L273" s="26">
        <v>235.950062024267</v>
      </c>
      <c r="M273" s="153">
        <v>216.09856880253</v>
      </c>
      <c r="N273" s="154">
        <f t="shared" si="24"/>
        <v>-2.7624100818033681E-2</v>
      </c>
      <c r="O273" s="154">
        <f t="shared" si="26"/>
        <v>-3.7263441754485926E-3</v>
      </c>
      <c r="P273" s="154">
        <f t="shared" si="22"/>
        <v>5.3832992286819703E-2</v>
      </c>
      <c r="Q273" s="157">
        <v>239.29995506428</v>
      </c>
      <c r="R273" s="127">
        <f t="shared" si="25"/>
        <v>2.2283015496598058E-3</v>
      </c>
      <c r="S273" s="127">
        <f t="shared" si="27"/>
        <v>2.8854249074302007E-2</v>
      </c>
      <c r="T273" s="127">
        <f t="shared" si="23"/>
        <v>6.9572648973536877E-2</v>
      </c>
      <c r="U273" s="149"/>
      <c r="V273" s="149"/>
    </row>
    <row r="274" spans="11:22" x14ac:dyDescent="0.25">
      <c r="K274" s="148">
        <v>43982</v>
      </c>
      <c r="L274" s="26">
        <v>233.018136423887</v>
      </c>
      <c r="M274" s="153">
        <v>208.648280680721</v>
      </c>
      <c r="N274" s="154">
        <f t="shared" si="24"/>
        <v>-3.4476341805933175E-2</v>
      </c>
      <c r="O274" s="154">
        <f t="shared" si="26"/>
        <v>-5.6032683229941149E-2</v>
      </c>
      <c r="P274" s="154">
        <f t="shared" si="22"/>
        <v>1.5478717257076502E-2</v>
      </c>
      <c r="Q274" s="157">
        <v>237.37269038507401</v>
      </c>
      <c r="R274" s="127">
        <f t="shared" si="25"/>
        <v>-8.0537611412768717E-3</v>
      </c>
      <c r="S274" s="127">
        <f t="shared" si="27"/>
        <v>2.2029203278992604E-3</v>
      </c>
      <c r="T274" s="127">
        <f t="shared" si="23"/>
        <v>5.2910947103443684E-2</v>
      </c>
      <c r="U274" s="149"/>
      <c r="V274" s="149"/>
    </row>
    <row r="275" spans="11:22" x14ac:dyDescent="0.25">
      <c r="K275" s="148">
        <v>44012</v>
      </c>
      <c r="L275" s="26">
        <v>232.16062886274099</v>
      </c>
      <c r="M275" s="153">
        <v>206.73522607331799</v>
      </c>
      <c r="N275" s="154">
        <f t="shared" si="24"/>
        <v>-9.1688012053663392E-3</v>
      </c>
      <c r="O275" s="154">
        <f t="shared" si="26"/>
        <v>-6.9756211438286253E-2</v>
      </c>
      <c r="P275" s="154">
        <f t="shared" ref="P275:P321" si="28">M275/M263-1</f>
        <v>2.5170758707275809E-3</v>
      </c>
      <c r="Q275" s="157">
        <v>236.63361456683501</v>
      </c>
      <c r="R275" s="127">
        <f t="shared" si="25"/>
        <v>-3.1135671801167941E-3</v>
      </c>
      <c r="S275" s="127">
        <f t="shared" si="27"/>
        <v>-8.9387791436463804E-3</v>
      </c>
      <c r="T275" s="127">
        <f t="shared" ref="T275:T321" si="29">Q275/Q263-1</f>
        <v>4.1253951843322367E-2</v>
      </c>
      <c r="U275" s="149"/>
      <c r="V275" s="149"/>
    </row>
    <row r="276" spans="11:22" x14ac:dyDescent="0.25">
      <c r="K276" s="148">
        <v>44043</v>
      </c>
      <c r="L276" s="26">
        <v>231.88728007835499</v>
      </c>
      <c r="M276" s="153">
        <v>207.77972925212401</v>
      </c>
      <c r="N276" s="154">
        <f t="shared" si="24"/>
        <v>5.0523715703660876E-3</v>
      </c>
      <c r="O276" s="154">
        <f t="shared" si="26"/>
        <v>-3.8495579107734379E-2</v>
      </c>
      <c r="P276" s="154">
        <f t="shared" si="28"/>
        <v>5.3213582460929221E-3</v>
      </c>
      <c r="Q276" s="157">
        <v>236.155002611046</v>
      </c>
      <c r="R276" s="127">
        <f t="shared" si="25"/>
        <v>-2.022586506423063E-3</v>
      </c>
      <c r="S276" s="127">
        <f t="shared" si="27"/>
        <v>-1.3142302732105482E-2</v>
      </c>
      <c r="T276" s="127">
        <f t="shared" si="29"/>
        <v>2.8955489358971853E-2</v>
      </c>
      <c r="U276" s="149"/>
      <c r="V276" s="149"/>
    </row>
    <row r="277" spans="11:22" x14ac:dyDescent="0.25">
      <c r="K277" s="148">
        <v>44074</v>
      </c>
      <c r="L277" s="26">
        <v>234.19598364914501</v>
      </c>
      <c r="M277" s="153">
        <v>211.918330241901</v>
      </c>
      <c r="N277" s="154">
        <f t="shared" si="24"/>
        <v>1.9918213411256991E-2</v>
      </c>
      <c r="O277" s="154">
        <f t="shared" si="26"/>
        <v>1.5672544966636615E-2</v>
      </c>
      <c r="P277" s="154">
        <f t="shared" si="28"/>
        <v>3.3000558105692468E-2</v>
      </c>
      <c r="Q277" s="157">
        <v>237.99266103762301</v>
      </c>
      <c r="R277" s="127">
        <f t="shared" si="25"/>
        <v>7.7815773803602273E-3</v>
      </c>
      <c r="S277" s="127">
        <f t="shared" si="27"/>
        <v>2.6118027796004917E-3</v>
      </c>
      <c r="T277" s="127">
        <f t="shared" si="29"/>
        <v>2.3743361672998731E-2</v>
      </c>
      <c r="U277" s="149"/>
      <c r="V277" s="149"/>
    </row>
    <row r="278" spans="11:22" x14ac:dyDescent="0.25">
      <c r="K278" s="148">
        <v>44104</v>
      </c>
      <c r="L278" s="26">
        <v>238.119793743316</v>
      </c>
      <c r="M278" s="153">
        <v>215.38758932247401</v>
      </c>
      <c r="N278" s="154">
        <f t="shared" si="24"/>
        <v>1.6370736201124725E-2</v>
      </c>
      <c r="O278" s="154">
        <f t="shared" si="26"/>
        <v>4.1852389713630478E-2</v>
      </c>
      <c r="P278" s="154">
        <f t="shared" si="28"/>
        <v>5.5531684232790868E-2</v>
      </c>
      <c r="Q278" s="157">
        <v>242.06687047642299</v>
      </c>
      <c r="R278" s="127">
        <f t="shared" si="25"/>
        <v>1.7119054936554967E-2</v>
      </c>
      <c r="S278" s="127">
        <f t="shared" si="27"/>
        <v>2.2960625942910706E-2</v>
      </c>
      <c r="T278" s="127">
        <f t="shared" si="29"/>
        <v>3.6414701482598621E-2</v>
      </c>
      <c r="U278" s="149"/>
      <c r="V278" s="149"/>
    </row>
    <row r="279" spans="11:22" x14ac:dyDescent="0.25">
      <c r="K279" s="148">
        <v>44135</v>
      </c>
      <c r="L279" s="26">
        <v>243.81493036045299</v>
      </c>
      <c r="M279" s="153">
        <v>222.35405425003501</v>
      </c>
      <c r="N279" s="154">
        <f t="shared" si="24"/>
        <v>3.2343854859394616E-2</v>
      </c>
      <c r="O279" s="154">
        <f t="shared" si="26"/>
        <v>7.0143151357302091E-2</v>
      </c>
      <c r="P279" s="154">
        <f t="shared" si="28"/>
        <v>9.2525607087248218E-2</v>
      </c>
      <c r="Q279" s="157">
        <v>247.288483663097</v>
      </c>
      <c r="R279" s="127">
        <f t="shared" si="25"/>
        <v>2.1570953416290006E-2</v>
      </c>
      <c r="S279" s="127">
        <f t="shared" si="27"/>
        <v>4.714480290044154E-2</v>
      </c>
      <c r="T279" s="127">
        <f t="shared" si="29"/>
        <v>6.2631591397108499E-2</v>
      </c>
      <c r="U279" s="149"/>
      <c r="V279" s="149"/>
    </row>
    <row r="280" spans="11:22" x14ac:dyDescent="0.25">
      <c r="K280" s="148">
        <v>44165</v>
      </c>
      <c r="L280" s="26">
        <v>247.548645334741</v>
      </c>
      <c r="M280" s="153">
        <v>227.159498939434</v>
      </c>
      <c r="N280" s="154">
        <f t="shared" si="24"/>
        <v>2.1611680100041442E-2</v>
      </c>
      <c r="O280" s="154">
        <f t="shared" si="26"/>
        <v>7.1920011261581207E-2</v>
      </c>
      <c r="P280" s="154">
        <f t="shared" si="28"/>
        <v>9.9007862809759262E-2</v>
      </c>
      <c r="Q280" s="157">
        <v>250.75743696939699</v>
      </c>
      <c r="R280" s="127">
        <f t="shared" si="25"/>
        <v>1.4027961411361423E-2</v>
      </c>
      <c r="S280" s="127">
        <f t="shared" si="27"/>
        <v>5.3635166211096097E-2</v>
      </c>
      <c r="T280" s="127">
        <f t="shared" si="29"/>
        <v>8.912385770400677E-2</v>
      </c>
      <c r="U280" s="149"/>
      <c r="V280" s="149"/>
    </row>
    <row r="281" spans="11:22" x14ac:dyDescent="0.25">
      <c r="K281" s="148">
        <v>44196</v>
      </c>
      <c r="L281" s="26">
        <v>249.50751732275799</v>
      </c>
      <c r="M281" s="153">
        <v>232.232340402365</v>
      </c>
      <c r="N281" s="154">
        <f t="shared" si="24"/>
        <v>2.2331628158255068E-2</v>
      </c>
      <c r="O281" s="154">
        <f t="shared" si="26"/>
        <v>7.8206693026641183E-2</v>
      </c>
      <c r="P281" s="154">
        <f t="shared" si="28"/>
        <v>0.10202186478459629</v>
      </c>
      <c r="Q281" s="157">
        <v>252.02135841517901</v>
      </c>
      <c r="R281" s="127">
        <f t="shared" si="25"/>
        <v>5.0404145976985504E-3</v>
      </c>
      <c r="S281" s="127">
        <f t="shared" si="27"/>
        <v>4.1122884429265927E-2</v>
      </c>
      <c r="T281" s="127">
        <f t="shared" si="29"/>
        <v>9.2601531614951771E-2</v>
      </c>
      <c r="U281" s="149"/>
      <c r="V281" s="149"/>
    </row>
    <row r="282" spans="11:22" x14ac:dyDescent="0.25">
      <c r="K282" s="148">
        <v>44227</v>
      </c>
      <c r="L282" s="28">
        <v>248.58169663198399</v>
      </c>
      <c r="M282" s="153">
        <v>232.22712917415399</v>
      </c>
      <c r="N282" s="154">
        <f t="shared" si="24"/>
        <v>-2.2439717922040359E-5</v>
      </c>
      <c r="O282" s="154">
        <f t="shared" si="26"/>
        <v>4.4402495638855344E-2</v>
      </c>
      <c r="P282" s="154">
        <f t="shared" si="28"/>
        <v>7.0630741545503639E-2</v>
      </c>
      <c r="Q282" s="157">
        <v>251.16617134562699</v>
      </c>
      <c r="R282" s="127">
        <f t="shared" si="25"/>
        <v>-3.3933118801112716E-3</v>
      </c>
      <c r="S282" s="127">
        <f t="shared" si="27"/>
        <v>1.5680825993550584E-2</v>
      </c>
      <c r="T282" s="127">
        <f t="shared" si="29"/>
        <v>7.9872257156330617E-2</v>
      </c>
      <c r="U282" s="149"/>
      <c r="V282" s="149"/>
    </row>
    <row r="283" spans="11:22" x14ac:dyDescent="0.25">
      <c r="K283" s="148">
        <v>44255</v>
      </c>
      <c r="L283" s="28">
        <v>248.16373167222699</v>
      </c>
      <c r="M283" s="153">
        <v>232.16535811878401</v>
      </c>
      <c r="N283" s="154">
        <f t="shared" si="24"/>
        <v>-2.6599413939987215E-4</v>
      </c>
      <c r="O283" s="154">
        <f t="shared" si="26"/>
        <v>2.2036759205410483E-2</v>
      </c>
      <c r="P283" s="154">
        <f t="shared" si="28"/>
        <v>5.0363364775132258E-2</v>
      </c>
      <c r="Q283" s="157">
        <v>250.888589488066</v>
      </c>
      <c r="R283" s="127">
        <f t="shared" si="25"/>
        <v>-1.1051721498712697E-3</v>
      </c>
      <c r="S283" s="127">
        <f t="shared" si="27"/>
        <v>5.2302543946081137E-4</v>
      </c>
      <c r="T283" s="127">
        <f t="shared" si="29"/>
        <v>5.9267924435581376E-2</v>
      </c>
      <c r="U283" s="149"/>
      <c r="V283" s="149"/>
    </row>
    <row r="284" spans="11:22" x14ac:dyDescent="0.25">
      <c r="K284" s="148">
        <v>44286</v>
      </c>
      <c r="L284" s="28">
        <v>250.668506116392</v>
      </c>
      <c r="M284" s="153">
        <v>234.13661049128501</v>
      </c>
      <c r="N284" s="154">
        <f t="shared" si="24"/>
        <v>8.4907256985877755E-3</v>
      </c>
      <c r="O284" s="154">
        <f t="shared" si="26"/>
        <v>8.1998488480143905E-3</v>
      </c>
      <c r="P284" s="154">
        <f t="shared" si="28"/>
        <v>5.3541439073221841E-2</v>
      </c>
      <c r="Q284" s="157">
        <v>253.475871979576</v>
      </c>
      <c r="R284" s="127">
        <f t="shared" si="25"/>
        <v>1.031247573590055E-2</v>
      </c>
      <c r="S284" s="127">
        <f t="shared" si="27"/>
        <v>5.7713900660785189E-3</v>
      </c>
      <c r="T284" s="127">
        <f t="shared" si="29"/>
        <v>6.1599416471556978E-2</v>
      </c>
      <c r="U284" s="149"/>
      <c r="V284" s="149"/>
    </row>
    <row r="285" spans="11:22" x14ac:dyDescent="0.25">
      <c r="K285" s="148">
        <v>44316</v>
      </c>
      <c r="L285" s="28">
        <v>254.68706905904401</v>
      </c>
      <c r="M285" s="153">
        <v>237.80292464709899</v>
      </c>
      <c r="N285" s="154">
        <f t="shared" si="24"/>
        <v>1.5658867479635186E-2</v>
      </c>
      <c r="O285" s="154">
        <f t="shared" si="26"/>
        <v>2.4010095171798529E-2</v>
      </c>
      <c r="P285" s="154">
        <f t="shared" si="28"/>
        <v>0.10043729565095982</v>
      </c>
      <c r="Q285" s="157">
        <v>257.412407266272</v>
      </c>
      <c r="R285" s="127">
        <f t="shared" si="25"/>
        <v>1.5530216962872156E-2</v>
      </c>
      <c r="S285" s="127">
        <f t="shared" si="27"/>
        <v>2.4868937911426192E-2</v>
      </c>
      <c r="T285" s="127">
        <f t="shared" si="29"/>
        <v>7.5689325545952091E-2</v>
      </c>
      <c r="U285" s="149"/>
      <c r="V285" s="149"/>
    </row>
    <row r="286" spans="11:22" x14ac:dyDescent="0.25">
      <c r="K286" s="148">
        <v>44347</v>
      </c>
      <c r="L286" s="28">
        <v>258.65420143403202</v>
      </c>
      <c r="M286" s="153">
        <v>241.44723858485699</v>
      </c>
      <c r="N286" s="154">
        <f t="shared" si="24"/>
        <v>1.5324933211676051E-2</v>
      </c>
      <c r="O286" s="154">
        <f t="shared" si="26"/>
        <v>3.9979609969735597E-2</v>
      </c>
      <c r="P286" s="154">
        <f t="shared" si="28"/>
        <v>0.15719735526757495</v>
      </c>
      <c r="Q286" s="157">
        <v>261.255507050397</v>
      </c>
      <c r="R286" s="127">
        <f t="shared" si="25"/>
        <v>1.4929737944409327E-2</v>
      </c>
      <c r="S286" s="127">
        <f t="shared" si="27"/>
        <v>4.1320801330520851E-2</v>
      </c>
      <c r="T286" s="127">
        <f t="shared" si="29"/>
        <v>0.1006131607919154</v>
      </c>
      <c r="U286" s="149"/>
      <c r="V286" s="149"/>
    </row>
    <row r="287" spans="11:22" x14ac:dyDescent="0.25">
      <c r="K287" s="148">
        <v>44377</v>
      </c>
      <c r="L287" s="28">
        <v>262.42978514742498</v>
      </c>
      <c r="M287" s="153">
        <v>242.95864720125201</v>
      </c>
      <c r="N287" s="154">
        <f t="shared" si="24"/>
        <v>6.2597883713788605E-3</v>
      </c>
      <c r="O287" s="154">
        <f t="shared" si="26"/>
        <v>3.7679014364544905E-2</v>
      </c>
      <c r="P287" s="154">
        <f t="shared" si="28"/>
        <v>0.17521649220577196</v>
      </c>
      <c r="Q287" s="157">
        <v>265.39815207620899</v>
      </c>
      <c r="R287" s="127">
        <f t="shared" si="25"/>
        <v>1.5856680200095674E-2</v>
      </c>
      <c r="S287" s="127">
        <f t="shared" si="27"/>
        <v>4.7035167503412856E-2</v>
      </c>
      <c r="T287" s="127">
        <f t="shared" si="29"/>
        <v>0.12155727563063401</v>
      </c>
      <c r="U287" s="149"/>
      <c r="V287" s="149"/>
    </row>
    <row r="288" spans="11:22" x14ac:dyDescent="0.25">
      <c r="K288" s="148">
        <v>44408</v>
      </c>
      <c r="L288" s="28">
        <v>266.12364813918799</v>
      </c>
      <c r="M288" s="153">
        <v>247.849062825305</v>
      </c>
      <c r="N288" s="154">
        <f t="shared" si="24"/>
        <v>2.0128592583091187E-2</v>
      </c>
      <c r="O288" s="154">
        <f t="shared" si="26"/>
        <v>4.2245646024389849E-2</v>
      </c>
      <c r="P288" s="154">
        <f t="shared" si="28"/>
        <v>0.1928452487516723</v>
      </c>
      <c r="Q288" s="157">
        <v>268.90052070601001</v>
      </c>
      <c r="R288" s="127">
        <f t="shared" si="25"/>
        <v>1.3196657936018097E-2</v>
      </c>
      <c r="S288" s="127">
        <f t="shared" si="27"/>
        <v>4.4629214114976667E-2</v>
      </c>
      <c r="T288" s="127">
        <f t="shared" si="29"/>
        <v>0.13866112397752928</v>
      </c>
      <c r="U288" s="149"/>
      <c r="V288" s="149"/>
    </row>
    <row r="289" spans="11:22" x14ac:dyDescent="0.25">
      <c r="K289" s="148">
        <v>44439</v>
      </c>
      <c r="L289" s="28">
        <v>270.40826158649099</v>
      </c>
      <c r="M289" s="153">
        <v>254.30009582694501</v>
      </c>
      <c r="N289" s="154">
        <f t="shared" si="24"/>
        <v>2.6028070988458829E-2</v>
      </c>
      <c r="O289" s="154">
        <f t="shared" si="26"/>
        <v>5.3232570881405428E-2</v>
      </c>
      <c r="P289" s="154">
        <f t="shared" si="28"/>
        <v>0.19999103209555291</v>
      </c>
      <c r="Q289" s="157">
        <v>272.86324667787198</v>
      </c>
      <c r="R289" s="127">
        <f t="shared" si="25"/>
        <v>1.4736773143680271E-2</v>
      </c>
      <c r="S289" s="127">
        <f t="shared" si="27"/>
        <v>4.4430602663758645E-2</v>
      </c>
      <c r="T289" s="127">
        <f t="shared" si="29"/>
        <v>0.14651958378975594</v>
      </c>
      <c r="U289" s="149"/>
      <c r="V289" s="149"/>
    </row>
    <row r="290" spans="11:22" x14ac:dyDescent="0.25">
      <c r="K290" s="148">
        <v>44469</v>
      </c>
      <c r="L290" s="28">
        <v>274.19266498858502</v>
      </c>
      <c r="M290" s="153">
        <v>263.75827679609603</v>
      </c>
      <c r="N290" s="154">
        <f t="shared" si="24"/>
        <v>3.7192990188990915E-2</v>
      </c>
      <c r="O290" s="154">
        <f t="shared" si="26"/>
        <v>8.5609752253908766E-2</v>
      </c>
      <c r="P290" s="154">
        <f t="shared" si="28"/>
        <v>0.22457509100583506</v>
      </c>
      <c r="Q290" s="157">
        <v>275.58032114617998</v>
      </c>
      <c r="R290" s="127">
        <f t="shared" si="25"/>
        <v>9.9576417908551207E-3</v>
      </c>
      <c r="S290" s="127">
        <f t="shared" si="27"/>
        <v>3.8365636649373425E-2</v>
      </c>
      <c r="T290" s="127">
        <f t="shared" si="29"/>
        <v>0.13844707705683823</v>
      </c>
      <c r="U290" s="149"/>
      <c r="V290" s="149"/>
    </row>
    <row r="291" spans="11:22" x14ac:dyDescent="0.25">
      <c r="K291" s="148">
        <v>44500</v>
      </c>
      <c r="L291" s="28">
        <v>279.59550405260899</v>
      </c>
      <c r="M291" s="153">
        <v>270.88878928030402</v>
      </c>
      <c r="N291" s="154">
        <f t="shared" si="24"/>
        <v>2.7034270055230847E-2</v>
      </c>
      <c r="O291" s="154">
        <f t="shared" si="26"/>
        <v>9.2958699106473697E-2</v>
      </c>
      <c r="P291" s="154">
        <f t="shared" si="28"/>
        <v>0.2182768161973434</v>
      </c>
      <c r="Q291" s="157">
        <v>280.47111885449601</v>
      </c>
      <c r="R291" s="127">
        <f t="shared" si="25"/>
        <v>1.7747267613211548E-2</v>
      </c>
      <c r="S291" s="127">
        <f t="shared" si="27"/>
        <v>4.3029288742568728E-2</v>
      </c>
      <c r="T291" s="127">
        <f t="shared" si="29"/>
        <v>0.13418593013254365</v>
      </c>
      <c r="U291" s="149"/>
      <c r="V291" s="149"/>
    </row>
    <row r="292" spans="11:22" x14ac:dyDescent="0.25">
      <c r="K292" s="148">
        <v>44530</v>
      </c>
      <c r="L292" s="28">
        <v>284.32988786922903</v>
      </c>
      <c r="M292" s="153">
        <v>272.97222324187697</v>
      </c>
      <c r="N292" s="154">
        <f t="shared" si="24"/>
        <v>7.6911044089651437E-3</v>
      </c>
      <c r="O292" s="154">
        <f t="shared" si="26"/>
        <v>7.342556185129645E-2</v>
      </c>
      <c r="P292" s="154">
        <f t="shared" si="28"/>
        <v>0.20167646308577969</v>
      </c>
      <c r="Q292" s="157">
        <v>285.45734784030498</v>
      </c>
      <c r="R292" s="127">
        <f t="shared" si="25"/>
        <v>1.7778047900881111E-2</v>
      </c>
      <c r="S292" s="127">
        <f t="shared" si="27"/>
        <v>4.615535919830549E-2</v>
      </c>
      <c r="T292" s="127">
        <f t="shared" si="29"/>
        <v>0.13838038580344425</v>
      </c>
      <c r="U292" s="149"/>
      <c r="V292" s="149"/>
    </row>
    <row r="293" spans="11:22" x14ac:dyDescent="0.25">
      <c r="K293" s="148">
        <v>44561</v>
      </c>
      <c r="L293" s="28">
        <v>288.14594685782998</v>
      </c>
      <c r="M293" s="153">
        <v>272.01456316789</v>
      </c>
      <c r="N293" s="154">
        <f t="shared" si="24"/>
        <v>-3.5082693125827458E-3</v>
      </c>
      <c r="O293" s="154">
        <f t="shared" si="26"/>
        <v>3.1302473128366204E-2</v>
      </c>
      <c r="P293" s="154">
        <f t="shared" si="28"/>
        <v>0.17130354323863095</v>
      </c>
      <c r="Q293" s="157">
        <v>290.08097366471799</v>
      </c>
      <c r="R293" s="127">
        <f t="shared" si="25"/>
        <v>1.619725629553459E-2</v>
      </c>
      <c r="S293" s="127">
        <f t="shared" si="27"/>
        <v>5.2618606648789701E-2</v>
      </c>
      <c r="T293" s="127">
        <f t="shared" si="29"/>
        <v>0.15101741966980331</v>
      </c>
      <c r="U293" s="149"/>
      <c r="V293" s="149"/>
    </row>
    <row r="294" spans="11:22" x14ac:dyDescent="0.25">
      <c r="K294" s="148">
        <v>44592</v>
      </c>
      <c r="L294" s="28">
        <v>287.06790520160803</v>
      </c>
      <c r="M294" s="153">
        <v>265.87910471958298</v>
      </c>
      <c r="N294" s="154">
        <f t="shared" si="24"/>
        <v>-2.255562487851126E-2</v>
      </c>
      <c r="O294" s="154">
        <f t="shared" si="26"/>
        <v>-1.8493510100697552E-2</v>
      </c>
      <c r="P294" s="154">
        <f t="shared" si="28"/>
        <v>0.1449097513503359</v>
      </c>
      <c r="Q294" s="157">
        <v>290.34290755935399</v>
      </c>
      <c r="R294" s="127">
        <f t="shared" si="25"/>
        <v>9.0296819997148781E-4</v>
      </c>
      <c r="S294" s="127">
        <f t="shared" si="27"/>
        <v>3.5197166628694099E-2</v>
      </c>
      <c r="T294" s="127">
        <f t="shared" si="29"/>
        <v>0.15597935025977816</v>
      </c>
      <c r="U294" s="149"/>
      <c r="V294" s="149"/>
    </row>
    <row r="295" spans="11:22" x14ac:dyDescent="0.25">
      <c r="K295" s="148">
        <v>44620</v>
      </c>
      <c r="L295" s="28">
        <v>286.34397449006099</v>
      </c>
      <c r="M295" s="153">
        <v>263.80372629144802</v>
      </c>
      <c r="N295" s="154">
        <f t="shared" si="24"/>
        <v>-7.8057221921362663E-3</v>
      </c>
      <c r="O295" s="154">
        <f t="shared" si="26"/>
        <v>-3.3587655335557298E-2</v>
      </c>
      <c r="P295" s="154">
        <f t="shared" si="28"/>
        <v>0.13627514642592242</v>
      </c>
      <c r="Q295" s="157">
        <v>290.25166599752703</v>
      </c>
      <c r="R295" s="127">
        <f t="shared" si="25"/>
        <v>-3.1425448823241275E-4</v>
      </c>
      <c r="S295" s="127">
        <f t="shared" si="27"/>
        <v>1.6795217196175161E-2</v>
      </c>
      <c r="T295" s="127">
        <f t="shared" si="29"/>
        <v>0.15689464630408545</v>
      </c>
      <c r="U295" s="149"/>
      <c r="V295" s="149"/>
    </row>
    <row r="296" spans="11:22" x14ac:dyDescent="0.25">
      <c r="K296" s="148">
        <v>44651</v>
      </c>
      <c r="L296" s="28">
        <v>290.38582269556201</v>
      </c>
      <c r="M296" s="153">
        <v>269.48043640894502</v>
      </c>
      <c r="N296" s="154">
        <f t="shared" si="24"/>
        <v>2.151868814478175E-2</v>
      </c>
      <c r="O296" s="154">
        <f t="shared" si="26"/>
        <v>-9.3161436999271707E-3</v>
      </c>
      <c r="P296" s="154">
        <f t="shared" si="28"/>
        <v>0.15095386340264616</v>
      </c>
      <c r="Q296" s="157">
        <v>294.31568257429899</v>
      </c>
      <c r="R296" s="127">
        <f t="shared" si="25"/>
        <v>1.40016993969867E-2</v>
      </c>
      <c r="S296" s="127">
        <f t="shared" si="27"/>
        <v>1.4598368366191439E-2</v>
      </c>
      <c r="T296" s="127">
        <f t="shared" si="29"/>
        <v>0.16111912457692901</v>
      </c>
      <c r="U296" s="149"/>
      <c r="V296" s="149"/>
    </row>
    <row r="297" spans="11:22" x14ac:dyDescent="0.25">
      <c r="K297" s="148">
        <v>44681</v>
      </c>
      <c r="L297" s="28">
        <v>298.98016006315203</v>
      </c>
      <c r="M297" s="153">
        <v>285.10309250933699</v>
      </c>
      <c r="N297" s="154">
        <f t="shared" si="24"/>
        <v>5.7973247737672873E-2</v>
      </c>
      <c r="O297" s="154">
        <f t="shared" si="26"/>
        <v>7.2303492258367408E-2</v>
      </c>
      <c r="P297" s="154">
        <f t="shared" si="28"/>
        <v>0.19890490385024373</v>
      </c>
      <c r="Q297" s="157">
        <v>301.419347569953</v>
      </c>
      <c r="R297" s="127">
        <f t="shared" si="25"/>
        <v>2.4136209574427747E-2</v>
      </c>
      <c r="S297" s="127">
        <f t="shared" si="27"/>
        <v>3.8149511223499299E-2</v>
      </c>
      <c r="T297" s="127">
        <f t="shared" si="29"/>
        <v>0.17095889343888326</v>
      </c>
      <c r="U297" s="149"/>
      <c r="V297" s="149"/>
    </row>
    <row r="298" spans="11:22" x14ac:dyDescent="0.25">
      <c r="K298" s="148">
        <v>44712</v>
      </c>
      <c r="L298" s="28">
        <v>306.00168955622598</v>
      </c>
      <c r="M298" s="153">
        <v>294.17931727745702</v>
      </c>
      <c r="N298" s="154">
        <f t="shared" si="24"/>
        <v>3.1834887121832134E-2</v>
      </c>
      <c r="O298" s="154">
        <f t="shared" si="26"/>
        <v>0.11514466233297371</v>
      </c>
      <c r="P298" s="154">
        <f t="shared" si="28"/>
        <v>0.2184000073956831</v>
      </c>
      <c r="Q298" s="157">
        <v>307.70361859356501</v>
      </c>
      <c r="R298" s="127">
        <f t="shared" si="25"/>
        <v>2.0848930482651129E-2</v>
      </c>
      <c r="S298" s="127">
        <f t="shared" si="27"/>
        <v>6.0126967871346082E-2</v>
      </c>
      <c r="T298" s="127">
        <f t="shared" si="29"/>
        <v>0.17778806681463766</v>
      </c>
      <c r="U298" s="149"/>
      <c r="V298" s="149"/>
    </row>
    <row r="299" spans="11:22" x14ac:dyDescent="0.25">
      <c r="K299" s="148">
        <v>44742</v>
      </c>
      <c r="L299" s="28">
        <v>309.49130357260401</v>
      </c>
      <c r="M299" s="153">
        <v>296.58665656496299</v>
      </c>
      <c r="N299" s="154">
        <f t="shared" si="24"/>
        <v>8.1832377265171896E-3</v>
      </c>
      <c r="O299" s="154">
        <f t="shared" si="26"/>
        <v>0.10058696845393045</v>
      </c>
      <c r="P299" s="154">
        <f t="shared" si="28"/>
        <v>0.22072895935779901</v>
      </c>
      <c r="Q299" s="157">
        <v>311.03405771402601</v>
      </c>
      <c r="R299" s="127">
        <f t="shared" si="25"/>
        <v>1.0823529263918275E-2</v>
      </c>
      <c r="S299" s="127">
        <f t="shared" si="27"/>
        <v>5.6804228009516677E-2</v>
      </c>
      <c r="T299" s="127">
        <f t="shared" si="29"/>
        <v>0.17195261263429096</v>
      </c>
      <c r="U299" s="149"/>
      <c r="V299" s="149"/>
    </row>
    <row r="300" spans="11:22" x14ac:dyDescent="0.25">
      <c r="K300" s="148">
        <v>44773</v>
      </c>
      <c r="L300" s="28">
        <v>307.88881196055098</v>
      </c>
      <c r="M300" s="153">
        <v>289.622759532283</v>
      </c>
      <c r="N300" s="154">
        <f t="shared" si="24"/>
        <v>-2.3480142745918364E-2</v>
      </c>
      <c r="O300" s="154">
        <f t="shared" si="26"/>
        <v>1.5852746398385742E-2</v>
      </c>
      <c r="P300" s="154">
        <f t="shared" si="28"/>
        <v>0.16854490483355966</v>
      </c>
      <c r="Q300" s="157">
        <v>310.50674237171398</v>
      </c>
      <c r="R300" s="127">
        <f t="shared" si="25"/>
        <v>-1.6953620648091361E-3</v>
      </c>
      <c r="S300" s="127">
        <f t="shared" si="27"/>
        <v>3.0148677830483361E-2</v>
      </c>
      <c r="T300" s="127">
        <f t="shared" si="29"/>
        <v>0.15472718891159087</v>
      </c>
      <c r="U300" s="149"/>
      <c r="V300" s="149"/>
    </row>
    <row r="301" spans="11:22" x14ac:dyDescent="0.25">
      <c r="K301" s="148">
        <v>44804</v>
      </c>
      <c r="L301" s="28">
        <v>308.241880468972</v>
      </c>
      <c r="M301" s="153">
        <v>288.99219043646099</v>
      </c>
      <c r="N301" s="154">
        <f t="shared" si="24"/>
        <v>-2.1772083687080501E-3</v>
      </c>
      <c r="O301" s="154">
        <f t="shared" si="26"/>
        <v>-1.7632534091795993E-2</v>
      </c>
      <c r="P301" s="154">
        <f t="shared" si="28"/>
        <v>0.13642186998279571</v>
      </c>
      <c r="Q301" s="157">
        <v>311.08966435994398</v>
      </c>
      <c r="R301" s="127">
        <f t="shared" si="25"/>
        <v>1.877324736260233E-3</v>
      </c>
      <c r="S301" s="127">
        <f t="shared" si="27"/>
        <v>1.1004244219992465E-2</v>
      </c>
      <c r="T301" s="127">
        <f t="shared" si="29"/>
        <v>0.14009368483106877</v>
      </c>
      <c r="U301" s="149"/>
      <c r="V301" s="149"/>
    </row>
    <row r="302" spans="11:22" x14ac:dyDescent="0.25">
      <c r="K302" s="148">
        <v>44834</v>
      </c>
      <c r="L302" s="28">
        <v>308.30388967090602</v>
      </c>
      <c r="M302" s="153">
        <v>289.51617850752399</v>
      </c>
      <c r="N302" s="154">
        <f t="shared" si="24"/>
        <v>1.8131565087333712E-3</v>
      </c>
      <c r="O302" s="154">
        <f t="shared" si="26"/>
        <v>-2.3839501545108499E-2</v>
      </c>
      <c r="P302" s="154">
        <f t="shared" si="28"/>
        <v>9.7657226246365969E-2</v>
      </c>
      <c r="Q302" s="157">
        <v>311.17465784657298</v>
      </c>
      <c r="R302" s="127">
        <f t="shared" si="25"/>
        <v>2.7321218403009162E-4</v>
      </c>
      <c r="S302" s="127">
        <f t="shared" si="27"/>
        <v>4.5204095519424392E-4</v>
      </c>
      <c r="T302" s="127">
        <f t="shared" si="29"/>
        <v>0.129161387693979</v>
      </c>
      <c r="U302" s="149"/>
      <c r="V302" s="149"/>
    </row>
    <row r="303" spans="11:22" x14ac:dyDescent="0.25">
      <c r="K303" s="148">
        <v>44865</v>
      </c>
      <c r="L303" s="28">
        <v>309.848074843483</v>
      </c>
      <c r="M303" s="153">
        <v>292.60854786473499</v>
      </c>
      <c r="N303" s="154">
        <f t="shared" si="24"/>
        <v>1.0681162528299426E-2</v>
      </c>
      <c r="O303" s="154">
        <f t="shared" si="26"/>
        <v>1.0309232386549239E-2</v>
      </c>
      <c r="P303" s="154">
        <f t="shared" si="28"/>
        <v>8.0179614084938455E-2</v>
      </c>
      <c r="Q303" s="157">
        <v>312.65384006679301</v>
      </c>
      <c r="R303" s="127">
        <f t="shared" si="25"/>
        <v>4.7535433330478938E-3</v>
      </c>
      <c r="S303" s="127">
        <f t="shared" si="27"/>
        <v>6.914818269899925E-3</v>
      </c>
      <c r="T303" s="127">
        <f t="shared" si="29"/>
        <v>0.11474522347876004</v>
      </c>
      <c r="U303" s="149"/>
      <c r="V303" s="149"/>
    </row>
    <row r="304" spans="11:22" x14ac:dyDescent="0.25">
      <c r="K304" s="148">
        <v>44895</v>
      </c>
      <c r="L304" s="28">
        <v>307.25922205032498</v>
      </c>
      <c r="M304" s="153">
        <v>283.07901413564002</v>
      </c>
      <c r="N304" s="154">
        <f t="shared" si="24"/>
        <v>-3.256751656311907E-2</v>
      </c>
      <c r="O304" s="154">
        <f t="shared" si="26"/>
        <v>-2.0461370571607351E-2</v>
      </c>
      <c r="P304" s="154">
        <f t="shared" si="28"/>
        <v>3.7024979222181065E-2</v>
      </c>
      <c r="Q304" s="157">
        <v>311.602401364358</v>
      </c>
      <c r="R304" s="127">
        <f t="shared" si="25"/>
        <v>-3.3629483079765654E-3</v>
      </c>
      <c r="S304" s="127">
        <f t="shared" si="27"/>
        <v>1.6481968485484444E-3</v>
      </c>
      <c r="T304" s="127">
        <f t="shared" si="29"/>
        <v>9.1590052671124411E-2</v>
      </c>
      <c r="U304" s="149"/>
      <c r="V304" s="149"/>
    </row>
    <row r="305" spans="11:22" x14ac:dyDescent="0.25">
      <c r="K305" s="148">
        <v>44926</v>
      </c>
      <c r="L305" s="28">
        <v>305.19704389103401</v>
      </c>
      <c r="M305" s="153">
        <v>273.764420472523</v>
      </c>
      <c r="N305" s="154">
        <f t="shared" si="24"/>
        <v>-3.2904571508270974E-2</v>
      </c>
      <c r="O305" s="154">
        <f t="shared" si="26"/>
        <v>-5.4407177229964798E-2</v>
      </c>
      <c r="P305" s="154">
        <f t="shared" si="28"/>
        <v>6.4329544868999555E-3</v>
      </c>
      <c r="Q305" s="157">
        <v>311.22096119918399</v>
      </c>
      <c r="R305" s="127">
        <f t="shared" si="25"/>
        <v>-1.2241246007856921E-3</v>
      </c>
      <c r="S305" s="127">
        <f t="shared" si="27"/>
        <v>1.4880181095544565E-4</v>
      </c>
      <c r="T305" s="127">
        <f t="shared" si="29"/>
        <v>7.2876160292057124E-2</v>
      </c>
      <c r="U305" s="149"/>
      <c r="V305" s="149"/>
    </row>
    <row r="306" spans="11:22" x14ac:dyDescent="0.25">
      <c r="K306" s="148">
        <v>44957</v>
      </c>
      <c r="L306" s="28">
        <v>302.59138152280701</v>
      </c>
      <c r="M306" s="153">
        <v>261.91317050878803</v>
      </c>
      <c r="N306" s="154">
        <f t="shared" si="24"/>
        <v>-4.3289956902651805E-2</v>
      </c>
      <c r="O306" s="154">
        <f t="shared" si="26"/>
        <v>-0.10490253131681104</v>
      </c>
      <c r="P306" s="154">
        <f t="shared" si="28"/>
        <v>-1.4916306473115815E-2</v>
      </c>
      <c r="Q306" s="157">
        <v>310.36777308091803</v>
      </c>
      <c r="R306" s="127">
        <f t="shared" si="25"/>
        <v>-2.7414224124830966E-3</v>
      </c>
      <c r="S306" s="127">
        <f t="shared" si="27"/>
        <v>-7.3118148345359124E-3</v>
      </c>
      <c r="T306" s="127">
        <f t="shared" si="29"/>
        <v>6.8969707887458487E-2</v>
      </c>
      <c r="U306" s="149"/>
      <c r="V306" s="149"/>
    </row>
    <row r="307" spans="11:22" x14ac:dyDescent="0.25">
      <c r="K307" s="148">
        <v>44985</v>
      </c>
      <c r="L307" s="28">
        <v>303.92319998187901</v>
      </c>
      <c r="M307" s="153">
        <v>258.22470725469401</v>
      </c>
      <c r="N307" s="154">
        <f t="shared" si="24"/>
        <v>-1.4082771198290156E-2</v>
      </c>
      <c r="O307" s="154">
        <f t="shared" si="26"/>
        <v>-8.7799892043699312E-2</v>
      </c>
      <c r="P307" s="154">
        <f t="shared" si="28"/>
        <v>-2.1148370855801901E-2</v>
      </c>
      <c r="Q307" s="157">
        <v>312.24846658482602</v>
      </c>
      <c r="R307" s="127">
        <f t="shared" si="25"/>
        <v>6.0595643846619307E-3</v>
      </c>
      <c r="S307" s="127">
        <f t="shared" si="27"/>
        <v>2.0733640615067106E-3</v>
      </c>
      <c r="T307" s="127">
        <f t="shared" si="29"/>
        <v>7.5785269006815703E-2</v>
      </c>
      <c r="U307" s="149"/>
      <c r="V307" s="149"/>
    </row>
    <row r="308" spans="11:22" x14ac:dyDescent="0.25">
      <c r="K308" s="148">
        <v>45016</v>
      </c>
      <c r="L308" s="28">
        <v>307.74076774419501</v>
      </c>
      <c r="M308" s="153">
        <v>257.09949868062603</v>
      </c>
      <c r="N308" s="154">
        <f t="shared" si="24"/>
        <v>-4.3574783607293055E-3</v>
      </c>
      <c r="O308" s="154">
        <f t="shared" si="26"/>
        <v>-6.0873219986486871E-2</v>
      </c>
      <c r="P308" s="154">
        <f t="shared" si="28"/>
        <v>-4.5943734889647203E-2</v>
      </c>
      <c r="Q308" s="157">
        <v>316.00138405911599</v>
      </c>
      <c r="R308" s="127">
        <f t="shared" si="25"/>
        <v>1.2019010102233496E-2</v>
      </c>
      <c r="S308" s="127">
        <f t="shared" si="27"/>
        <v>1.5360221372982874E-2</v>
      </c>
      <c r="T308" s="127">
        <f t="shared" si="29"/>
        <v>7.3681773581136145E-2</v>
      </c>
      <c r="U308" s="149"/>
      <c r="V308" s="149"/>
    </row>
    <row r="309" spans="11:22" x14ac:dyDescent="0.25">
      <c r="K309" s="148">
        <v>45046</v>
      </c>
      <c r="L309" s="28">
        <v>308.58663664112402</v>
      </c>
      <c r="M309" s="153">
        <v>259.18455160047</v>
      </c>
      <c r="N309" s="154">
        <f t="shared" si="24"/>
        <v>8.1099065946996785E-3</v>
      </c>
      <c r="O309" s="154">
        <f t="shared" si="26"/>
        <v>-1.0418028627645737E-2</v>
      </c>
      <c r="P309" s="154">
        <f t="shared" si="28"/>
        <v>-9.0909364331143383E-2</v>
      </c>
      <c r="Q309" s="157">
        <v>316.16539683965402</v>
      </c>
      <c r="R309" s="127">
        <f t="shared" si="25"/>
        <v>5.1902551321525436E-4</v>
      </c>
      <c r="S309" s="127">
        <f t="shared" si="27"/>
        <v>1.8679851007676884E-2</v>
      </c>
      <c r="T309" s="127">
        <f t="shared" si="29"/>
        <v>4.8922039638741976E-2</v>
      </c>
      <c r="U309" s="149"/>
      <c r="V309" s="149"/>
    </row>
    <row r="310" spans="11:22" x14ac:dyDescent="0.25">
      <c r="K310" s="148">
        <v>45077</v>
      </c>
      <c r="L310" s="28">
        <v>311.064111595376</v>
      </c>
      <c r="M310" s="153">
        <v>267.42283040482602</v>
      </c>
      <c r="N310" s="154">
        <f t="shared" si="24"/>
        <v>3.17853774597463E-2</v>
      </c>
      <c r="O310" s="154">
        <f t="shared" si="26"/>
        <v>3.5620616043760878E-2</v>
      </c>
      <c r="P310" s="154">
        <f t="shared" si="28"/>
        <v>-9.0952984459459651E-2</v>
      </c>
      <c r="Q310" s="157">
        <v>317.79046519398503</v>
      </c>
      <c r="R310" s="127">
        <f t="shared" si="25"/>
        <v>5.1399310948476717E-3</v>
      </c>
      <c r="S310" s="127">
        <f t="shared" si="27"/>
        <v>1.7748681586090109E-2</v>
      </c>
      <c r="T310" s="127">
        <f t="shared" si="29"/>
        <v>3.2781046406033187E-2</v>
      </c>
      <c r="U310" s="149"/>
      <c r="V310" s="149"/>
    </row>
    <row r="311" spans="11:22" x14ac:dyDescent="0.25">
      <c r="K311" s="148">
        <v>45107</v>
      </c>
      <c r="L311" s="28">
        <v>311.57271750763402</v>
      </c>
      <c r="M311" s="153">
        <v>273.74669953802498</v>
      </c>
      <c r="N311" s="154">
        <f t="shared" si="24"/>
        <v>2.3647454196883189E-2</v>
      </c>
      <c r="O311" s="154">
        <f t="shared" si="26"/>
        <v>6.4750032352565601E-2</v>
      </c>
      <c r="P311" s="154">
        <f t="shared" si="28"/>
        <v>-7.7009388390793077E-2</v>
      </c>
      <c r="Q311" s="157">
        <v>318.06599967419402</v>
      </c>
      <c r="R311" s="127">
        <f t="shared" si="25"/>
        <v>8.6703192948478502E-4</v>
      </c>
      <c r="S311" s="127">
        <f t="shared" si="27"/>
        <v>6.5335651020179686E-3</v>
      </c>
      <c r="T311" s="127">
        <f t="shared" si="29"/>
        <v>2.2608270013418919E-2</v>
      </c>
      <c r="U311" s="149"/>
      <c r="V311" s="149"/>
    </row>
    <row r="312" spans="11:22" x14ac:dyDescent="0.25">
      <c r="K312" s="148">
        <v>45138</v>
      </c>
      <c r="L312" s="28">
        <v>315.43562129803303</v>
      </c>
      <c r="M312" s="153">
        <v>278.06957138368898</v>
      </c>
      <c r="N312" s="154">
        <f t="shared" si="24"/>
        <v>1.5791503068198764E-2</v>
      </c>
      <c r="O312" s="154">
        <f t="shared" si="26"/>
        <v>7.2863215290431382E-2</v>
      </c>
      <c r="P312" s="154">
        <f t="shared" si="28"/>
        <v>-3.9890470511542264E-2</v>
      </c>
      <c r="Q312" s="157">
        <v>322.58466353438098</v>
      </c>
      <c r="R312" s="127">
        <f t="shared" si="25"/>
        <v>1.4206686237496546E-2</v>
      </c>
      <c r="S312" s="127">
        <f t="shared" si="27"/>
        <v>2.0303508097005762E-2</v>
      </c>
      <c r="T312" s="127">
        <f t="shared" si="29"/>
        <v>3.8897452179019965E-2</v>
      </c>
      <c r="U312" s="149"/>
      <c r="V312" s="149"/>
    </row>
    <row r="313" spans="11:22" x14ac:dyDescent="0.25">
      <c r="K313" s="148">
        <v>45169</v>
      </c>
      <c r="L313" s="28">
        <v>315.36005902980298</v>
      </c>
      <c r="M313" s="153">
        <v>266.067805943461</v>
      </c>
      <c r="N313" s="154">
        <f t="shared" si="24"/>
        <v>-4.3161016793411E-2</v>
      </c>
      <c r="O313" s="154">
        <f t="shared" si="26"/>
        <v>-5.0669737483287625E-3</v>
      </c>
      <c r="P313" s="154">
        <f t="shared" si="28"/>
        <v>-7.9325273317516265E-2</v>
      </c>
      <c r="Q313" s="157">
        <v>324.73457815658202</v>
      </c>
      <c r="R313" s="127">
        <f t="shared" si="25"/>
        <v>6.6646523075388764E-3</v>
      </c>
      <c r="S313" s="127">
        <f t="shared" si="27"/>
        <v>2.1851231308523289E-2</v>
      </c>
      <c r="T313" s="127">
        <f t="shared" si="29"/>
        <v>4.3861675137012224E-2</v>
      </c>
      <c r="U313" s="149"/>
      <c r="V313" s="149"/>
    </row>
    <row r="314" spans="11:22" x14ac:dyDescent="0.25">
      <c r="K314" s="148">
        <v>45199</v>
      </c>
      <c r="L314" s="28">
        <v>317.13034392366001</v>
      </c>
      <c r="M314" s="153">
        <v>255.328990643113</v>
      </c>
      <c r="N314" s="154">
        <f t="shared" si="24"/>
        <v>-4.0361197636327284E-2</v>
      </c>
      <c r="O314" s="154">
        <f t="shared" si="26"/>
        <v>-6.7280113060700697E-2</v>
      </c>
      <c r="P314" s="154">
        <f t="shared" si="28"/>
        <v>-0.11808385990948178</v>
      </c>
      <c r="Q314" s="157">
        <v>328.166630895938</v>
      </c>
      <c r="R314" s="127">
        <f t="shared" si="25"/>
        <v>1.0568793624746275E-2</v>
      </c>
      <c r="S314" s="127">
        <f t="shared" si="27"/>
        <v>3.1756400344866709E-2</v>
      </c>
      <c r="T314" s="127">
        <f t="shared" si="29"/>
        <v>5.4605902572384402E-2</v>
      </c>
      <c r="U314" s="149"/>
      <c r="V314" s="149"/>
    </row>
    <row r="315" spans="11:22" x14ac:dyDescent="0.25">
      <c r="K315" s="148">
        <v>45230</v>
      </c>
      <c r="L315" s="28">
        <v>313.25873042674698</v>
      </c>
      <c r="M315" s="153">
        <v>237.558646128807</v>
      </c>
      <c r="N315" s="154">
        <f t="shared" si="24"/>
        <v>-6.9597833248573715E-2</v>
      </c>
      <c r="O315" s="154">
        <f t="shared" si="26"/>
        <v>-0.14568629373324615</v>
      </c>
      <c r="P315" s="154">
        <f t="shared" si="28"/>
        <v>-0.18813497465349527</v>
      </c>
      <c r="Q315" s="157">
        <v>326.25093141448798</v>
      </c>
      <c r="R315" s="127">
        <f t="shared" si="25"/>
        <v>-5.8375815853668467E-3</v>
      </c>
      <c r="S315" s="127">
        <f t="shared" si="27"/>
        <v>1.1365288851421962E-2</v>
      </c>
      <c r="T315" s="127">
        <f t="shared" si="29"/>
        <v>4.348928305115396E-2</v>
      </c>
      <c r="U315" s="149"/>
      <c r="V315" s="149"/>
    </row>
    <row r="316" spans="11:22" x14ac:dyDescent="0.25">
      <c r="K316" s="148">
        <v>45260</v>
      </c>
      <c r="L316" s="28">
        <v>313.54697840116899</v>
      </c>
      <c r="M316" s="153">
        <v>239.155220951378</v>
      </c>
      <c r="N316" s="154">
        <f t="shared" si="24"/>
        <v>6.7207607409300874E-3</v>
      </c>
      <c r="O316" s="154">
        <f t="shared" si="26"/>
        <v>-0.1011493476132993</v>
      </c>
      <c r="P316" s="154">
        <f t="shared" si="28"/>
        <v>-0.15516442756585103</v>
      </c>
      <c r="Q316" s="157">
        <v>326.309692361016</v>
      </c>
      <c r="R316" s="127">
        <f t="shared" si="25"/>
        <v>1.8010966673176476E-4</v>
      </c>
      <c r="S316" s="127">
        <f t="shared" si="27"/>
        <v>4.8504665360105115E-3</v>
      </c>
      <c r="T316" s="127">
        <f t="shared" si="29"/>
        <v>4.719890133151039E-2</v>
      </c>
      <c r="U316" s="149"/>
      <c r="V316" s="149"/>
    </row>
    <row r="317" spans="11:22" x14ac:dyDescent="0.25">
      <c r="K317" s="148">
        <v>45291</v>
      </c>
      <c r="L317" s="28">
        <v>310.34188445547198</v>
      </c>
      <c r="M317" s="153">
        <v>236.85898376331801</v>
      </c>
      <c r="N317" s="154">
        <f t="shared" si="24"/>
        <v>-9.6014512203638214E-3</v>
      </c>
      <c r="O317" s="154">
        <f t="shared" si="26"/>
        <v>-7.2338071886288491E-2</v>
      </c>
      <c r="P317" s="154">
        <f t="shared" si="28"/>
        <v>-0.13480727935903958</v>
      </c>
      <c r="Q317" s="157">
        <v>323.91560961977598</v>
      </c>
      <c r="R317" s="127">
        <f t="shared" si="25"/>
        <v>-7.3368422614652484E-3</v>
      </c>
      <c r="S317" s="127">
        <f t="shared" si="27"/>
        <v>-1.2953849891916724E-2</v>
      </c>
      <c r="T317" s="127">
        <f t="shared" si="29"/>
        <v>4.0789824604607228E-2</v>
      </c>
      <c r="U317" s="149"/>
      <c r="V317" s="149"/>
    </row>
    <row r="318" spans="11:22" x14ac:dyDescent="0.25">
      <c r="K318" s="148">
        <v>45322</v>
      </c>
      <c r="L318" s="28">
        <v>313.94754632993602</v>
      </c>
      <c r="M318" s="153">
        <v>250.48977122756401</v>
      </c>
      <c r="N318" s="154">
        <f t="shared" si="24"/>
        <v>5.7548112584433708E-2</v>
      </c>
      <c r="O318" s="154">
        <f t="shared" si="26"/>
        <v>5.4433401223147326E-2</v>
      </c>
      <c r="P318" s="154">
        <f t="shared" si="28"/>
        <v>-4.361521514566491E-2</v>
      </c>
      <c r="Q318" s="157">
        <v>325.90402919514798</v>
      </c>
      <c r="R318" s="127">
        <f t="shared" si="25"/>
        <v>6.1386963650997828E-3</v>
      </c>
      <c r="S318" s="127">
        <f t="shared" si="27"/>
        <v>-1.0632987861091125E-3</v>
      </c>
      <c r="T318" s="127">
        <f t="shared" si="29"/>
        <v>5.0057568670892172E-2</v>
      </c>
      <c r="U318" s="149"/>
      <c r="V318" s="149"/>
    </row>
    <row r="319" spans="11:22" x14ac:dyDescent="0.25">
      <c r="K319" s="148">
        <v>45351</v>
      </c>
      <c r="L319" s="28">
        <v>312.10922551928098</v>
      </c>
      <c r="M319" s="153">
        <v>247.65364212738899</v>
      </c>
      <c r="N319" s="154">
        <f t="shared" si="24"/>
        <v>-1.132233498508195E-2</v>
      </c>
      <c r="O319" s="154">
        <f t="shared" si="26"/>
        <v>3.5535168925870053E-2</v>
      </c>
      <c r="P319" s="154">
        <f t="shared" si="28"/>
        <v>-4.0937465820722108E-2</v>
      </c>
      <c r="Q319" s="157">
        <v>324.52943393460203</v>
      </c>
      <c r="R319" s="127">
        <f t="shared" si="25"/>
        <v>-4.2177915502936703E-3</v>
      </c>
      <c r="S319" s="127">
        <f t="shared" si="27"/>
        <v>-5.4557326003187301E-3</v>
      </c>
      <c r="T319" s="127">
        <f t="shared" si="29"/>
        <v>3.9330753114970918E-2</v>
      </c>
      <c r="U319" s="149"/>
      <c r="V319" s="149"/>
    </row>
    <row r="320" spans="11:22" x14ac:dyDescent="0.25">
      <c r="K320" s="148">
        <v>45382</v>
      </c>
      <c r="L320" s="28">
        <v>315.47312646935899</v>
      </c>
      <c r="M320" s="153">
        <v>253.186294563497</v>
      </c>
      <c r="N320" s="154">
        <f t="shared" si="24"/>
        <v>2.2340282939437239E-2</v>
      </c>
      <c r="O320" s="154">
        <f t="shared" si="26"/>
        <v>6.8932622021607992E-2</v>
      </c>
      <c r="P320" s="154">
        <f t="shared" si="28"/>
        <v>-1.5220582448471021E-2</v>
      </c>
      <c r="Q320" s="157">
        <v>326.678832304114</v>
      </c>
      <c r="R320" s="127">
        <f t="shared" si="25"/>
        <v>6.6231230352593595E-3</v>
      </c>
      <c r="S320" s="127">
        <f t="shared" si="27"/>
        <v>8.5306870131438561E-3</v>
      </c>
      <c r="T320" s="127">
        <f t="shared" si="29"/>
        <v>3.3789245185712691E-2</v>
      </c>
      <c r="U320" s="149"/>
      <c r="V320" s="149"/>
    </row>
    <row r="321" spans="11:22" x14ac:dyDescent="0.25">
      <c r="K321" s="148">
        <v>45412</v>
      </c>
      <c r="L321" s="28">
        <v>315.40297046544998</v>
      </c>
      <c r="M321" s="153">
        <v>248.03177142857601</v>
      </c>
      <c r="N321" s="154">
        <f t="shared" si="24"/>
        <v>-2.035861832018826E-2</v>
      </c>
      <c r="O321" s="154">
        <f t="shared" si="26"/>
        <v>-9.812775136254781E-3</v>
      </c>
      <c r="P321" s="154">
        <f t="shared" si="28"/>
        <v>-4.3030265897505582E-2</v>
      </c>
      <c r="Q321" s="157">
        <v>328.51056247409099</v>
      </c>
      <c r="R321" s="127">
        <f t="shared" si="25"/>
        <v>5.6071284357714912E-3</v>
      </c>
      <c r="S321" s="127">
        <f t="shared" si="27"/>
        <v>7.997855336063564E-3</v>
      </c>
      <c r="T321" s="127">
        <f t="shared" si="29"/>
        <v>3.9046542593963673E-2</v>
      </c>
      <c r="U321" s="149"/>
      <c r="V321" s="149"/>
    </row>
    <row r="322" spans="11:22" x14ac:dyDescent="0.25">
      <c r="K322" s="148">
        <v>45443</v>
      </c>
      <c r="L322" s="28">
        <v>316.003840814971</v>
      </c>
      <c r="M322" s="153">
        <v>244.645151673974</v>
      </c>
      <c r="N322" s="154">
        <f t="shared" ref="N322" si="30">M322/M321-1</f>
        <v>-1.3653975597949675E-2</v>
      </c>
      <c r="O322" s="154">
        <f t="shared" ref="O322" si="31">M322/M319-1</f>
        <v>-1.2147975808356914E-2</v>
      </c>
      <c r="P322" s="154">
        <f t="shared" ref="P322" si="32">M322/M310-1</f>
        <v>-8.5174772461913739E-2</v>
      </c>
      <c r="Q322" s="157">
        <v>329.09106226819102</v>
      </c>
      <c r="R322" s="127">
        <f t="shared" ref="R322" si="33">Q322/Q321-1</f>
        <v>1.7670658432658026E-3</v>
      </c>
      <c r="S322" s="127">
        <f t="shared" ref="S322" si="34">Q322/Q319-1</f>
        <v>1.4056131298427088E-2</v>
      </c>
      <c r="T322" s="127">
        <f t="shared" ref="T322" si="35">Q322/Q310-1</f>
        <v>3.5559899719797894E-2</v>
      </c>
      <c r="U322" s="149"/>
      <c r="V322" s="149"/>
    </row>
    <row r="323" spans="11:22" x14ac:dyDescent="0.25">
      <c r="K323" s="148">
        <v>45473</v>
      </c>
      <c r="L323" s="28" t="s">
        <v>76</v>
      </c>
      <c r="M323" s="27" t="s">
        <v>76</v>
      </c>
      <c r="N323" s="27"/>
      <c r="O323" s="27"/>
      <c r="P323" s="27"/>
      <c r="Q323" s="27" t="s">
        <v>76</v>
      </c>
      <c r="R323" s="149"/>
      <c r="S323" s="149"/>
      <c r="T323" s="149"/>
      <c r="U323" s="149"/>
      <c r="V323" s="149"/>
    </row>
    <row r="324" spans="11:22" x14ac:dyDescent="0.25">
      <c r="K324" s="68"/>
      <c r="L324" s="159" t="s">
        <v>114</v>
      </c>
      <c r="M324" s="160" t="s">
        <v>115</v>
      </c>
      <c r="N324" s="27"/>
      <c r="O324" s="27"/>
      <c r="P324" s="27"/>
      <c r="Q324" s="160" t="s">
        <v>116</v>
      </c>
      <c r="S324" s="149"/>
      <c r="T324" s="149"/>
      <c r="U324" s="149"/>
      <c r="V324" s="149"/>
    </row>
    <row r="325" spans="11:22" x14ac:dyDescent="0.25">
      <c r="K325" s="68" t="s">
        <v>103</v>
      </c>
      <c r="L325" s="161">
        <f>MIN($L$138:$L$173)</f>
        <v>119.623991958487</v>
      </c>
      <c r="M325" s="161">
        <f>MIN($M$138:$M$173)</f>
        <v>100.335248699264</v>
      </c>
      <c r="N325" s="25">
        <f>INDEX($K$138:$K$173,MATCH(M325,$M$138:$M$173,0),1)</f>
        <v>40237</v>
      </c>
      <c r="O325" s="27"/>
      <c r="P325" s="27"/>
      <c r="Q325" s="161">
        <f>MIN($Q$138:$Q$173)</f>
        <v>122.793043890834</v>
      </c>
      <c r="R325" s="25">
        <f>INDEX($K$138:$K$173,MATCH(Q325,$Q$138:$Q$173,0),1)</f>
        <v>40755</v>
      </c>
      <c r="S325" s="149"/>
      <c r="T325" s="149"/>
      <c r="U325" s="149"/>
      <c r="V325" s="149"/>
    </row>
    <row r="326" spans="11:22" x14ac:dyDescent="0.25">
      <c r="K326" s="68" t="s">
        <v>104</v>
      </c>
      <c r="L326" s="135">
        <f>L322/L325-1</f>
        <v>1.6416426641624993</v>
      </c>
      <c r="M326" s="135">
        <f>M322/M325-1</f>
        <v>1.4382772240616228</v>
      </c>
      <c r="N326" s="27"/>
      <c r="O326" s="27"/>
      <c r="P326" s="27"/>
      <c r="Q326" s="135">
        <f>Q322/Q325-1</f>
        <v>1.6800464573608989</v>
      </c>
      <c r="S326" s="149"/>
      <c r="T326" s="149"/>
      <c r="U326" s="149"/>
      <c r="V326" s="149"/>
    </row>
    <row r="327" spans="11:22" x14ac:dyDescent="0.25">
      <c r="K327" s="68" t="s">
        <v>105</v>
      </c>
      <c r="L327" s="135">
        <f>L322/L310-1</f>
        <v>1.588010006766849E-2</v>
      </c>
      <c r="M327" s="135">
        <f>M322/M310-1</f>
        <v>-8.5174772461913739E-2</v>
      </c>
      <c r="N327" s="27"/>
      <c r="O327" s="27"/>
      <c r="P327" s="27"/>
      <c r="Q327" s="135">
        <f>Q322/Q310-1</f>
        <v>3.5559899719797894E-2</v>
      </c>
      <c r="S327" s="149"/>
      <c r="T327" s="149"/>
      <c r="U327" s="149"/>
      <c r="V327" s="149"/>
    </row>
    <row r="328" spans="11:22" x14ac:dyDescent="0.25">
      <c r="K328" s="68" t="s">
        <v>106</v>
      </c>
      <c r="L328" s="135">
        <f>L322/L319-1</f>
        <v>1.2478372881193245E-2</v>
      </c>
      <c r="M328" s="135">
        <f>M322/M319-1</f>
        <v>-1.2147975808356914E-2</v>
      </c>
      <c r="N328" s="27"/>
      <c r="O328" s="27"/>
      <c r="P328" s="27"/>
      <c r="Q328" s="135">
        <f>Q322/Q319-1</f>
        <v>1.4056131298427088E-2</v>
      </c>
      <c r="S328" s="149"/>
      <c r="T328" s="149"/>
      <c r="U328" s="149"/>
      <c r="V328" s="149"/>
    </row>
    <row r="329" spans="11:22" x14ac:dyDescent="0.25">
      <c r="K329" s="68" t="s">
        <v>107</v>
      </c>
      <c r="L329" s="135">
        <f>L322/L321-1</f>
        <v>1.9050877949382539E-3</v>
      </c>
      <c r="M329" s="135">
        <f>M322/M321-1</f>
        <v>-1.3653975597949675E-2</v>
      </c>
      <c r="N329" s="27"/>
      <c r="O329" s="27"/>
      <c r="P329" s="27"/>
      <c r="Q329" s="135">
        <f>Q322/Q321-1</f>
        <v>1.7670658432658026E-3</v>
      </c>
      <c r="S329" s="149"/>
      <c r="T329" s="149"/>
      <c r="U329" s="149"/>
      <c r="V329" s="149"/>
    </row>
    <row r="330" spans="11:22" x14ac:dyDescent="0.25">
      <c r="K330" s="150"/>
      <c r="L330" s="151"/>
      <c r="M330" s="149"/>
      <c r="N330" s="149"/>
      <c r="O330" s="149"/>
      <c r="P330" s="149"/>
      <c r="Q330" s="149"/>
      <c r="R330" s="149"/>
      <c r="S330" s="149"/>
      <c r="T330" s="149"/>
      <c r="U330" s="149"/>
      <c r="V330" s="149"/>
    </row>
    <row r="331" spans="11:22" x14ac:dyDescent="0.25">
      <c r="K331" s="150"/>
      <c r="L331" s="151"/>
      <c r="M331" s="149"/>
      <c r="N331" s="149"/>
      <c r="O331" s="149"/>
      <c r="P331" s="149"/>
      <c r="Q331" s="149"/>
      <c r="R331" s="149"/>
      <c r="S331" s="149"/>
      <c r="T331" s="149"/>
      <c r="U331" s="149"/>
      <c r="V331" s="149"/>
    </row>
    <row r="332" spans="11:22" x14ac:dyDescent="0.25">
      <c r="K332" s="150"/>
      <c r="L332" s="151"/>
      <c r="M332" s="149"/>
      <c r="N332" s="149"/>
      <c r="O332" s="149"/>
      <c r="P332" s="149"/>
      <c r="Q332" s="149"/>
      <c r="R332" s="149"/>
      <c r="S332" s="149"/>
      <c r="T332" s="149"/>
      <c r="U332" s="149"/>
      <c r="V332" s="149"/>
    </row>
    <row r="333" spans="11:22" x14ac:dyDescent="0.25">
      <c r="K333" s="150"/>
      <c r="L333" s="151"/>
      <c r="M333" s="149"/>
      <c r="N333" s="149"/>
      <c r="O333" s="149"/>
      <c r="P333" s="149"/>
      <c r="Q333" s="149"/>
      <c r="R333" s="149"/>
      <c r="S333" s="149"/>
      <c r="T333" s="149"/>
      <c r="U333" s="149"/>
      <c r="V333" s="149"/>
    </row>
    <row r="334" spans="11:22" x14ac:dyDescent="0.25">
      <c r="K334" s="150"/>
      <c r="L334" s="151"/>
      <c r="M334" s="149"/>
      <c r="N334" s="149"/>
      <c r="O334" s="149"/>
      <c r="P334" s="149"/>
      <c r="Q334" s="149"/>
      <c r="R334" s="149"/>
      <c r="S334" s="149"/>
      <c r="T334" s="149"/>
      <c r="U334" s="149"/>
      <c r="V334" s="149"/>
    </row>
    <row r="335" spans="11:22" x14ac:dyDescent="0.25">
      <c r="K335" s="150"/>
      <c r="L335" s="151"/>
      <c r="M335" s="149"/>
      <c r="N335" s="149"/>
      <c r="O335" s="149"/>
      <c r="P335" s="149"/>
      <c r="Q335" s="149"/>
      <c r="R335" s="149"/>
      <c r="S335" s="149"/>
      <c r="T335" s="149"/>
      <c r="U335" s="149"/>
      <c r="V335" s="149"/>
    </row>
    <row r="336" spans="11:22" x14ac:dyDescent="0.25">
      <c r="K336" s="150"/>
      <c r="L336" s="151"/>
      <c r="M336" s="149"/>
      <c r="N336" s="149"/>
      <c r="O336" s="149"/>
      <c r="P336" s="149"/>
      <c r="Q336" s="149"/>
      <c r="R336" s="149"/>
      <c r="S336" s="149"/>
      <c r="T336" s="149"/>
      <c r="U336" s="149"/>
      <c r="V336" s="149"/>
    </row>
    <row r="337" spans="11:22" x14ac:dyDescent="0.25">
      <c r="K337" s="150"/>
      <c r="L337" s="151"/>
      <c r="M337" s="149"/>
      <c r="N337" s="149"/>
      <c r="O337" s="149"/>
      <c r="P337" s="149"/>
      <c r="Q337" s="149"/>
      <c r="R337" s="149"/>
      <c r="S337" s="149"/>
      <c r="T337" s="149"/>
      <c r="U337" s="149"/>
      <c r="V337" s="149"/>
    </row>
    <row r="338" spans="11:22" x14ac:dyDescent="0.25">
      <c r="K338" s="150"/>
      <c r="L338" s="151"/>
      <c r="M338" s="149"/>
      <c r="N338" s="149"/>
      <c r="O338" s="149"/>
      <c r="P338" s="149"/>
      <c r="Q338" s="149"/>
      <c r="R338" s="149"/>
      <c r="S338" s="149"/>
      <c r="T338" s="149"/>
      <c r="U338" s="149"/>
      <c r="V338" s="149"/>
    </row>
    <row r="339" spans="11:22" x14ac:dyDescent="0.25">
      <c r="K339" s="150"/>
      <c r="L339" s="151"/>
      <c r="M339" s="149"/>
      <c r="N339" s="149"/>
      <c r="O339" s="149"/>
      <c r="P339" s="149"/>
      <c r="Q339" s="149"/>
      <c r="R339" s="149"/>
      <c r="S339" s="149"/>
      <c r="T339" s="149"/>
      <c r="U339" s="149"/>
      <c r="V339" s="149"/>
    </row>
    <row r="340" spans="11:22" x14ac:dyDescent="0.25">
      <c r="L340" s="30"/>
    </row>
    <row r="341" spans="11:22" x14ac:dyDescent="0.25">
      <c r="L341" s="30"/>
    </row>
    <row r="342" spans="11:22" x14ac:dyDescent="0.25">
      <c r="L342" s="30"/>
    </row>
    <row r="343" spans="11:22" x14ac:dyDescent="0.25">
      <c r="L343" s="30"/>
    </row>
    <row r="344" spans="11:22" x14ac:dyDescent="0.25">
      <c r="L344" s="30"/>
    </row>
    <row r="345" spans="11:22" x14ac:dyDescent="0.25">
      <c r="L345" s="30"/>
    </row>
    <row r="346" spans="11:22" x14ac:dyDescent="0.25">
      <c r="L346" s="30"/>
    </row>
    <row r="347" spans="11:22" x14ac:dyDescent="0.25">
      <c r="L347" s="30"/>
    </row>
    <row r="348" spans="11:22" x14ac:dyDescent="0.25">
      <c r="L348" s="30"/>
    </row>
    <row r="349" spans="11:22" x14ac:dyDescent="0.25">
      <c r="L349" s="30"/>
    </row>
    <row r="350" spans="11:22" x14ac:dyDescent="0.25">
      <c r="L350" s="30"/>
    </row>
    <row r="351" spans="11:22" x14ac:dyDescent="0.25">
      <c r="L351" s="30"/>
    </row>
    <row r="352" spans="11:22" x14ac:dyDescent="0.25">
      <c r="L352" s="30"/>
    </row>
    <row r="353" spans="12:12" x14ac:dyDescent="0.25">
      <c r="L353" s="30"/>
    </row>
    <row r="354" spans="12:12" x14ac:dyDescent="0.25">
      <c r="L354" s="30"/>
    </row>
    <row r="355" spans="12:12" x14ac:dyDescent="0.25">
      <c r="L355" s="30"/>
    </row>
    <row r="356" spans="12:12" x14ac:dyDescent="0.25">
      <c r="L356" s="30"/>
    </row>
    <row r="357" spans="12:12" x14ac:dyDescent="0.25">
      <c r="L357" s="30"/>
    </row>
    <row r="358" spans="12:12" x14ac:dyDescent="0.25">
      <c r="L358" s="30"/>
    </row>
    <row r="359" spans="12:12" x14ac:dyDescent="0.25">
      <c r="L359" s="30"/>
    </row>
    <row r="360" spans="12:12" x14ac:dyDescent="0.25">
      <c r="L360" s="30"/>
    </row>
    <row r="361" spans="12:12" x14ac:dyDescent="0.25">
      <c r="L361" s="30"/>
    </row>
    <row r="362" spans="12:12" x14ac:dyDescent="0.25">
      <c r="L362" s="30"/>
    </row>
    <row r="363" spans="12:12" x14ac:dyDescent="0.25">
      <c r="L363" s="30"/>
    </row>
    <row r="364" spans="12:12" x14ac:dyDescent="0.25">
      <c r="L364" s="30"/>
    </row>
    <row r="365" spans="12:12" x14ac:dyDescent="0.25">
      <c r="L365" s="30"/>
    </row>
    <row r="366" spans="12:12" x14ac:dyDescent="0.25">
      <c r="L366" s="30"/>
    </row>
    <row r="367" spans="12:12" x14ac:dyDescent="0.25">
      <c r="L367" s="30"/>
    </row>
    <row r="368" spans="12:12" x14ac:dyDescent="0.25">
      <c r="L368" s="30"/>
    </row>
    <row r="369" spans="12:12" x14ac:dyDescent="0.25">
      <c r="L369" s="30"/>
    </row>
    <row r="370" spans="12:12" x14ac:dyDescent="0.25">
      <c r="L370" s="30"/>
    </row>
    <row r="371" spans="12:12" x14ac:dyDescent="0.25">
      <c r="L371" s="30"/>
    </row>
    <row r="372" spans="12:12" x14ac:dyDescent="0.25">
      <c r="L372" s="30"/>
    </row>
    <row r="373" spans="12:12" x14ac:dyDescent="0.25">
      <c r="L373" s="30"/>
    </row>
    <row r="374" spans="12:12" x14ac:dyDescent="0.25">
      <c r="L374" s="30"/>
    </row>
    <row r="375" spans="12:12" x14ac:dyDescent="0.25">
      <c r="L375" s="30"/>
    </row>
    <row r="376" spans="12:12" x14ac:dyDescent="0.25">
      <c r="L376" s="30"/>
    </row>
    <row r="377" spans="12:12" x14ac:dyDescent="0.25">
      <c r="L377" s="30"/>
    </row>
    <row r="378" spans="12:12" x14ac:dyDescent="0.25">
      <c r="L378" s="30"/>
    </row>
    <row r="379" spans="12:12" x14ac:dyDescent="0.25">
      <c r="L379" s="30"/>
    </row>
    <row r="380" spans="12:12" x14ac:dyDescent="0.25">
      <c r="L380" s="30"/>
    </row>
    <row r="381" spans="12:12" x14ac:dyDescent="0.25">
      <c r="L381" s="30"/>
    </row>
    <row r="382" spans="12:12" x14ac:dyDescent="0.25">
      <c r="L382" s="30"/>
    </row>
    <row r="383" spans="12:12" x14ac:dyDescent="0.25">
      <c r="L383" s="30"/>
    </row>
    <row r="384" spans="12:12" x14ac:dyDescent="0.25">
      <c r="L384" s="30"/>
    </row>
    <row r="385" spans="12:12" x14ac:dyDescent="0.25">
      <c r="L385" s="30"/>
    </row>
    <row r="386" spans="12:12" x14ac:dyDescent="0.25">
      <c r="L386" s="30"/>
    </row>
    <row r="387" spans="12:12" x14ac:dyDescent="0.25">
      <c r="L387" s="30"/>
    </row>
    <row r="388" spans="12:12" x14ac:dyDescent="0.25">
      <c r="L388" s="30"/>
    </row>
    <row r="389" spans="12:12" x14ac:dyDescent="0.25">
      <c r="L389" s="30"/>
    </row>
    <row r="390" spans="12:12" x14ac:dyDescent="0.25">
      <c r="L390" s="30"/>
    </row>
    <row r="391" spans="12:12" x14ac:dyDescent="0.25">
      <c r="L391" s="30"/>
    </row>
    <row r="392" spans="12:12" x14ac:dyDescent="0.25">
      <c r="L392" s="30"/>
    </row>
    <row r="393" spans="12:12" x14ac:dyDescent="0.25">
      <c r="L393" s="30"/>
    </row>
    <row r="394" spans="12:12" x14ac:dyDescent="0.25">
      <c r="L394" s="30"/>
    </row>
    <row r="395" spans="12:12" x14ac:dyDescent="0.25">
      <c r="L395" s="30"/>
    </row>
    <row r="396" spans="12:12" x14ac:dyDescent="0.25">
      <c r="L396" s="30"/>
    </row>
    <row r="397" spans="12:12" x14ac:dyDescent="0.25">
      <c r="L397" s="30"/>
    </row>
    <row r="398" spans="12:12" x14ac:dyDescent="0.25">
      <c r="L398" s="30"/>
    </row>
    <row r="399" spans="12:12" x14ac:dyDescent="0.25">
      <c r="L399" s="30"/>
    </row>
    <row r="400" spans="12:12" x14ac:dyDescent="0.25">
      <c r="L400" s="30"/>
    </row>
    <row r="401" spans="12:12" x14ac:dyDescent="0.25">
      <c r="L401" s="30"/>
    </row>
    <row r="402" spans="12:12" x14ac:dyDescent="0.25">
      <c r="L402" s="30"/>
    </row>
    <row r="403" spans="12:12" x14ac:dyDescent="0.25">
      <c r="L403" s="30"/>
    </row>
    <row r="404" spans="12:12" x14ac:dyDescent="0.25">
      <c r="L404" s="30"/>
    </row>
    <row r="405" spans="12:12" x14ac:dyDescent="0.25">
      <c r="L405" s="30"/>
    </row>
    <row r="406" spans="12:12" x14ac:dyDescent="0.25">
      <c r="L406" s="30"/>
    </row>
    <row r="407" spans="12:12" x14ac:dyDescent="0.25">
      <c r="L407" s="30"/>
    </row>
    <row r="408" spans="12:12" x14ac:dyDescent="0.25">
      <c r="L408" s="30"/>
    </row>
    <row r="409" spans="12:12" x14ac:dyDescent="0.25">
      <c r="L409" s="30"/>
    </row>
    <row r="410" spans="12:12" x14ac:dyDescent="0.25">
      <c r="L410" s="30"/>
    </row>
    <row r="411" spans="12:12" x14ac:dyDescent="0.25">
      <c r="L411" s="30"/>
    </row>
    <row r="412" spans="12:12" x14ac:dyDescent="0.25">
      <c r="L412" s="30"/>
    </row>
    <row r="413" spans="12:12" x14ac:dyDescent="0.25">
      <c r="L413" s="30"/>
    </row>
    <row r="414" spans="12:12" x14ac:dyDescent="0.25">
      <c r="L414" s="30"/>
    </row>
    <row r="415" spans="12:12" x14ac:dyDescent="0.25">
      <c r="L415" s="30"/>
    </row>
    <row r="416" spans="12:12" x14ac:dyDescent="0.25">
      <c r="L416" s="30"/>
    </row>
    <row r="417" spans="12:12" x14ac:dyDescent="0.25">
      <c r="L417" s="30"/>
    </row>
    <row r="418" spans="12:12" x14ac:dyDescent="0.25">
      <c r="L418" s="30"/>
    </row>
    <row r="419" spans="12:12" x14ac:dyDescent="0.25">
      <c r="L419" s="30"/>
    </row>
    <row r="420" spans="12:12" x14ac:dyDescent="0.25">
      <c r="L420" s="30"/>
    </row>
    <row r="421" spans="12:12" x14ac:dyDescent="0.25">
      <c r="L421" s="30"/>
    </row>
    <row r="422" spans="12:12" x14ac:dyDescent="0.25">
      <c r="L422" s="30"/>
    </row>
    <row r="423" spans="12:12" x14ac:dyDescent="0.25">
      <c r="L423" s="30"/>
    </row>
    <row r="424" spans="12:12" x14ac:dyDescent="0.25">
      <c r="L424" s="30"/>
    </row>
    <row r="425" spans="12:12" x14ac:dyDescent="0.25">
      <c r="L425" s="30"/>
    </row>
    <row r="426" spans="12:12" x14ac:dyDescent="0.25">
      <c r="L426" s="30"/>
    </row>
    <row r="427" spans="12:12" x14ac:dyDescent="0.25">
      <c r="L427" s="30"/>
    </row>
    <row r="428" spans="12:12" x14ac:dyDescent="0.25">
      <c r="L428" s="30"/>
    </row>
    <row r="429" spans="12:12" x14ac:dyDescent="0.25">
      <c r="L429" s="30"/>
    </row>
    <row r="430" spans="12:12" x14ac:dyDescent="0.25">
      <c r="L430" s="30"/>
    </row>
    <row r="431" spans="12:12" x14ac:dyDescent="0.25">
      <c r="L431" s="30"/>
    </row>
    <row r="432" spans="12:12" x14ac:dyDescent="0.25">
      <c r="L432" s="30"/>
    </row>
    <row r="433" spans="12:12" x14ac:dyDescent="0.25">
      <c r="L433" s="30"/>
    </row>
    <row r="434" spans="12:12" x14ac:dyDescent="0.25">
      <c r="L434" s="30"/>
    </row>
    <row r="435" spans="12:12" x14ac:dyDescent="0.25">
      <c r="L435" s="30"/>
    </row>
    <row r="436" spans="12:12" x14ac:dyDescent="0.25">
      <c r="L436" s="30"/>
    </row>
    <row r="437" spans="12:12" x14ac:dyDescent="0.25">
      <c r="L437" s="30"/>
    </row>
    <row r="438" spans="12:12" x14ac:dyDescent="0.25">
      <c r="L438" s="30"/>
    </row>
    <row r="439" spans="12:12" x14ac:dyDescent="0.25">
      <c r="L439" s="30"/>
    </row>
    <row r="440" spans="12:12" x14ac:dyDescent="0.25">
      <c r="L440" s="30"/>
    </row>
    <row r="441" spans="12:12" x14ac:dyDescent="0.25">
      <c r="L441" s="30"/>
    </row>
    <row r="442" spans="12:12" x14ac:dyDescent="0.25">
      <c r="L442" s="30"/>
    </row>
    <row r="443" spans="12:12" x14ac:dyDescent="0.25">
      <c r="L443" s="30"/>
    </row>
    <row r="444" spans="12:12" x14ac:dyDescent="0.25">
      <c r="L444" s="30"/>
    </row>
    <row r="445" spans="12:12" x14ac:dyDescent="0.25">
      <c r="L445" s="30"/>
    </row>
    <row r="446" spans="12:12" x14ac:dyDescent="0.25">
      <c r="L446" s="30"/>
    </row>
    <row r="447" spans="12:12" x14ac:dyDescent="0.25">
      <c r="L447" s="30"/>
    </row>
    <row r="448" spans="12:12" x14ac:dyDescent="0.25">
      <c r="L448" s="30"/>
    </row>
    <row r="449" spans="12:12" x14ac:dyDescent="0.25">
      <c r="L449" s="30"/>
    </row>
    <row r="450" spans="12:12" x14ac:dyDescent="0.25">
      <c r="L450" s="30"/>
    </row>
    <row r="451" spans="12:12" x14ac:dyDescent="0.25">
      <c r="L451" s="30"/>
    </row>
    <row r="452" spans="12:12" x14ac:dyDescent="0.25">
      <c r="L452" s="30"/>
    </row>
    <row r="453" spans="12:12" x14ac:dyDescent="0.25">
      <c r="L453" s="30"/>
    </row>
    <row r="454" spans="12:12" x14ac:dyDescent="0.25">
      <c r="L454" s="30"/>
    </row>
    <row r="455" spans="12:12" x14ac:dyDescent="0.25">
      <c r="L455" s="30"/>
    </row>
    <row r="456" spans="12:12" x14ac:dyDescent="0.25">
      <c r="L456" s="30"/>
    </row>
    <row r="457" spans="12:12" x14ac:dyDescent="0.25">
      <c r="L457" s="30"/>
    </row>
    <row r="458" spans="12:12" x14ac:dyDescent="0.25">
      <c r="L458" s="30"/>
    </row>
    <row r="459" spans="12:12" x14ac:dyDescent="0.25">
      <c r="L459" s="30"/>
    </row>
    <row r="460" spans="12:12" x14ac:dyDescent="0.25">
      <c r="L460" s="30"/>
    </row>
    <row r="461" spans="12:12" x14ac:dyDescent="0.25">
      <c r="L461" s="30"/>
    </row>
    <row r="462" spans="12:12" x14ac:dyDescent="0.25">
      <c r="L462" s="30"/>
    </row>
    <row r="463" spans="12:12" x14ac:dyDescent="0.25">
      <c r="L463" s="30"/>
    </row>
    <row r="464" spans="12:12" x14ac:dyDescent="0.25">
      <c r="L464" s="30"/>
    </row>
    <row r="465" spans="12:12" x14ac:dyDescent="0.25">
      <c r="L465" s="30"/>
    </row>
    <row r="466" spans="12:12" x14ac:dyDescent="0.25">
      <c r="L466" s="30"/>
    </row>
    <row r="467" spans="12:12" x14ac:dyDescent="0.25">
      <c r="L467" s="30"/>
    </row>
    <row r="468" spans="12:12" x14ac:dyDescent="0.25">
      <c r="L468" s="30"/>
    </row>
    <row r="469" spans="12:12" x14ac:dyDescent="0.25">
      <c r="L469" s="30"/>
    </row>
    <row r="470" spans="12:12" x14ac:dyDescent="0.25">
      <c r="L470" s="30"/>
    </row>
    <row r="471" spans="12:12" x14ac:dyDescent="0.25">
      <c r="L471" s="30"/>
    </row>
    <row r="472" spans="12:12" x14ac:dyDescent="0.25">
      <c r="L472" s="30"/>
    </row>
    <row r="473" spans="12:12" x14ac:dyDescent="0.25">
      <c r="L473" s="30"/>
    </row>
    <row r="474" spans="12:12" x14ac:dyDescent="0.25">
      <c r="L474" s="30"/>
    </row>
    <row r="475" spans="12:12" x14ac:dyDescent="0.25">
      <c r="L475" s="30"/>
    </row>
    <row r="476" spans="12:12" x14ac:dyDescent="0.25">
      <c r="L476" s="30"/>
    </row>
    <row r="477" spans="12:12" x14ac:dyDescent="0.25">
      <c r="L477" s="30"/>
    </row>
    <row r="478" spans="12:12" x14ac:dyDescent="0.25">
      <c r="L478" s="30"/>
    </row>
    <row r="479" spans="12:12" x14ac:dyDescent="0.25">
      <c r="L479" s="30"/>
    </row>
    <row r="480" spans="12:12" x14ac:dyDescent="0.25">
      <c r="L480" s="30"/>
    </row>
    <row r="481" spans="12:12" x14ac:dyDescent="0.25">
      <c r="L481" s="30"/>
    </row>
    <row r="482" spans="12:12" x14ac:dyDescent="0.25">
      <c r="L482" s="30"/>
    </row>
    <row r="483" spans="12:12" x14ac:dyDescent="0.25">
      <c r="L483" s="30"/>
    </row>
    <row r="484" spans="12:12" x14ac:dyDescent="0.25">
      <c r="L484" s="30"/>
    </row>
    <row r="485" spans="12:12" x14ac:dyDescent="0.25">
      <c r="L485" s="30"/>
    </row>
    <row r="486" spans="12:12" x14ac:dyDescent="0.25">
      <c r="L486" s="30"/>
    </row>
    <row r="487" spans="12:12" x14ac:dyDescent="0.25">
      <c r="L487" s="30"/>
    </row>
    <row r="488" spans="12:12" x14ac:dyDescent="0.25">
      <c r="L488" s="30"/>
    </row>
    <row r="489" spans="12:12" x14ac:dyDescent="0.25">
      <c r="L489" s="30"/>
    </row>
    <row r="490" spans="12:12" x14ac:dyDescent="0.25">
      <c r="L490" s="30"/>
    </row>
    <row r="491" spans="12:12" x14ac:dyDescent="0.25">
      <c r="L491" s="30"/>
    </row>
    <row r="492" spans="12:12" x14ac:dyDescent="0.25">
      <c r="L492" s="30"/>
    </row>
    <row r="493" spans="12:12" x14ac:dyDescent="0.25">
      <c r="L493" s="30"/>
    </row>
    <row r="494" spans="12:12" x14ac:dyDescent="0.25">
      <c r="L494" s="30"/>
    </row>
    <row r="495" spans="12:12" x14ac:dyDescent="0.25">
      <c r="L495" s="30"/>
    </row>
    <row r="496" spans="12:12" x14ac:dyDescent="0.25">
      <c r="L496" s="30"/>
    </row>
    <row r="497" spans="12:12" x14ac:dyDescent="0.25">
      <c r="L497" s="30"/>
    </row>
    <row r="498" spans="12:12" x14ac:dyDescent="0.25">
      <c r="L498" s="30"/>
    </row>
    <row r="499" spans="12:12" x14ac:dyDescent="0.25">
      <c r="L499" s="30"/>
    </row>
    <row r="500" spans="12:12" x14ac:dyDescent="0.25">
      <c r="L500" s="30"/>
    </row>
    <row r="501" spans="12:12" x14ac:dyDescent="0.25">
      <c r="L501" s="30"/>
    </row>
    <row r="502" spans="12:12" x14ac:dyDescent="0.25">
      <c r="L502" s="30"/>
    </row>
    <row r="503" spans="12:12" x14ac:dyDescent="0.25">
      <c r="L503" s="30"/>
    </row>
    <row r="504" spans="12:12" x14ac:dyDescent="0.25">
      <c r="L504" s="30"/>
    </row>
    <row r="505" spans="12:12" x14ac:dyDescent="0.25">
      <c r="L505" s="30"/>
    </row>
    <row r="506" spans="12:12" x14ac:dyDescent="0.25">
      <c r="L506" s="30"/>
    </row>
    <row r="507" spans="12:12" x14ac:dyDescent="0.25">
      <c r="L507" s="30"/>
    </row>
    <row r="508" spans="12:12" x14ac:dyDescent="0.25">
      <c r="L508" s="30"/>
    </row>
  </sheetData>
  <mergeCells count="2">
    <mergeCell ref="A7:J7"/>
    <mergeCell ref="A8:J8"/>
  </mergeCells>
  <conditionalFormatting sqref="K6:K323">
    <cfRule type="expression" dxfId="23" priority="5">
      <formula>$L6=""</formula>
    </cfRule>
  </conditionalFormatting>
  <conditionalFormatting sqref="K324:K326">
    <cfRule type="expression" dxfId="22" priority="4">
      <formula>$L324=""</formula>
    </cfRule>
  </conditionalFormatting>
  <conditionalFormatting sqref="K327:K329">
    <cfRule type="expression" dxfId="21" priority="3">
      <formula>$L326=""</formula>
    </cfRule>
  </conditionalFormatting>
  <conditionalFormatting sqref="N325">
    <cfRule type="expression" dxfId="20" priority="2">
      <formula>$L325=""</formula>
    </cfRule>
  </conditionalFormatting>
  <conditionalFormatting sqref="R325">
    <cfRule type="expression" dxfId="19" priority="1">
      <formula>$L325=""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D40E2-F0B2-420E-A078-29DCFBD6EE8A}">
  <sheetPr codeName="Sheet4"/>
  <dimension ref="A1:S364"/>
  <sheetViews>
    <sheetView workbookViewId="0">
      <selection activeCell="F312" sqref="F312"/>
    </sheetView>
  </sheetViews>
  <sheetFormatPr defaultColWidth="9.140625" defaultRowHeight="15.75" x14ac:dyDescent="0.25"/>
  <cols>
    <col min="1" max="10" width="13.7109375" style="24" customWidth="1"/>
    <col min="11" max="11" width="23.85546875" style="42" customWidth="1"/>
    <col min="12" max="15" width="27.28515625" style="14" customWidth="1"/>
    <col min="16" max="16" width="20.85546875" style="14" customWidth="1"/>
    <col min="17" max="17" width="11.42578125" style="13" customWidth="1"/>
    <col min="18" max="16384" width="9.140625" style="24"/>
  </cols>
  <sheetData>
    <row r="1" spans="1:19" s="31" customFormat="1" ht="15.95" customHeight="1" x14ac:dyDescent="0.25">
      <c r="K1" s="32"/>
      <c r="L1" s="2"/>
      <c r="M1" s="2"/>
      <c r="N1" s="2"/>
      <c r="O1" s="2"/>
      <c r="P1" s="2"/>
      <c r="Q1" s="1"/>
    </row>
    <row r="2" spans="1:19" s="33" customFormat="1" ht="15.95" customHeight="1" x14ac:dyDescent="0.25">
      <c r="K2" s="5"/>
      <c r="L2" s="5"/>
      <c r="M2" s="5"/>
      <c r="N2" s="5"/>
      <c r="O2" s="5"/>
      <c r="P2" s="5"/>
      <c r="Q2" s="4"/>
    </row>
    <row r="3" spans="1:19" s="33" customFormat="1" ht="15.95" customHeight="1" x14ac:dyDescent="0.25">
      <c r="K3" s="34"/>
      <c r="L3" s="5"/>
      <c r="M3" s="5"/>
      <c r="N3" s="5"/>
      <c r="O3" s="5"/>
      <c r="P3" s="5"/>
      <c r="Q3" s="4"/>
    </row>
    <row r="4" spans="1:19" s="35" customFormat="1" ht="15.95" customHeight="1" x14ac:dyDescent="0.25">
      <c r="K4" s="36"/>
      <c r="L4" s="8"/>
      <c r="M4" s="8"/>
      <c r="N4" s="8"/>
      <c r="O4" s="8"/>
      <c r="P4" s="8"/>
      <c r="Q4" s="7"/>
    </row>
    <row r="5" spans="1:19" s="37" customFormat="1" ht="45.75" customHeight="1" x14ac:dyDescent="0.25">
      <c r="K5" s="38" t="s">
        <v>0</v>
      </c>
      <c r="L5" s="152" t="s">
        <v>5</v>
      </c>
      <c r="M5" s="152" t="s">
        <v>117</v>
      </c>
      <c r="N5" s="152" t="s">
        <v>118</v>
      </c>
      <c r="O5" s="152" t="s">
        <v>119</v>
      </c>
      <c r="P5" s="158" t="s">
        <v>6</v>
      </c>
      <c r="Q5" s="164" t="s">
        <v>120</v>
      </c>
      <c r="R5" s="164" t="s">
        <v>121</v>
      </c>
      <c r="S5" s="164" t="s">
        <v>122</v>
      </c>
    </row>
    <row r="6" spans="1:19" x14ac:dyDescent="0.25">
      <c r="A6" s="40"/>
      <c r="K6" s="41">
        <v>35079</v>
      </c>
      <c r="L6" s="162">
        <v>64.217699900115605</v>
      </c>
      <c r="M6" s="162"/>
      <c r="N6" s="162"/>
      <c r="O6" s="162"/>
      <c r="P6" s="167">
        <v>70.142403786634702</v>
      </c>
      <c r="Q6" s="165"/>
      <c r="R6" s="156"/>
      <c r="S6" s="156"/>
    </row>
    <row r="7" spans="1:19" x14ac:dyDescent="0.25">
      <c r="A7" s="136" t="s">
        <v>77</v>
      </c>
      <c r="B7" s="136"/>
      <c r="C7" s="136"/>
      <c r="D7" s="136"/>
      <c r="E7" s="136"/>
      <c r="F7" s="136"/>
      <c r="G7" s="136"/>
      <c r="H7" s="136"/>
      <c r="I7" s="136"/>
      <c r="J7" s="136"/>
      <c r="K7" s="41">
        <v>35110</v>
      </c>
      <c r="L7" s="162">
        <v>63.812805772484602</v>
      </c>
      <c r="M7" s="163">
        <f>L7/L6-1</f>
        <v>-6.3050238214819032E-3</v>
      </c>
      <c r="N7" s="162"/>
      <c r="O7" s="162"/>
      <c r="P7" s="167">
        <v>67.8010681819773</v>
      </c>
      <c r="Q7" s="166">
        <f>P7/P6-1</f>
        <v>-3.337974574951097E-2</v>
      </c>
      <c r="R7" s="167"/>
      <c r="S7" s="167"/>
    </row>
    <row r="8" spans="1:19" x14ac:dyDescent="0.25">
      <c r="A8" s="136" t="s">
        <v>74</v>
      </c>
      <c r="B8" s="136"/>
      <c r="C8" s="136"/>
      <c r="D8" s="136"/>
      <c r="E8" s="136"/>
      <c r="F8" s="136"/>
      <c r="G8" s="136"/>
      <c r="H8" s="136"/>
      <c r="I8" s="136"/>
      <c r="J8" s="136"/>
      <c r="K8" s="41">
        <v>35139</v>
      </c>
      <c r="L8" s="162">
        <v>63.620636734766698</v>
      </c>
      <c r="M8" s="163">
        <f t="shared" ref="M8:M71" si="0">L8/L7-1</f>
        <v>-3.0114494323139063E-3</v>
      </c>
      <c r="N8" s="162"/>
      <c r="O8" s="162"/>
      <c r="P8" s="167">
        <v>66.0395464328207</v>
      </c>
      <c r="Q8" s="166">
        <f t="shared" ref="Q8:Q71" si="1">P8/P7-1</f>
        <v>-2.5980737418895727E-2</v>
      </c>
      <c r="R8" s="167"/>
      <c r="S8" s="167"/>
    </row>
    <row r="9" spans="1:19" ht="15" x14ac:dyDescent="0.25">
      <c r="K9" s="41">
        <v>35170</v>
      </c>
      <c r="L9" s="162">
        <v>63.719099501832403</v>
      </c>
      <c r="M9" s="163">
        <f t="shared" si="0"/>
        <v>1.5476545366277517E-3</v>
      </c>
      <c r="N9" s="163">
        <f>L9/L6-1</f>
        <v>-7.7642207531369856E-3</v>
      </c>
      <c r="O9" s="162"/>
      <c r="P9" s="167">
        <v>65.528770661991302</v>
      </c>
      <c r="Q9" s="166">
        <f t="shared" si="1"/>
        <v>-7.7343924726828162E-3</v>
      </c>
      <c r="R9" s="166">
        <f>P9/P6-1</f>
        <v>-6.5775235457820269E-2</v>
      </c>
      <c r="S9" s="167"/>
    </row>
    <row r="10" spans="1:19" ht="15" x14ac:dyDescent="0.25">
      <c r="K10" s="41">
        <v>35200</v>
      </c>
      <c r="L10" s="162">
        <v>63.604674367957401</v>
      </c>
      <c r="M10" s="163">
        <f t="shared" si="0"/>
        <v>-1.7957744972794121E-3</v>
      </c>
      <c r="N10" s="163">
        <f t="shared" ref="N10:N73" si="2">L10/L7-1</f>
        <v>-3.2615930612620581E-3</v>
      </c>
      <c r="O10" s="162"/>
      <c r="P10" s="167">
        <v>64.496489175733103</v>
      </c>
      <c r="Q10" s="166">
        <f t="shared" si="1"/>
        <v>-1.5753103191617712E-2</v>
      </c>
      <c r="R10" s="166">
        <f t="shared" ref="R10:R73" si="3">P10/P7-1</f>
        <v>-4.8739335453753418E-2</v>
      </c>
      <c r="S10" s="167"/>
    </row>
    <row r="11" spans="1:19" ht="15" x14ac:dyDescent="0.25">
      <c r="K11" s="41">
        <v>35231</v>
      </c>
      <c r="L11" s="162">
        <v>63.768391441181798</v>
      </c>
      <c r="M11" s="163">
        <f t="shared" si="0"/>
        <v>2.5739786399547882E-3</v>
      </c>
      <c r="N11" s="163">
        <f t="shared" si="2"/>
        <v>2.3224336315759153E-3</v>
      </c>
      <c r="O11" s="162"/>
      <c r="P11" s="167">
        <v>65.584869834794205</v>
      </c>
      <c r="Q11" s="166">
        <f t="shared" si="1"/>
        <v>1.6875037276767202E-2</v>
      </c>
      <c r="R11" s="166">
        <f t="shared" si="3"/>
        <v>-6.8849140035965872E-3</v>
      </c>
      <c r="S11" s="167"/>
    </row>
    <row r="12" spans="1:19" ht="15" x14ac:dyDescent="0.25">
      <c r="K12" s="41">
        <v>35261</v>
      </c>
      <c r="L12" s="162">
        <v>63.862315316509701</v>
      </c>
      <c r="M12" s="163">
        <f t="shared" si="0"/>
        <v>1.4728907724532725E-3</v>
      </c>
      <c r="N12" s="163">
        <f t="shared" si="2"/>
        <v>2.2476120315100268E-3</v>
      </c>
      <c r="O12" s="162"/>
      <c r="P12" s="167">
        <v>66.761726916359905</v>
      </c>
      <c r="Q12" s="166">
        <f t="shared" si="1"/>
        <v>1.7944033197445641E-2</v>
      </c>
      <c r="R12" s="166">
        <f t="shared" si="3"/>
        <v>1.8815494963706936E-2</v>
      </c>
      <c r="S12" s="167"/>
    </row>
    <row r="13" spans="1:19" ht="15" x14ac:dyDescent="0.25">
      <c r="K13" s="41">
        <v>35292</v>
      </c>
      <c r="L13" s="162">
        <v>63.4781294179163</v>
      </c>
      <c r="M13" s="163">
        <f t="shared" si="0"/>
        <v>-6.0158466959634449E-3</v>
      </c>
      <c r="N13" s="163">
        <f t="shared" si="2"/>
        <v>-1.989554247366021E-3</v>
      </c>
      <c r="O13" s="162"/>
      <c r="P13" s="167">
        <v>68.332849760365406</v>
      </c>
      <c r="Q13" s="166">
        <f t="shared" si="1"/>
        <v>2.353328645877939E-2</v>
      </c>
      <c r="R13" s="166">
        <f t="shared" si="3"/>
        <v>5.948169634752376E-2</v>
      </c>
      <c r="S13" s="167"/>
    </row>
    <row r="14" spans="1:19" ht="15" x14ac:dyDescent="0.25">
      <c r="K14" s="41">
        <v>35323</v>
      </c>
      <c r="L14" s="162">
        <v>63.199001096147498</v>
      </c>
      <c r="M14" s="163">
        <f t="shared" si="0"/>
        <v>-4.3972360926253229E-3</v>
      </c>
      <c r="N14" s="163">
        <f t="shared" si="2"/>
        <v>-8.9290372889441194E-3</v>
      </c>
      <c r="O14" s="162"/>
      <c r="P14" s="167">
        <v>68.337087569974599</v>
      </c>
      <c r="Q14" s="166">
        <f t="shared" si="1"/>
        <v>6.2017164863759078E-5</v>
      </c>
      <c r="R14" s="166">
        <f t="shared" si="3"/>
        <v>4.19642173890582E-2</v>
      </c>
      <c r="S14" s="167"/>
    </row>
    <row r="15" spans="1:19" ht="15" x14ac:dyDescent="0.25">
      <c r="K15" s="41">
        <v>35353</v>
      </c>
      <c r="L15" s="162">
        <v>62.703744919391902</v>
      </c>
      <c r="M15" s="163">
        <f t="shared" si="0"/>
        <v>-7.8364557693267889E-3</v>
      </c>
      <c r="N15" s="163">
        <f t="shared" si="2"/>
        <v>-1.8141691095535428E-2</v>
      </c>
      <c r="O15" s="162"/>
      <c r="P15" s="167">
        <v>68.126273971088906</v>
      </c>
      <c r="Q15" s="166">
        <f t="shared" si="1"/>
        <v>-3.0849075718925034E-3</v>
      </c>
      <c r="R15" s="166">
        <f t="shared" si="3"/>
        <v>2.0439061686324145E-2</v>
      </c>
      <c r="S15" s="167"/>
    </row>
    <row r="16" spans="1:19" ht="15" x14ac:dyDescent="0.25">
      <c r="K16" s="41">
        <v>35384</v>
      </c>
      <c r="L16" s="162">
        <v>64.349362728002802</v>
      </c>
      <c r="M16" s="163">
        <f t="shared" si="0"/>
        <v>2.6244330553564232E-2</v>
      </c>
      <c r="N16" s="163">
        <f t="shared" si="2"/>
        <v>1.3724936731368098E-2</v>
      </c>
      <c r="O16" s="162"/>
      <c r="P16" s="167">
        <v>67.329404524171693</v>
      </c>
      <c r="Q16" s="166">
        <f t="shared" si="1"/>
        <v>-1.1696947454595596E-2</v>
      </c>
      <c r="R16" s="166">
        <f t="shared" si="3"/>
        <v>-1.4684668350766428E-2</v>
      </c>
      <c r="S16" s="167"/>
    </row>
    <row r="17" spans="11:19" ht="15" x14ac:dyDescent="0.25">
      <c r="K17" s="41">
        <v>35414</v>
      </c>
      <c r="L17" s="162">
        <v>67.026820280860406</v>
      </c>
      <c r="M17" s="163">
        <f t="shared" si="0"/>
        <v>4.1608144033607575E-2</v>
      </c>
      <c r="N17" s="163">
        <f t="shared" si="2"/>
        <v>6.0567716551239048E-2</v>
      </c>
      <c r="O17" s="162"/>
      <c r="P17" s="167">
        <v>67.781910109406596</v>
      </c>
      <c r="Q17" s="166">
        <f t="shared" si="1"/>
        <v>6.7207721267228404E-3</v>
      </c>
      <c r="R17" s="166">
        <f t="shared" si="3"/>
        <v>-8.1241018648844365E-3</v>
      </c>
      <c r="S17" s="167"/>
    </row>
    <row r="18" spans="11:19" ht="15" x14ac:dyDescent="0.25">
      <c r="K18" s="41">
        <v>35445</v>
      </c>
      <c r="L18" s="162">
        <v>70.488302979849294</v>
      </c>
      <c r="M18" s="163">
        <f t="shared" si="0"/>
        <v>5.1643247948870874E-2</v>
      </c>
      <c r="N18" s="163">
        <f t="shared" si="2"/>
        <v>0.12414821587553893</v>
      </c>
      <c r="O18" s="163">
        <f>L18/L6-1</f>
        <v>9.7646024218977168E-2</v>
      </c>
      <c r="P18" s="167">
        <v>67.768589327322999</v>
      </c>
      <c r="Q18" s="166">
        <f t="shared" si="1"/>
        <v>-1.965241472554613E-4</v>
      </c>
      <c r="R18" s="166">
        <f t="shared" si="3"/>
        <v>-5.2503186056777063E-3</v>
      </c>
      <c r="S18" s="166">
        <f>P18/P6-1</f>
        <v>-3.3842787403359886E-2</v>
      </c>
    </row>
    <row r="19" spans="11:19" ht="15" x14ac:dyDescent="0.25">
      <c r="K19" s="41">
        <v>35476</v>
      </c>
      <c r="L19" s="162">
        <v>71.917592189309502</v>
      </c>
      <c r="M19" s="163">
        <f t="shared" si="0"/>
        <v>2.0276970065073119E-2</v>
      </c>
      <c r="N19" s="163">
        <f t="shared" si="2"/>
        <v>0.11761156817196028</v>
      </c>
      <c r="O19" s="163">
        <f t="shared" ref="O19:O82" si="4">L19/L7-1</f>
        <v>0.12700877697998969</v>
      </c>
      <c r="P19" s="167">
        <v>68.984995192598006</v>
      </c>
      <c r="Q19" s="166">
        <f t="shared" si="1"/>
        <v>1.7949405135168961E-2</v>
      </c>
      <c r="R19" s="166">
        <f t="shared" si="3"/>
        <v>2.4589414983344327E-2</v>
      </c>
      <c r="S19" s="166">
        <f t="shared" ref="S19:S82" si="5">P19/P7-1</f>
        <v>1.7461775195680707E-2</v>
      </c>
    </row>
    <row r="20" spans="11:19" ht="15" x14ac:dyDescent="0.25">
      <c r="K20" s="41">
        <v>35504</v>
      </c>
      <c r="L20" s="162">
        <v>72.257443191726296</v>
      </c>
      <c r="M20" s="163">
        <f t="shared" si="0"/>
        <v>4.7255614665491219E-3</v>
      </c>
      <c r="N20" s="163">
        <f t="shared" si="2"/>
        <v>7.8037759943678786E-2</v>
      </c>
      <c r="O20" s="163">
        <f t="shared" si="4"/>
        <v>0.1357547943596713</v>
      </c>
      <c r="P20" s="167">
        <v>68.8181384791</v>
      </c>
      <c r="Q20" s="166">
        <f t="shared" si="1"/>
        <v>-2.4187392204951808E-3</v>
      </c>
      <c r="R20" s="166">
        <f t="shared" si="3"/>
        <v>1.5287683218440318E-2</v>
      </c>
      <c r="S20" s="166">
        <f t="shared" si="5"/>
        <v>4.2074668836586282E-2</v>
      </c>
    </row>
    <row r="21" spans="11:19" ht="15" x14ac:dyDescent="0.25">
      <c r="K21" s="41">
        <v>35535</v>
      </c>
      <c r="L21" s="162">
        <v>71.697287043620506</v>
      </c>
      <c r="M21" s="163">
        <f t="shared" si="0"/>
        <v>-7.752227637220499E-3</v>
      </c>
      <c r="N21" s="163">
        <f t="shared" si="2"/>
        <v>1.7151555827877196E-2</v>
      </c>
      <c r="O21" s="163">
        <f t="shared" si="4"/>
        <v>0.12520873025769408</v>
      </c>
      <c r="P21" s="167">
        <v>69.394640457381598</v>
      </c>
      <c r="Q21" s="166">
        <f t="shared" si="1"/>
        <v>8.3771806535668514E-3</v>
      </c>
      <c r="R21" s="166">
        <f t="shared" si="3"/>
        <v>2.3994171137379894E-2</v>
      </c>
      <c r="S21" s="166">
        <f t="shared" si="5"/>
        <v>5.8994999545026072E-2</v>
      </c>
    </row>
    <row r="22" spans="11:19" ht="15" x14ac:dyDescent="0.25">
      <c r="K22" s="41">
        <v>35565</v>
      </c>
      <c r="L22" s="162">
        <v>71.987713190872199</v>
      </c>
      <c r="M22" s="163">
        <f t="shared" si="0"/>
        <v>4.0507271505962894E-3</v>
      </c>
      <c r="N22" s="163">
        <f t="shared" si="2"/>
        <v>9.7501876005678945E-4</v>
      </c>
      <c r="O22" s="163">
        <f t="shared" si="4"/>
        <v>0.13179909977084936</v>
      </c>
      <c r="P22" s="167">
        <v>69.961176961783707</v>
      </c>
      <c r="Q22" s="166">
        <f t="shared" si="1"/>
        <v>8.1639806859441499E-3</v>
      </c>
      <c r="R22" s="166">
        <f t="shared" si="3"/>
        <v>1.4150639084054673E-2</v>
      </c>
      <c r="S22" s="166">
        <f t="shared" si="5"/>
        <v>8.4728453531183856E-2</v>
      </c>
    </row>
    <row r="23" spans="11:19" ht="15" x14ac:dyDescent="0.25">
      <c r="K23" s="41">
        <v>35596</v>
      </c>
      <c r="L23" s="162">
        <v>72.529912197877493</v>
      </c>
      <c r="M23" s="163">
        <f t="shared" si="0"/>
        <v>7.5318270712070312E-3</v>
      </c>
      <c r="N23" s="163">
        <f t="shared" si="2"/>
        <v>3.7708088484149638E-3</v>
      </c>
      <c r="O23" s="163">
        <f t="shared" si="4"/>
        <v>0.13739598190707203</v>
      </c>
      <c r="P23" s="167">
        <v>70.507543458464895</v>
      </c>
      <c r="Q23" s="166">
        <f t="shared" si="1"/>
        <v>7.8095669685436242E-3</v>
      </c>
      <c r="R23" s="166">
        <f t="shared" si="3"/>
        <v>2.4548832861527758E-2</v>
      </c>
      <c r="S23" s="166">
        <f t="shared" si="5"/>
        <v>7.5058068058543315E-2</v>
      </c>
    </row>
    <row r="24" spans="11:19" ht="15" x14ac:dyDescent="0.25">
      <c r="K24" s="41">
        <v>35626</v>
      </c>
      <c r="L24" s="162">
        <v>73.526081601026405</v>
      </c>
      <c r="M24" s="163">
        <f t="shared" si="0"/>
        <v>1.3734600979953493E-2</v>
      </c>
      <c r="N24" s="163">
        <f t="shared" si="2"/>
        <v>2.5507165372844032E-2</v>
      </c>
      <c r="O24" s="163">
        <f t="shared" si="4"/>
        <v>0.15132189048614753</v>
      </c>
      <c r="P24" s="167">
        <v>71.272083383324997</v>
      </c>
      <c r="Q24" s="166">
        <f t="shared" si="1"/>
        <v>1.0843377706251767E-2</v>
      </c>
      <c r="R24" s="166">
        <f t="shared" si="3"/>
        <v>2.7054581068064243E-2</v>
      </c>
      <c r="S24" s="166">
        <f t="shared" si="5"/>
        <v>6.7559014352875257E-2</v>
      </c>
    </row>
    <row r="25" spans="11:19" ht="15" x14ac:dyDescent="0.25">
      <c r="K25" s="41">
        <v>35657</v>
      </c>
      <c r="L25" s="162">
        <v>73.762507385312503</v>
      </c>
      <c r="M25" s="163">
        <f t="shared" si="0"/>
        <v>3.2155362986567848E-3</v>
      </c>
      <c r="N25" s="163">
        <f t="shared" si="2"/>
        <v>2.4654126597055681E-2</v>
      </c>
      <c r="O25" s="163">
        <f t="shared" si="4"/>
        <v>0.16201450896083758</v>
      </c>
      <c r="P25" s="167">
        <v>71.732308549251698</v>
      </c>
      <c r="Q25" s="166">
        <f t="shared" si="1"/>
        <v>6.4572991847517969E-3</v>
      </c>
      <c r="R25" s="166">
        <f t="shared" si="3"/>
        <v>2.5315920405905468E-2</v>
      </c>
      <c r="S25" s="166">
        <f t="shared" si="5"/>
        <v>4.9748529452638968E-2</v>
      </c>
    </row>
    <row r="26" spans="11:19" ht="15" x14ac:dyDescent="0.25">
      <c r="K26" s="41">
        <v>35688</v>
      </c>
      <c r="L26" s="162">
        <v>74.843580774850906</v>
      </c>
      <c r="M26" s="163">
        <f t="shared" si="0"/>
        <v>1.4656136672404729E-2</v>
      </c>
      <c r="N26" s="163">
        <f t="shared" si="2"/>
        <v>3.1899508862787807E-2</v>
      </c>
      <c r="O26" s="163">
        <f t="shared" si="4"/>
        <v>0.18425259065389321</v>
      </c>
      <c r="P26" s="167">
        <v>73.953461335853802</v>
      </c>
      <c r="Q26" s="166">
        <f t="shared" si="1"/>
        <v>3.0964468194649708E-2</v>
      </c>
      <c r="R26" s="166">
        <f t="shared" si="3"/>
        <v>4.8873038378068889E-2</v>
      </c>
      <c r="S26" s="166">
        <f t="shared" si="5"/>
        <v>8.2186320277817693E-2</v>
      </c>
    </row>
    <row r="27" spans="11:19" ht="15" x14ac:dyDescent="0.25">
      <c r="K27" s="41">
        <v>35718</v>
      </c>
      <c r="L27" s="162">
        <v>75.659668055224998</v>
      </c>
      <c r="M27" s="163">
        <f t="shared" si="0"/>
        <v>1.0903904809540066E-2</v>
      </c>
      <c r="N27" s="163">
        <f t="shared" si="2"/>
        <v>2.9018090012956854E-2</v>
      </c>
      <c r="O27" s="163">
        <f t="shared" si="4"/>
        <v>0.20662120185147526</v>
      </c>
      <c r="P27" s="167">
        <v>75.642223957628104</v>
      </c>
      <c r="Q27" s="166">
        <f t="shared" si="1"/>
        <v>2.2835477762222833E-2</v>
      </c>
      <c r="R27" s="166">
        <f t="shared" si="3"/>
        <v>6.1316301795178774E-2</v>
      </c>
      <c r="S27" s="166">
        <f t="shared" si="5"/>
        <v>0.11032380825243404</v>
      </c>
    </row>
    <row r="28" spans="11:19" ht="15" x14ac:dyDescent="0.25">
      <c r="K28" s="41">
        <v>35749</v>
      </c>
      <c r="L28" s="162">
        <v>79.069757097050598</v>
      </c>
      <c r="M28" s="163">
        <f t="shared" si="0"/>
        <v>4.5071424835442464E-2</v>
      </c>
      <c r="N28" s="163">
        <f t="shared" si="2"/>
        <v>7.1950505749684757E-2</v>
      </c>
      <c r="O28" s="163">
        <f t="shared" si="4"/>
        <v>0.22875742268449772</v>
      </c>
      <c r="P28" s="167">
        <v>76.545930092368394</v>
      </c>
      <c r="Q28" s="166">
        <f t="shared" si="1"/>
        <v>1.1947112174365948E-2</v>
      </c>
      <c r="R28" s="166">
        <f t="shared" si="3"/>
        <v>6.7105348210167337E-2</v>
      </c>
      <c r="S28" s="166">
        <f t="shared" si="5"/>
        <v>0.13688707977341319</v>
      </c>
    </row>
    <row r="29" spans="11:19" ht="15" x14ac:dyDescent="0.25">
      <c r="K29" s="41">
        <v>35779</v>
      </c>
      <c r="L29" s="162">
        <v>81.498855515010504</v>
      </c>
      <c r="M29" s="163">
        <f t="shared" si="0"/>
        <v>3.0720954599347206E-2</v>
      </c>
      <c r="N29" s="163">
        <f t="shared" si="2"/>
        <v>8.8922452283254794E-2</v>
      </c>
      <c r="O29" s="163">
        <f t="shared" si="4"/>
        <v>0.21591409488781332</v>
      </c>
      <c r="P29" s="167">
        <v>77.390923811537306</v>
      </c>
      <c r="Q29" s="166">
        <f t="shared" si="1"/>
        <v>1.1039041764196345E-2</v>
      </c>
      <c r="R29" s="166">
        <f t="shared" si="3"/>
        <v>4.6481427827597344E-2</v>
      </c>
      <c r="S29" s="166">
        <f t="shared" si="5"/>
        <v>0.14176369014418189</v>
      </c>
    </row>
    <row r="30" spans="11:19" ht="15" x14ac:dyDescent="0.25">
      <c r="K30" s="41">
        <v>35810</v>
      </c>
      <c r="L30" s="162">
        <v>85.653563924462603</v>
      </c>
      <c r="M30" s="163">
        <f t="shared" si="0"/>
        <v>5.0978733176036739E-2</v>
      </c>
      <c r="N30" s="163">
        <f t="shared" si="2"/>
        <v>0.13209013634507261</v>
      </c>
      <c r="O30" s="163">
        <f t="shared" si="4"/>
        <v>0.21514578027149622</v>
      </c>
      <c r="P30" s="167">
        <v>78.202810784417693</v>
      </c>
      <c r="Q30" s="166">
        <f t="shared" si="1"/>
        <v>1.0490725952018609E-2</v>
      </c>
      <c r="R30" s="166">
        <f t="shared" si="3"/>
        <v>3.3851289568428422E-2</v>
      </c>
      <c r="S30" s="166">
        <f t="shared" si="5"/>
        <v>0.15396840277576529</v>
      </c>
    </row>
    <row r="31" spans="11:19" ht="15" x14ac:dyDescent="0.25">
      <c r="K31" s="41">
        <v>35841</v>
      </c>
      <c r="L31" s="162">
        <v>84.447427419761397</v>
      </c>
      <c r="M31" s="163">
        <f t="shared" si="0"/>
        <v>-1.4081568231823827E-2</v>
      </c>
      <c r="N31" s="163">
        <f t="shared" si="2"/>
        <v>6.8011721802941905E-2</v>
      </c>
      <c r="O31" s="163">
        <f t="shared" si="4"/>
        <v>0.17422489892972881</v>
      </c>
      <c r="P31" s="167">
        <v>79.854734122169205</v>
      </c>
      <c r="Q31" s="166">
        <f t="shared" si="1"/>
        <v>2.1123580101300776E-2</v>
      </c>
      <c r="R31" s="166">
        <f t="shared" si="3"/>
        <v>4.322638742266327E-2</v>
      </c>
      <c r="S31" s="166">
        <f t="shared" si="5"/>
        <v>0.15756671286595236</v>
      </c>
    </row>
    <row r="32" spans="11:19" ht="15" x14ac:dyDescent="0.25">
      <c r="K32" s="41">
        <v>35869</v>
      </c>
      <c r="L32" s="162">
        <v>82.956212916416305</v>
      </c>
      <c r="M32" s="163">
        <f t="shared" si="0"/>
        <v>-1.7658495337374069E-2</v>
      </c>
      <c r="N32" s="163">
        <f t="shared" si="2"/>
        <v>1.7881937018580318E-2</v>
      </c>
      <c r="O32" s="163">
        <f t="shared" si="4"/>
        <v>0.14806460417236367</v>
      </c>
      <c r="P32" s="167">
        <v>79.837500585400804</v>
      </c>
      <c r="Q32" s="166">
        <f t="shared" si="1"/>
        <v>-2.1581108443780028E-4</v>
      </c>
      <c r="R32" s="166">
        <f t="shared" si="3"/>
        <v>3.1613226117075621E-2</v>
      </c>
      <c r="S32" s="166">
        <f t="shared" si="5"/>
        <v>0.16012293197450234</v>
      </c>
    </row>
    <row r="33" spans="11:19" ht="15" x14ac:dyDescent="0.25">
      <c r="K33" s="41">
        <v>35900</v>
      </c>
      <c r="L33" s="162">
        <v>81.052703489448803</v>
      </c>
      <c r="M33" s="163">
        <f t="shared" si="0"/>
        <v>-2.294595377546238E-2</v>
      </c>
      <c r="N33" s="163">
        <f t="shared" si="2"/>
        <v>-5.3714757731170071E-2</v>
      </c>
      <c r="O33" s="163">
        <f t="shared" si="4"/>
        <v>0.13048494345590056</v>
      </c>
      <c r="P33" s="167">
        <v>79.675927480390897</v>
      </c>
      <c r="Q33" s="166">
        <f t="shared" si="1"/>
        <v>-2.0237745899507331E-3</v>
      </c>
      <c r="R33" s="166">
        <f t="shared" si="3"/>
        <v>1.8837132338301199E-2</v>
      </c>
      <c r="S33" s="166">
        <f t="shared" si="5"/>
        <v>0.14815678783325503</v>
      </c>
    </row>
    <row r="34" spans="11:19" ht="15" x14ac:dyDescent="0.25">
      <c r="K34" s="41">
        <v>35930</v>
      </c>
      <c r="L34" s="162">
        <v>83.142218440491902</v>
      </c>
      <c r="M34" s="163">
        <f t="shared" si="0"/>
        <v>2.577970704351773E-2</v>
      </c>
      <c r="N34" s="163">
        <f t="shared" si="2"/>
        <v>-1.5455876148620984E-2</v>
      </c>
      <c r="O34" s="163">
        <f t="shared" si="4"/>
        <v>0.15495012628118965</v>
      </c>
      <c r="P34" s="167">
        <v>78.853491461117898</v>
      </c>
      <c r="Q34" s="166">
        <f t="shared" si="1"/>
        <v>-1.0322264770314837E-2</v>
      </c>
      <c r="R34" s="166">
        <f t="shared" si="3"/>
        <v>-1.2538300603687658E-2</v>
      </c>
      <c r="S34" s="166">
        <f t="shared" si="5"/>
        <v>0.12710355779451254</v>
      </c>
    </row>
    <row r="35" spans="11:19" ht="15" x14ac:dyDescent="0.25">
      <c r="K35" s="41">
        <v>35961</v>
      </c>
      <c r="L35" s="162">
        <v>86.313042477440504</v>
      </c>
      <c r="M35" s="163">
        <f t="shared" si="0"/>
        <v>3.813735183429201E-2</v>
      </c>
      <c r="N35" s="163">
        <f t="shared" si="2"/>
        <v>4.0465077213763578E-2</v>
      </c>
      <c r="O35" s="163">
        <f t="shared" si="4"/>
        <v>0.19003373728013906</v>
      </c>
      <c r="P35" s="167">
        <v>79.215588470138897</v>
      </c>
      <c r="Q35" s="166">
        <f t="shared" si="1"/>
        <v>4.5920225257183311E-3</v>
      </c>
      <c r="R35" s="166">
        <f t="shared" si="3"/>
        <v>-7.789724261177966E-3</v>
      </c>
      <c r="S35" s="166">
        <f t="shared" si="5"/>
        <v>0.12350515398120199</v>
      </c>
    </row>
    <row r="36" spans="11:19" ht="15" x14ac:dyDescent="0.25">
      <c r="K36" s="41">
        <v>35991</v>
      </c>
      <c r="L36" s="162">
        <v>86.945686022951506</v>
      </c>
      <c r="M36" s="163">
        <f t="shared" si="0"/>
        <v>7.3296401951807866E-3</v>
      </c>
      <c r="N36" s="163">
        <f t="shared" si="2"/>
        <v>7.2705564155177482E-2</v>
      </c>
      <c r="O36" s="163">
        <f t="shared" si="4"/>
        <v>0.18251488627863677</v>
      </c>
      <c r="P36" s="167">
        <v>80.350295578439997</v>
      </c>
      <c r="Q36" s="166">
        <f t="shared" si="1"/>
        <v>1.4324290587437005E-2</v>
      </c>
      <c r="R36" s="166">
        <f t="shared" si="3"/>
        <v>8.4638876430409571E-3</v>
      </c>
      <c r="S36" s="166">
        <f t="shared" si="5"/>
        <v>0.12737402590421487</v>
      </c>
    </row>
    <row r="37" spans="11:19" ht="15" x14ac:dyDescent="0.25">
      <c r="K37" s="41">
        <v>36022</v>
      </c>
      <c r="L37" s="162">
        <v>87.055250358102896</v>
      </c>
      <c r="M37" s="163">
        <f t="shared" si="0"/>
        <v>1.2601468820714334E-3</v>
      </c>
      <c r="N37" s="163">
        <f t="shared" si="2"/>
        <v>4.7064319319452652E-2</v>
      </c>
      <c r="O37" s="163">
        <f t="shared" si="4"/>
        <v>0.18021002056442059</v>
      </c>
      <c r="P37" s="167">
        <v>81.781241433591603</v>
      </c>
      <c r="Q37" s="166">
        <f t="shared" si="1"/>
        <v>1.7808843699332444E-2</v>
      </c>
      <c r="R37" s="166">
        <f t="shared" si="3"/>
        <v>3.7128983361724099E-2</v>
      </c>
      <c r="S37" s="166">
        <f t="shared" si="5"/>
        <v>0.14008935565541236</v>
      </c>
    </row>
    <row r="38" spans="11:19" ht="15" x14ac:dyDescent="0.25">
      <c r="K38" s="41">
        <v>36053</v>
      </c>
      <c r="L38" s="162">
        <v>86.425769657370594</v>
      </c>
      <c r="M38" s="163">
        <f t="shared" si="0"/>
        <v>-7.2308183382727709E-3</v>
      </c>
      <c r="N38" s="163">
        <f t="shared" si="2"/>
        <v>1.3060271853995165E-3</v>
      </c>
      <c r="O38" s="163">
        <f t="shared" si="4"/>
        <v>0.15475193413529942</v>
      </c>
      <c r="P38" s="167">
        <v>81.815368456207096</v>
      </c>
      <c r="Q38" s="166">
        <f t="shared" si="1"/>
        <v>4.1729646086641203E-4</v>
      </c>
      <c r="R38" s="166">
        <f t="shared" si="3"/>
        <v>3.2819045294957494E-2</v>
      </c>
      <c r="S38" s="166">
        <f t="shared" si="5"/>
        <v>0.1063088458381829</v>
      </c>
    </row>
    <row r="39" spans="11:19" ht="15" x14ac:dyDescent="0.25">
      <c r="K39" s="41">
        <v>36083</v>
      </c>
      <c r="L39" s="162">
        <v>87.691215029680606</v>
      </c>
      <c r="M39" s="163">
        <f t="shared" si="0"/>
        <v>1.4641991356591832E-2</v>
      </c>
      <c r="N39" s="163">
        <f t="shared" si="2"/>
        <v>8.5746520710907603E-3</v>
      </c>
      <c r="O39" s="163">
        <f t="shared" si="4"/>
        <v>0.15902193709961332</v>
      </c>
      <c r="P39" s="167">
        <v>80.118662884388598</v>
      </c>
      <c r="Q39" s="166">
        <f t="shared" si="1"/>
        <v>-2.0738225639436947E-2</v>
      </c>
      <c r="R39" s="166">
        <f t="shared" si="3"/>
        <v>-2.8827858364910419E-3</v>
      </c>
      <c r="S39" s="166">
        <f t="shared" si="5"/>
        <v>5.9179102524378857E-2</v>
      </c>
    </row>
    <row r="40" spans="11:19" ht="15" x14ac:dyDescent="0.25">
      <c r="K40" s="41">
        <v>36114</v>
      </c>
      <c r="L40" s="162">
        <v>87.920367071514505</v>
      </c>
      <c r="M40" s="163">
        <f t="shared" si="0"/>
        <v>2.6131698797460245E-3</v>
      </c>
      <c r="N40" s="163">
        <f t="shared" si="2"/>
        <v>9.9375593069106483E-3</v>
      </c>
      <c r="O40" s="163">
        <f t="shared" si="4"/>
        <v>0.1119341996156713</v>
      </c>
      <c r="P40" s="167">
        <v>80.497615257132694</v>
      </c>
      <c r="Q40" s="166">
        <f t="shared" si="1"/>
        <v>4.7298888810829443E-3</v>
      </c>
      <c r="R40" s="166">
        <f t="shared" si="3"/>
        <v>-1.5695850955029123E-2</v>
      </c>
      <c r="S40" s="166">
        <f t="shared" si="5"/>
        <v>5.1625019906293979E-2</v>
      </c>
    </row>
    <row r="41" spans="11:19" ht="15" x14ac:dyDescent="0.25">
      <c r="K41" s="41">
        <v>36144</v>
      </c>
      <c r="L41" s="162">
        <v>87.925403252707696</v>
      </c>
      <c r="M41" s="163">
        <f t="shared" si="0"/>
        <v>5.7281166593536881E-5</v>
      </c>
      <c r="N41" s="163">
        <f t="shared" si="2"/>
        <v>1.7351695001182055E-2</v>
      </c>
      <c r="O41" s="163">
        <f t="shared" si="4"/>
        <v>7.885445380902989E-2</v>
      </c>
      <c r="P41" s="167">
        <v>81.175800844965707</v>
      </c>
      <c r="Q41" s="166">
        <f t="shared" si="1"/>
        <v>8.4249152681938888E-3</v>
      </c>
      <c r="R41" s="166">
        <f t="shared" si="3"/>
        <v>-7.8172062695498479E-3</v>
      </c>
      <c r="S41" s="166">
        <f t="shared" si="5"/>
        <v>4.8905954949515218E-2</v>
      </c>
    </row>
    <row r="42" spans="11:19" ht="15" x14ac:dyDescent="0.25">
      <c r="K42" s="41">
        <v>36175</v>
      </c>
      <c r="L42" s="162">
        <v>87.489439861276097</v>
      </c>
      <c r="M42" s="163">
        <f t="shared" si="0"/>
        <v>-4.9583325785677035E-3</v>
      </c>
      <c r="N42" s="163">
        <f t="shared" si="2"/>
        <v>-2.3009735734214054E-3</v>
      </c>
      <c r="O42" s="163">
        <f t="shared" si="4"/>
        <v>2.1433736702801243E-2</v>
      </c>
      <c r="P42" s="167">
        <v>83.383103945773897</v>
      </c>
      <c r="Q42" s="166">
        <f t="shared" si="1"/>
        <v>2.7191639353504105E-2</v>
      </c>
      <c r="R42" s="166">
        <f t="shared" si="3"/>
        <v>4.0745076663297519E-2</v>
      </c>
      <c r="S42" s="166">
        <f t="shared" si="5"/>
        <v>6.6241777109991018E-2</v>
      </c>
    </row>
    <row r="43" spans="11:19" ht="15" x14ac:dyDescent="0.25">
      <c r="K43" s="41">
        <v>36206</v>
      </c>
      <c r="L43" s="162">
        <v>86.576348504998904</v>
      </c>
      <c r="M43" s="163">
        <f t="shared" si="0"/>
        <v>-1.0436589349811731E-2</v>
      </c>
      <c r="N43" s="163">
        <f t="shared" si="2"/>
        <v>-1.5286771555700795E-2</v>
      </c>
      <c r="O43" s="163">
        <f t="shared" si="4"/>
        <v>2.5210017051855438E-2</v>
      </c>
      <c r="P43" s="167">
        <v>81.757521626502196</v>
      </c>
      <c r="Q43" s="166">
        <f t="shared" si="1"/>
        <v>-1.949534428856059E-2</v>
      </c>
      <c r="R43" s="166">
        <f t="shared" si="3"/>
        <v>1.5651474461013448E-2</v>
      </c>
      <c r="S43" s="166">
        <f t="shared" si="5"/>
        <v>2.3828111448244593E-2</v>
      </c>
    </row>
    <row r="44" spans="11:19" ht="15" x14ac:dyDescent="0.25">
      <c r="K44" s="41">
        <v>36234</v>
      </c>
      <c r="L44" s="162">
        <v>85.109329161064693</v>
      </c>
      <c r="M44" s="163">
        <f t="shared" si="0"/>
        <v>-1.6944805010452813E-2</v>
      </c>
      <c r="N44" s="163">
        <f t="shared" si="2"/>
        <v>-3.2027991768764252E-2</v>
      </c>
      <c r="O44" s="163">
        <f t="shared" si="4"/>
        <v>2.5954852191936384E-2</v>
      </c>
      <c r="P44" s="167">
        <v>81.169539388620606</v>
      </c>
      <c r="Q44" s="166">
        <f t="shared" si="1"/>
        <v>-7.1917815778186345E-3</v>
      </c>
      <c r="R44" s="166">
        <f t="shared" si="3"/>
        <v>-7.7134518907451266E-5</v>
      </c>
      <c r="S44" s="166">
        <f t="shared" si="5"/>
        <v>1.6684375054989875E-2</v>
      </c>
    </row>
    <row r="45" spans="11:19" ht="15" x14ac:dyDescent="0.25">
      <c r="K45" s="41">
        <v>36265</v>
      </c>
      <c r="L45" s="162">
        <v>83.831342167517604</v>
      </c>
      <c r="M45" s="163">
        <f t="shared" si="0"/>
        <v>-1.5015827361634648E-2</v>
      </c>
      <c r="N45" s="163">
        <f t="shared" si="2"/>
        <v>-4.1811876948335658E-2</v>
      </c>
      <c r="O45" s="163">
        <f t="shared" si="4"/>
        <v>3.4281875353245006E-2</v>
      </c>
      <c r="P45" s="167">
        <v>80.650401662650594</v>
      </c>
      <c r="Q45" s="166">
        <f t="shared" si="1"/>
        <v>-6.3957209795721948E-3</v>
      </c>
      <c r="R45" s="166">
        <f t="shared" si="3"/>
        <v>-3.2772853897360843E-2</v>
      </c>
      <c r="S45" s="166">
        <f t="shared" si="5"/>
        <v>1.2230471775801055E-2</v>
      </c>
    </row>
    <row r="46" spans="11:19" ht="15" x14ac:dyDescent="0.25">
      <c r="K46" s="41">
        <v>36295</v>
      </c>
      <c r="L46" s="162">
        <v>83.709702702422604</v>
      </c>
      <c r="M46" s="163">
        <f t="shared" si="0"/>
        <v>-1.4510022379450316E-3</v>
      </c>
      <c r="N46" s="163">
        <f t="shared" si="2"/>
        <v>-3.3111188587617302E-2</v>
      </c>
      <c r="O46" s="163">
        <f t="shared" si="4"/>
        <v>6.8254645182082019E-3</v>
      </c>
      <c r="P46" s="167">
        <v>81.759539996796903</v>
      </c>
      <c r="Q46" s="166">
        <f t="shared" si="1"/>
        <v>1.3752421702568629E-2</v>
      </c>
      <c r="R46" s="166">
        <f t="shared" si="3"/>
        <v>2.4687273471046822E-5</v>
      </c>
      <c r="S46" s="166">
        <f t="shared" si="5"/>
        <v>3.6853771238676947E-2</v>
      </c>
    </row>
    <row r="47" spans="11:19" ht="15" x14ac:dyDescent="0.25">
      <c r="K47" s="41">
        <v>36326</v>
      </c>
      <c r="L47" s="162">
        <v>85.022948115045494</v>
      </c>
      <c r="M47" s="163">
        <f t="shared" si="0"/>
        <v>1.5688090749662598E-2</v>
      </c>
      <c r="N47" s="163">
        <f t="shared" si="2"/>
        <v>-1.0149421558208749E-3</v>
      </c>
      <c r="O47" s="163">
        <f t="shared" si="4"/>
        <v>-1.4946690851874389E-2</v>
      </c>
      <c r="P47" s="167">
        <v>83.069408184785999</v>
      </c>
      <c r="Q47" s="166">
        <f t="shared" si="1"/>
        <v>1.6020982848489851E-2</v>
      </c>
      <c r="R47" s="166">
        <f t="shared" si="3"/>
        <v>2.3406179343574474E-2</v>
      </c>
      <c r="S47" s="166">
        <f t="shared" si="5"/>
        <v>4.8649764384441019E-2</v>
      </c>
    </row>
    <row r="48" spans="11:19" ht="15" x14ac:dyDescent="0.25">
      <c r="K48" s="41">
        <v>36356</v>
      </c>
      <c r="L48" s="162">
        <v>86.4839145103617</v>
      </c>
      <c r="M48" s="163">
        <f t="shared" si="0"/>
        <v>1.7183200861717429E-2</v>
      </c>
      <c r="N48" s="163">
        <f t="shared" si="2"/>
        <v>3.1641773521215333E-2</v>
      </c>
      <c r="O48" s="163">
        <f t="shared" si="4"/>
        <v>-5.3110342066644556E-3</v>
      </c>
      <c r="P48" s="167">
        <v>84.830500393521703</v>
      </c>
      <c r="Q48" s="166">
        <f t="shared" si="1"/>
        <v>2.1200249853931652E-2</v>
      </c>
      <c r="R48" s="166">
        <f t="shared" si="3"/>
        <v>5.18298563267654E-2</v>
      </c>
      <c r="S48" s="166">
        <f t="shared" si="5"/>
        <v>5.5758411127536212E-2</v>
      </c>
    </row>
    <row r="49" spans="11:19" ht="15" x14ac:dyDescent="0.25">
      <c r="K49" s="41">
        <v>36387</v>
      </c>
      <c r="L49" s="162">
        <v>88.198995313244396</v>
      </c>
      <c r="M49" s="163">
        <f t="shared" si="0"/>
        <v>1.9831211533298587E-2</v>
      </c>
      <c r="N49" s="163">
        <f t="shared" si="2"/>
        <v>5.3629298228195399E-2</v>
      </c>
      <c r="O49" s="163">
        <f t="shared" si="4"/>
        <v>1.3138150202735455E-2</v>
      </c>
      <c r="P49" s="167">
        <v>88.742479542578394</v>
      </c>
      <c r="Q49" s="166">
        <f t="shared" si="1"/>
        <v>4.6115243113141302E-2</v>
      </c>
      <c r="R49" s="166">
        <f t="shared" si="3"/>
        <v>8.5408253838696435E-2</v>
      </c>
      <c r="S49" s="166">
        <f t="shared" si="5"/>
        <v>8.5120230348172177E-2</v>
      </c>
    </row>
    <row r="50" spans="11:19" ht="15" x14ac:dyDescent="0.25">
      <c r="K50" s="41">
        <v>36418</v>
      </c>
      <c r="L50" s="162">
        <v>89.033119205017599</v>
      </c>
      <c r="M50" s="163">
        <f t="shared" si="0"/>
        <v>9.4572947096591697E-3</v>
      </c>
      <c r="N50" s="163">
        <f t="shared" si="2"/>
        <v>4.7165749704960902E-2</v>
      </c>
      <c r="O50" s="163">
        <f t="shared" si="4"/>
        <v>3.0168658699641027E-2</v>
      </c>
      <c r="P50" s="167">
        <v>92.560419225898897</v>
      </c>
      <c r="Q50" s="166">
        <f t="shared" si="1"/>
        <v>4.3022684322097104E-2</v>
      </c>
      <c r="R50" s="166">
        <f t="shared" si="3"/>
        <v>0.11425398649765706</v>
      </c>
      <c r="S50" s="166">
        <f t="shared" si="5"/>
        <v>0.13133291424878513</v>
      </c>
    </row>
    <row r="51" spans="11:19" ht="15" x14ac:dyDescent="0.25">
      <c r="K51" s="41">
        <v>36448</v>
      </c>
      <c r="L51" s="162">
        <v>89.916084173162304</v>
      </c>
      <c r="M51" s="163">
        <f t="shared" si="0"/>
        <v>9.9172642273881451E-3</v>
      </c>
      <c r="N51" s="163">
        <f t="shared" si="2"/>
        <v>3.9685641916560099E-2</v>
      </c>
      <c r="O51" s="163">
        <f t="shared" si="4"/>
        <v>2.5371630929376998E-2</v>
      </c>
      <c r="P51" s="167">
        <v>94.944651102023599</v>
      </c>
      <c r="Q51" s="166">
        <f t="shared" si="1"/>
        <v>2.5758654682687343E-2</v>
      </c>
      <c r="R51" s="166">
        <f t="shared" si="3"/>
        <v>0.11922776196749019</v>
      </c>
      <c r="S51" s="166">
        <f t="shared" si="5"/>
        <v>0.18505037008704117</v>
      </c>
    </row>
    <row r="52" spans="11:19" ht="15" x14ac:dyDescent="0.25">
      <c r="K52" s="41">
        <v>36479</v>
      </c>
      <c r="L52" s="162">
        <v>90.245739125796305</v>
      </c>
      <c r="M52" s="163">
        <f t="shared" si="0"/>
        <v>3.6662512126210967E-3</v>
      </c>
      <c r="N52" s="163">
        <f t="shared" si="2"/>
        <v>2.3205976499876879E-2</v>
      </c>
      <c r="O52" s="163">
        <f t="shared" si="4"/>
        <v>2.6448616307417572E-2</v>
      </c>
      <c r="P52" s="167">
        <v>94.603506650312298</v>
      </c>
      <c r="Q52" s="166">
        <f t="shared" si="1"/>
        <v>-3.5930876331803363E-3</v>
      </c>
      <c r="R52" s="166">
        <f t="shared" si="3"/>
        <v>6.6045338579048929E-2</v>
      </c>
      <c r="S52" s="166">
        <f t="shared" si="5"/>
        <v>0.17523365565701909</v>
      </c>
    </row>
    <row r="53" spans="11:19" ht="15" x14ac:dyDescent="0.25">
      <c r="K53" s="41">
        <v>36509</v>
      </c>
      <c r="L53" s="162">
        <v>90.504442843442703</v>
      </c>
      <c r="M53" s="163">
        <f t="shared" si="0"/>
        <v>2.8666585276206913E-3</v>
      </c>
      <c r="N53" s="163">
        <f t="shared" si="2"/>
        <v>1.6525576679359943E-2</v>
      </c>
      <c r="O53" s="163">
        <f t="shared" si="4"/>
        <v>2.9332132641149755E-2</v>
      </c>
      <c r="P53" s="167">
        <v>93.426080888987798</v>
      </c>
      <c r="Q53" s="166">
        <f t="shared" si="1"/>
        <v>-1.2445899766450275E-2</v>
      </c>
      <c r="R53" s="166">
        <f t="shared" si="3"/>
        <v>9.3523956603545066E-3</v>
      </c>
      <c r="S53" s="166">
        <f t="shared" si="5"/>
        <v>0.15091049200017626</v>
      </c>
    </row>
    <row r="54" spans="11:19" ht="15" x14ac:dyDescent="0.25">
      <c r="K54" s="41">
        <v>36540</v>
      </c>
      <c r="L54" s="162">
        <v>91.210517080525506</v>
      </c>
      <c r="M54" s="163">
        <f t="shared" si="0"/>
        <v>7.8015422768160647E-3</v>
      </c>
      <c r="N54" s="163">
        <f t="shared" si="2"/>
        <v>1.4396010672243609E-2</v>
      </c>
      <c r="O54" s="163">
        <f t="shared" si="4"/>
        <v>4.2531729831046805E-2</v>
      </c>
      <c r="P54" s="167">
        <v>93.262623117889504</v>
      </c>
      <c r="Q54" s="166">
        <f t="shared" si="1"/>
        <v>-1.7495946479069158E-3</v>
      </c>
      <c r="R54" s="166">
        <f t="shared" si="3"/>
        <v>-1.7715879352978581E-2</v>
      </c>
      <c r="S54" s="166">
        <f t="shared" si="5"/>
        <v>0.11848346612930727</v>
      </c>
    </row>
    <row r="55" spans="11:19" ht="15" x14ac:dyDescent="0.25">
      <c r="K55" s="41">
        <v>36571</v>
      </c>
      <c r="L55" s="162">
        <v>88.304063667330595</v>
      </c>
      <c r="M55" s="163">
        <f t="shared" si="0"/>
        <v>-3.1865332049690442E-2</v>
      </c>
      <c r="N55" s="163">
        <f t="shared" si="2"/>
        <v>-2.1515425296247503E-2</v>
      </c>
      <c r="O55" s="163">
        <f t="shared" si="4"/>
        <v>1.9955971719365584E-2</v>
      </c>
      <c r="P55" s="167">
        <v>93.610002144985103</v>
      </c>
      <c r="Q55" s="166">
        <f t="shared" si="1"/>
        <v>3.7247400457147695E-3</v>
      </c>
      <c r="R55" s="166">
        <f t="shared" si="3"/>
        <v>-1.050177250828066E-2</v>
      </c>
      <c r="S55" s="166">
        <f t="shared" si="5"/>
        <v>0.14497113271888673</v>
      </c>
    </row>
    <row r="56" spans="11:19" ht="15" x14ac:dyDescent="0.25">
      <c r="K56" s="41">
        <v>36600</v>
      </c>
      <c r="L56" s="162">
        <v>85.967778339285204</v>
      </c>
      <c r="M56" s="163">
        <f t="shared" si="0"/>
        <v>-2.6457279891975549E-2</v>
      </c>
      <c r="N56" s="163">
        <f t="shared" si="2"/>
        <v>-5.012642873240114E-2</v>
      </c>
      <c r="O56" s="163">
        <f t="shared" si="4"/>
        <v>1.0086428675708969E-2</v>
      </c>
      <c r="P56" s="167">
        <v>94.913416797395698</v>
      </c>
      <c r="Q56" s="166">
        <f t="shared" si="1"/>
        <v>1.3923882304711865E-2</v>
      </c>
      <c r="R56" s="166">
        <f t="shared" si="3"/>
        <v>1.591992187037361E-2</v>
      </c>
      <c r="S56" s="166">
        <f t="shared" si="5"/>
        <v>0.16932309228678322</v>
      </c>
    </row>
    <row r="57" spans="11:19" ht="15" x14ac:dyDescent="0.25">
      <c r="K57" s="41">
        <v>36631</v>
      </c>
      <c r="L57" s="162">
        <v>84.124226024086099</v>
      </c>
      <c r="M57" s="163">
        <f t="shared" si="0"/>
        <v>-2.144468951987144E-2</v>
      </c>
      <c r="N57" s="163">
        <f t="shared" si="2"/>
        <v>-7.7691600522155291E-2</v>
      </c>
      <c r="O57" s="163">
        <f t="shared" si="4"/>
        <v>3.4937273935473634E-3</v>
      </c>
      <c r="P57" s="167">
        <v>94.780088037104207</v>
      </c>
      <c r="Q57" s="166">
        <f t="shared" si="1"/>
        <v>-1.4047409185162785E-3</v>
      </c>
      <c r="R57" s="166">
        <f t="shared" si="3"/>
        <v>1.627087967809504E-2</v>
      </c>
      <c r="S57" s="166">
        <f t="shared" si="5"/>
        <v>0.17519672665185371</v>
      </c>
    </row>
    <row r="58" spans="11:19" ht="15" x14ac:dyDescent="0.25">
      <c r="K58" s="41">
        <v>36661</v>
      </c>
      <c r="L58" s="162">
        <v>87.732089184161495</v>
      </c>
      <c r="M58" s="163">
        <f t="shared" si="0"/>
        <v>4.2887326642891299E-2</v>
      </c>
      <c r="N58" s="163">
        <f t="shared" si="2"/>
        <v>-6.4773291218387374E-3</v>
      </c>
      <c r="O58" s="163">
        <f t="shared" si="4"/>
        <v>4.8051615904526113E-2</v>
      </c>
      <c r="P58" s="167">
        <v>94.539975175265994</v>
      </c>
      <c r="Q58" s="166">
        <f t="shared" si="1"/>
        <v>-2.533368208565201E-3</v>
      </c>
      <c r="R58" s="166">
        <f t="shared" si="3"/>
        <v>9.9345476869077132E-3</v>
      </c>
      <c r="S58" s="166">
        <f t="shared" si="5"/>
        <v>0.15631735671421088</v>
      </c>
    </row>
    <row r="59" spans="11:19" ht="15" x14ac:dyDescent="0.25">
      <c r="K59" s="41">
        <v>36692</v>
      </c>
      <c r="L59" s="162">
        <v>92.040699520726307</v>
      </c>
      <c r="M59" s="163">
        <f t="shared" si="0"/>
        <v>4.911099663340357E-2</v>
      </c>
      <c r="N59" s="163">
        <f t="shared" si="2"/>
        <v>7.0641829982780013E-2</v>
      </c>
      <c r="O59" s="163">
        <f t="shared" si="4"/>
        <v>8.2539497409393592E-2</v>
      </c>
      <c r="P59" s="167">
        <v>93.504072760086999</v>
      </c>
      <c r="Q59" s="166">
        <f t="shared" si="1"/>
        <v>-1.0957295189241933E-2</v>
      </c>
      <c r="R59" s="166">
        <f t="shared" si="3"/>
        <v>-1.4848733560157479E-2</v>
      </c>
      <c r="S59" s="166">
        <f t="shared" si="5"/>
        <v>0.12561380661445587</v>
      </c>
    </row>
    <row r="60" spans="11:19" ht="15" x14ac:dyDescent="0.25">
      <c r="K60" s="41">
        <v>36722</v>
      </c>
      <c r="L60" s="162">
        <v>95.121892972191304</v>
      </c>
      <c r="M60" s="163">
        <f t="shared" si="0"/>
        <v>3.3476423663763688E-2</v>
      </c>
      <c r="N60" s="163">
        <f t="shared" si="2"/>
        <v>0.13073127050175049</v>
      </c>
      <c r="O60" s="163">
        <f t="shared" si="4"/>
        <v>9.987959623167475E-2</v>
      </c>
      <c r="P60" s="167">
        <v>94.241890532063493</v>
      </c>
      <c r="Q60" s="166">
        <f t="shared" si="1"/>
        <v>7.8907554526483903E-3</v>
      </c>
      <c r="R60" s="166">
        <f t="shared" si="3"/>
        <v>-5.6783815692387218E-3</v>
      </c>
      <c r="S60" s="166">
        <f t="shared" si="5"/>
        <v>0.11094347074322464</v>
      </c>
    </row>
    <row r="61" spans="11:19" ht="15" x14ac:dyDescent="0.25">
      <c r="K61" s="41">
        <v>36753</v>
      </c>
      <c r="L61" s="162">
        <v>96.608766478923201</v>
      </c>
      <c r="M61" s="163">
        <f t="shared" si="0"/>
        <v>1.5631243873233114E-2</v>
      </c>
      <c r="N61" s="163">
        <f t="shared" si="2"/>
        <v>0.10117936751886036</v>
      </c>
      <c r="O61" s="163">
        <f t="shared" si="4"/>
        <v>9.5349965561523309E-2</v>
      </c>
      <c r="P61" s="167">
        <v>95.1544056427404</v>
      </c>
      <c r="Q61" s="166">
        <f t="shared" si="1"/>
        <v>9.6826910572900271E-3</v>
      </c>
      <c r="R61" s="166">
        <f t="shared" si="3"/>
        <v>6.4991604486390742E-3</v>
      </c>
      <c r="S61" s="166">
        <f t="shared" si="5"/>
        <v>7.2253177206814234E-2</v>
      </c>
    </row>
    <row r="62" spans="11:19" ht="15" x14ac:dyDescent="0.25">
      <c r="K62" s="41">
        <v>36784</v>
      </c>
      <c r="L62" s="162">
        <v>98.000095191607102</v>
      </c>
      <c r="M62" s="163">
        <f t="shared" si="0"/>
        <v>1.4401681787205467E-2</v>
      </c>
      <c r="N62" s="163">
        <f t="shared" si="2"/>
        <v>6.4747396552965464E-2</v>
      </c>
      <c r="O62" s="163">
        <f t="shared" si="4"/>
        <v>0.10071506049272672</v>
      </c>
      <c r="P62" s="167">
        <v>96.505868909911896</v>
      </c>
      <c r="Q62" s="166">
        <f t="shared" si="1"/>
        <v>1.4202844923918656E-2</v>
      </c>
      <c r="R62" s="166">
        <f t="shared" si="3"/>
        <v>3.2103373267247104E-2</v>
      </c>
      <c r="S62" s="166">
        <f t="shared" si="5"/>
        <v>4.2625667828749769E-2</v>
      </c>
    </row>
    <row r="63" spans="11:19" ht="15" x14ac:dyDescent="0.25">
      <c r="K63" s="41">
        <v>36814</v>
      </c>
      <c r="L63" s="162">
        <v>99.463344504660796</v>
      </c>
      <c r="M63" s="163">
        <f t="shared" si="0"/>
        <v>1.4931100936104169E-2</v>
      </c>
      <c r="N63" s="163">
        <f t="shared" si="2"/>
        <v>4.5640928673893244E-2</v>
      </c>
      <c r="O63" s="163">
        <f t="shared" si="4"/>
        <v>0.1061796720719308</v>
      </c>
      <c r="P63" s="167">
        <v>97.656515837349801</v>
      </c>
      <c r="Q63" s="166">
        <f t="shared" si="1"/>
        <v>1.1923077222505851E-2</v>
      </c>
      <c r="R63" s="166">
        <f t="shared" si="3"/>
        <v>3.6232563735810963E-2</v>
      </c>
      <c r="S63" s="166">
        <f t="shared" si="5"/>
        <v>2.8562585715462108E-2</v>
      </c>
    </row>
    <row r="64" spans="11:19" ht="15" x14ac:dyDescent="0.25">
      <c r="K64" s="41">
        <v>36845</v>
      </c>
      <c r="L64" s="162">
        <v>100.313727250887</v>
      </c>
      <c r="M64" s="163">
        <f t="shared" si="0"/>
        <v>8.5497099505471574E-3</v>
      </c>
      <c r="N64" s="163">
        <f t="shared" si="2"/>
        <v>3.8350150892073609E-2</v>
      </c>
      <c r="O64" s="163">
        <f t="shared" si="4"/>
        <v>0.11156192217625494</v>
      </c>
      <c r="P64" s="167">
        <v>98.768859600007801</v>
      </c>
      <c r="Q64" s="166">
        <f t="shared" si="1"/>
        <v>1.1390369123045918E-2</v>
      </c>
      <c r="R64" s="166">
        <f t="shared" si="3"/>
        <v>3.7985145646728835E-2</v>
      </c>
      <c r="S64" s="166">
        <f t="shared" si="5"/>
        <v>4.4029583016326201E-2</v>
      </c>
    </row>
    <row r="65" spans="11:19" ht="15" x14ac:dyDescent="0.25">
      <c r="K65" s="41">
        <v>36875</v>
      </c>
      <c r="L65" s="162">
        <v>100</v>
      </c>
      <c r="M65" s="163">
        <f t="shared" si="0"/>
        <v>-3.127460812041849E-3</v>
      </c>
      <c r="N65" s="163">
        <f t="shared" si="2"/>
        <v>2.0407172100014082E-2</v>
      </c>
      <c r="O65" s="163">
        <f t="shared" si="4"/>
        <v>0.10491813283667195</v>
      </c>
      <c r="P65" s="167">
        <v>100</v>
      </c>
      <c r="Q65" s="166">
        <f t="shared" si="1"/>
        <v>1.246486397613622E-2</v>
      </c>
      <c r="R65" s="166">
        <f t="shared" si="3"/>
        <v>3.620641034121852E-2</v>
      </c>
      <c r="S65" s="166">
        <f t="shared" si="5"/>
        <v>7.0364924317263933E-2</v>
      </c>
    </row>
    <row r="66" spans="11:19" ht="15" x14ac:dyDescent="0.25">
      <c r="K66" s="41">
        <v>36906</v>
      </c>
      <c r="L66" s="162">
        <v>99.830135969110401</v>
      </c>
      <c r="M66" s="163">
        <f t="shared" si="0"/>
        <v>-1.6986403088959934E-3</v>
      </c>
      <c r="N66" s="163">
        <f t="shared" si="2"/>
        <v>3.6877049155774611E-3</v>
      </c>
      <c r="O66" s="163">
        <f t="shared" si="4"/>
        <v>9.4502467089130127E-2</v>
      </c>
      <c r="P66" s="167">
        <v>100.578171498618</v>
      </c>
      <c r="Q66" s="166">
        <f t="shared" si="1"/>
        <v>5.7817149861800754E-3</v>
      </c>
      <c r="R66" s="166">
        <f t="shared" si="3"/>
        <v>2.991767253026234E-2</v>
      </c>
      <c r="S66" s="166">
        <f t="shared" si="5"/>
        <v>7.844030262242585E-2</v>
      </c>
    </row>
    <row r="67" spans="11:19" ht="15" x14ac:dyDescent="0.25">
      <c r="K67" s="41">
        <v>36937</v>
      </c>
      <c r="L67" s="162">
        <v>99.186535016365497</v>
      </c>
      <c r="M67" s="163">
        <f t="shared" si="0"/>
        <v>-6.4469605945848274E-3</v>
      </c>
      <c r="N67" s="163">
        <f t="shared" si="2"/>
        <v>-1.1236669849803982E-2</v>
      </c>
      <c r="O67" s="163">
        <f t="shared" si="4"/>
        <v>0.12323862455563339</v>
      </c>
      <c r="P67" s="167">
        <v>101.14063588685001</v>
      </c>
      <c r="Q67" s="166">
        <f t="shared" si="1"/>
        <v>5.5923107355329016E-3</v>
      </c>
      <c r="R67" s="166">
        <f t="shared" si="3"/>
        <v>2.4013401556395086E-2</v>
      </c>
      <c r="S67" s="166">
        <f t="shared" si="5"/>
        <v>8.0446892098146705E-2</v>
      </c>
    </row>
    <row r="68" spans="11:19" ht="15" x14ac:dyDescent="0.25">
      <c r="K68" s="41">
        <v>36965</v>
      </c>
      <c r="L68" s="162">
        <v>99.192560566801305</v>
      </c>
      <c r="M68" s="163">
        <f t="shared" si="0"/>
        <v>6.0749681746852247E-5</v>
      </c>
      <c r="N68" s="163">
        <f t="shared" si="2"/>
        <v>-8.0743943319869782E-3</v>
      </c>
      <c r="O68" s="163">
        <f t="shared" si="4"/>
        <v>0.15383417465230331</v>
      </c>
      <c r="P68" s="167">
        <v>100.810879327443</v>
      </c>
      <c r="Q68" s="166">
        <f t="shared" si="1"/>
        <v>-3.2603765688788977E-3</v>
      </c>
      <c r="R68" s="166">
        <f t="shared" si="3"/>
        <v>8.1087932744301483E-3</v>
      </c>
      <c r="S68" s="166">
        <f t="shared" si="5"/>
        <v>6.2135183086245549E-2</v>
      </c>
    </row>
    <row r="69" spans="11:19" ht="15" x14ac:dyDescent="0.25">
      <c r="K69" s="41">
        <v>36996</v>
      </c>
      <c r="L69" s="162">
        <v>99.161038682710796</v>
      </c>
      <c r="M69" s="163">
        <f t="shared" si="0"/>
        <v>-3.1778476037302994E-4</v>
      </c>
      <c r="N69" s="163">
        <f t="shared" si="2"/>
        <v>-6.7023577590502592E-3</v>
      </c>
      <c r="O69" s="163">
        <f t="shared" si="4"/>
        <v>0.17874533139026338</v>
      </c>
      <c r="P69" s="167">
        <v>100.479774748644</v>
      </c>
      <c r="Q69" s="166">
        <f t="shared" si="1"/>
        <v>-3.2844131606425409E-3</v>
      </c>
      <c r="R69" s="166">
        <f t="shared" si="3"/>
        <v>-9.7831118331026534E-4</v>
      </c>
      <c r="S69" s="166">
        <f t="shared" si="5"/>
        <v>6.0135908602537924E-2</v>
      </c>
    </row>
    <row r="70" spans="11:19" ht="15" x14ac:dyDescent="0.25">
      <c r="K70" s="41">
        <v>37026</v>
      </c>
      <c r="L70" s="162">
        <v>99.493947916740197</v>
      </c>
      <c r="M70" s="163">
        <f t="shared" si="0"/>
        <v>3.3572584399264027E-3</v>
      </c>
      <c r="N70" s="163">
        <f t="shared" si="2"/>
        <v>3.0993410579771563E-3</v>
      </c>
      <c r="O70" s="163">
        <f t="shared" si="4"/>
        <v>0.13406564054218495</v>
      </c>
      <c r="P70" s="167">
        <v>101.045355422691</v>
      </c>
      <c r="Q70" s="166">
        <f t="shared" si="1"/>
        <v>5.6288011737868349E-3</v>
      </c>
      <c r="R70" s="166">
        <f t="shared" si="3"/>
        <v>-9.4205917654699434E-4</v>
      </c>
      <c r="S70" s="166">
        <f t="shared" si="5"/>
        <v>6.8810894390069377E-2</v>
      </c>
    </row>
    <row r="71" spans="11:19" ht="15" x14ac:dyDescent="0.25">
      <c r="K71" s="41">
        <v>37057</v>
      </c>
      <c r="L71" s="162">
        <v>99.753219103182701</v>
      </c>
      <c r="M71" s="163">
        <f t="shared" si="0"/>
        <v>2.605899070961204E-3</v>
      </c>
      <c r="N71" s="163">
        <f t="shared" si="2"/>
        <v>5.6522236463873998E-3</v>
      </c>
      <c r="O71" s="163">
        <f t="shared" si="4"/>
        <v>8.3794664997299817E-2</v>
      </c>
      <c r="P71" s="167">
        <v>102.426826672979</v>
      </c>
      <c r="Q71" s="166">
        <f t="shared" si="1"/>
        <v>1.3671793666409027E-2</v>
      </c>
      <c r="R71" s="166">
        <f t="shared" si="3"/>
        <v>1.6029493605419942E-2</v>
      </c>
      <c r="S71" s="166">
        <f t="shared" si="5"/>
        <v>9.5426366461983214E-2</v>
      </c>
    </row>
    <row r="72" spans="11:19" ht="15" x14ac:dyDescent="0.25">
      <c r="K72" s="41">
        <v>37087</v>
      </c>
      <c r="L72" s="162">
        <v>100.425869201343</v>
      </c>
      <c r="M72" s="163">
        <f t="shared" ref="M72:M135" si="6">L72/L71-1</f>
        <v>6.7431417673300409E-3</v>
      </c>
      <c r="N72" s="163">
        <f t="shared" si="2"/>
        <v>1.275531736491109E-2</v>
      </c>
      <c r="O72" s="163">
        <f t="shared" si="4"/>
        <v>5.575978424548711E-2</v>
      </c>
      <c r="P72" s="167">
        <v>103.717714124994</v>
      </c>
      <c r="Q72" s="166">
        <f t="shared" ref="Q72:Q135" si="7">P72/P71-1</f>
        <v>1.2603021043856577E-2</v>
      </c>
      <c r="R72" s="166">
        <f t="shared" si="3"/>
        <v>3.2224787370890295E-2</v>
      </c>
      <c r="S72" s="166">
        <f t="shared" si="5"/>
        <v>0.10054789371724882</v>
      </c>
    </row>
    <row r="73" spans="11:19" ht="15" x14ac:dyDescent="0.25">
      <c r="K73" s="41">
        <v>37118</v>
      </c>
      <c r="L73" s="162">
        <v>100.626988123443</v>
      </c>
      <c r="M73" s="163">
        <f t="shared" si="6"/>
        <v>2.0026605066945091E-3</v>
      </c>
      <c r="N73" s="163">
        <f t="shared" si="2"/>
        <v>1.1388031437359114E-2</v>
      </c>
      <c r="O73" s="163">
        <f t="shared" si="4"/>
        <v>4.1592722803229565E-2</v>
      </c>
      <c r="P73" s="167">
        <v>104.101447667057</v>
      </c>
      <c r="Q73" s="166">
        <f t="shared" si="7"/>
        <v>3.6997878838762599E-3</v>
      </c>
      <c r="R73" s="166">
        <f t="shared" si="3"/>
        <v>3.0244757233836461E-2</v>
      </c>
      <c r="S73" s="166">
        <f t="shared" si="5"/>
        <v>9.4026566230769104E-2</v>
      </c>
    </row>
    <row r="74" spans="11:19" ht="15" x14ac:dyDescent="0.25">
      <c r="K74" s="41">
        <v>37149</v>
      </c>
      <c r="L74" s="162">
        <v>100.39468033212999</v>
      </c>
      <c r="M74" s="163">
        <f t="shared" si="6"/>
        <v>-2.3086032449667337E-3</v>
      </c>
      <c r="N74" s="163">
        <f t="shared" ref="N74:N137" si="8">L74/L71-1</f>
        <v>6.4304814893620943E-3</v>
      </c>
      <c r="O74" s="163">
        <f t="shared" si="4"/>
        <v>2.4434518515936698E-2</v>
      </c>
      <c r="P74" s="167">
        <v>104.281376780969</v>
      </c>
      <c r="Q74" s="166">
        <f t="shared" si="7"/>
        <v>1.7284016499699018E-3</v>
      </c>
      <c r="R74" s="166">
        <f t="shared" ref="R74:R137" si="9">P74/P71-1</f>
        <v>1.8106097476895178E-2</v>
      </c>
      <c r="S74" s="166">
        <f t="shared" si="5"/>
        <v>8.057031099647971E-2</v>
      </c>
    </row>
    <row r="75" spans="11:19" ht="15" x14ac:dyDescent="0.25">
      <c r="K75" s="41">
        <v>37179</v>
      </c>
      <c r="L75" s="162">
        <v>98.612588257495005</v>
      </c>
      <c r="M75" s="163">
        <f t="shared" si="6"/>
        <v>-1.7750861586882882E-2</v>
      </c>
      <c r="N75" s="163">
        <f t="shared" si="8"/>
        <v>-1.805591485807867E-2</v>
      </c>
      <c r="O75" s="163">
        <f t="shared" si="4"/>
        <v>-8.5534651122245453E-3</v>
      </c>
      <c r="P75" s="167">
        <v>104.324923976384</v>
      </c>
      <c r="Q75" s="166">
        <f t="shared" si="7"/>
        <v>4.1759321519574399E-4</v>
      </c>
      <c r="R75" s="166">
        <f t="shared" si="9"/>
        <v>5.8544469140364708E-3</v>
      </c>
      <c r="S75" s="166">
        <f t="shared" si="5"/>
        <v>6.8284313461896007E-2</v>
      </c>
    </row>
    <row r="76" spans="11:19" ht="15" x14ac:dyDescent="0.25">
      <c r="K76" s="41">
        <v>37210</v>
      </c>
      <c r="L76" s="162">
        <v>96.864087900777307</v>
      </c>
      <c r="M76" s="163">
        <f t="shared" si="6"/>
        <v>-1.77310056212302E-2</v>
      </c>
      <c r="N76" s="163">
        <f t="shared" si="8"/>
        <v>-3.7394542883958715E-2</v>
      </c>
      <c r="O76" s="163">
        <f t="shared" si="4"/>
        <v>-3.438850738226551E-2</v>
      </c>
      <c r="P76" s="167">
        <v>104.32634331136801</v>
      </c>
      <c r="Q76" s="166">
        <f t="shared" si="7"/>
        <v>1.3604946257350647E-5</v>
      </c>
      <c r="R76" s="166">
        <f t="shared" si="9"/>
        <v>2.160350786189591E-3</v>
      </c>
      <c r="S76" s="166">
        <f t="shared" si="5"/>
        <v>5.626756989871895E-2</v>
      </c>
    </row>
    <row r="77" spans="11:19" ht="15" x14ac:dyDescent="0.25">
      <c r="K77" s="41">
        <v>37240</v>
      </c>
      <c r="L77" s="162">
        <v>95.252116332135003</v>
      </c>
      <c r="M77" s="163">
        <f t="shared" si="6"/>
        <v>-1.6641581039750553E-2</v>
      </c>
      <c r="N77" s="163">
        <f t="shared" si="8"/>
        <v>-5.1223471034343104E-2</v>
      </c>
      <c r="O77" s="163">
        <f t="shared" si="4"/>
        <v>-4.7478836678649938E-2</v>
      </c>
      <c r="P77" s="167">
        <v>104.607653637082</v>
      </c>
      <c r="Q77" s="166">
        <f t="shared" si="7"/>
        <v>2.6964457565084032E-3</v>
      </c>
      <c r="R77" s="166">
        <f t="shared" si="9"/>
        <v>3.1288123170669646E-3</v>
      </c>
      <c r="S77" s="166">
        <f t="shared" si="5"/>
        <v>4.6076536370819987E-2</v>
      </c>
    </row>
    <row r="78" spans="11:19" ht="15" x14ac:dyDescent="0.25">
      <c r="K78" s="41">
        <v>37271</v>
      </c>
      <c r="L78" s="162">
        <v>95.863250033344201</v>
      </c>
      <c r="M78" s="163">
        <f t="shared" si="6"/>
        <v>6.4159592956258837E-3</v>
      </c>
      <c r="N78" s="163">
        <f t="shared" si="8"/>
        <v>-2.7880195345565739E-2</v>
      </c>
      <c r="O78" s="163">
        <f t="shared" si="4"/>
        <v>-3.9736357135621292E-2</v>
      </c>
      <c r="P78" s="167">
        <v>105.897449859145</v>
      </c>
      <c r="Q78" s="166">
        <f t="shared" si="7"/>
        <v>1.2329845639571735E-2</v>
      </c>
      <c r="R78" s="166">
        <f t="shared" si="9"/>
        <v>1.5073347986498176E-2</v>
      </c>
      <c r="S78" s="166">
        <f t="shared" si="5"/>
        <v>5.2887006010047477E-2</v>
      </c>
    </row>
    <row r="79" spans="11:19" ht="15" x14ac:dyDescent="0.25">
      <c r="K79" s="41">
        <v>37302</v>
      </c>
      <c r="L79" s="162">
        <v>97.049361143148403</v>
      </c>
      <c r="M79" s="163">
        <f t="shared" si="6"/>
        <v>1.237294906433517E-2</v>
      </c>
      <c r="N79" s="163">
        <f t="shared" si="8"/>
        <v>1.9127134357665998E-3</v>
      </c>
      <c r="O79" s="163">
        <f t="shared" si="4"/>
        <v>-2.1547016163680599E-2</v>
      </c>
      <c r="P79" s="167">
        <v>107.912627736307</v>
      </c>
      <c r="Q79" s="166">
        <f t="shared" si="7"/>
        <v>1.9029522239132346E-2</v>
      </c>
      <c r="R79" s="166">
        <f t="shared" si="9"/>
        <v>3.4375636211417149E-2</v>
      </c>
      <c r="S79" s="166">
        <f t="shared" si="5"/>
        <v>6.6956192138569293E-2</v>
      </c>
    </row>
    <row r="80" spans="11:19" ht="15" x14ac:dyDescent="0.25">
      <c r="K80" s="41">
        <v>37330</v>
      </c>
      <c r="L80" s="162">
        <v>98.175623743805602</v>
      </c>
      <c r="M80" s="163">
        <f t="shared" si="6"/>
        <v>1.1605049094511433E-2</v>
      </c>
      <c r="N80" s="163">
        <f t="shared" si="8"/>
        <v>3.0692309255120565E-2</v>
      </c>
      <c r="O80" s="163">
        <f t="shared" si="4"/>
        <v>-1.0252148116600357E-2</v>
      </c>
      <c r="P80" s="167">
        <v>109.13870287364</v>
      </c>
      <c r="Q80" s="166">
        <f t="shared" si="7"/>
        <v>1.1361739242686353E-2</v>
      </c>
      <c r="R80" s="166">
        <f t="shared" si="9"/>
        <v>4.3314700970902953E-2</v>
      </c>
      <c r="S80" s="166">
        <f t="shared" si="5"/>
        <v>8.2608381176276113E-2</v>
      </c>
    </row>
    <row r="81" spans="11:19" ht="15" x14ac:dyDescent="0.25">
      <c r="K81" s="41">
        <v>37361</v>
      </c>
      <c r="L81" s="162">
        <v>97.382590713402195</v>
      </c>
      <c r="M81" s="163">
        <f t="shared" si="6"/>
        <v>-8.0776979066908838E-3</v>
      </c>
      <c r="N81" s="163">
        <f t="shared" si="8"/>
        <v>1.5849042041966133E-2</v>
      </c>
      <c r="O81" s="163">
        <f t="shared" si="4"/>
        <v>-1.7934946960359799E-2</v>
      </c>
      <c r="P81" s="167">
        <v>110.770047332971</v>
      </c>
      <c r="Q81" s="166">
        <f t="shared" si="7"/>
        <v>1.4947442258130605E-2</v>
      </c>
      <c r="R81" s="166">
        <f t="shared" si="9"/>
        <v>4.6012415599309353E-2</v>
      </c>
      <c r="S81" s="166">
        <f t="shared" si="5"/>
        <v>0.10241138189320909</v>
      </c>
    </row>
    <row r="82" spans="11:19" ht="15" x14ac:dyDescent="0.25">
      <c r="K82" s="41">
        <v>37391</v>
      </c>
      <c r="L82" s="162">
        <v>96.8939993061</v>
      </c>
      <c r="M82" s="163">
        <f t="shared" si="6"/>
        <v>-5.0172356652548045E-3</v>
      </c>
      <c r="N82" s="163">
        <f t="shared" si="8"/>
        <v>-1.6008537842845394E-3</v>
      </c>
      <c r="O82" s="163">
        <f t="shared" si="4"/>
        <v>-2.6131726251489407E-2</v>
      </c>
      <c r="P82" s="167">
        <v>110.87310848445701</v>
      </c>
      <c r="Q82" s="166">
        <f t="shared" si="7"/>
        <v>9.304063144091046E-4</v>
      </c>
      <c r="R82" s="166">
        <f t="shared" si="9"/>
        <v>2.7434052995022773E-2</v>
      </c>
      <c r="S82" s="166">
        <f t="shared" si="5"/>
        <v>9.7260809471694465E-2</v>
      </c>
    </row>
    <row r="83" spans="11:19" ht="15" x14ac:dyDescent="0.25">
      <c r="K83" s="41">
        <v>37422</v>
      </c>
      <c r="L83" s="162">
        <v>96.8675971365263</v>
      </c>
      <c r="M83" s="163">
        <f t="shared" si="6"/>
        <v>-2.7248508434762897E-4</v>
      </c>
      <c r="N83" s="163">
        <f t="shared" si="8"/>
        <v>-1.3323333811381399E-2</v>
      </c>
      <c r="O83" s="163">
        <f t="shared" ref="O83:O146" si="10">L83/L71-1</f>
        <v>-2.8927607475720429E-2</v>
      </c>
      <c r="P83" s="167">
        <v>111.71767682450201</v>
      </c>
      <c r="Q83" s="166">
        <f t="shared" si="7"/>
        <v>7.6174317793515911E-3</v>
      </c>
      <c r="R83" s="166">
        <f t="shared" si="9"/>
        <v>2.363024191196339E-2</v>
      </c>
      <c r="S83" s="166">
        <f t="shared" ref="S83:S146" si="11">P83/P71-1</f>
        <v>9.0707195109989591E-2</v>
      </c>
    </row>
    <row r="84" spans="11:19" ht="15" x14ac:dyDescent="0.25">
      <c r="K84" s="41">
        <v>37452</v>
      </c>
      <c r="L84" s="162">
        <v>97.760914085469295</v>
      </c>
      <c r="M84" s="163">
        <f t="shared" si="6"/>
        <v>9.2220409646781576E-3</v>
      </c>
      <c r="N84" s="163">
        <f t="shared" si="8"/>
        <v>3.8849179231688069E-3</v>
      </c>
      <c r="O84" s="163">
        <f t="shared" si="10"/>
        <v>-2.6536540206893888E-2</v>
      </c>
      <c r="P84" s="167">
        <v>110.361450598234</v>
      </c>
      <c r="Q84" s="166">
        <f t="shared" si="7"/>
        <v>-1.2139763955157368E-2</v>
      </c>
      <c r="R84" s="166">
        <f t="shared" si="9"/>
        <v>-3.6886933297841651E-3</v>
      </c>
      <c r="S84" s="166">
        <f t="shared" si="11"/>
        <v>6.4055947716254114E-2</v>
      </c>
    </row>
    <row r="85" spans="11:19" ht="15" x14ac:dyDescent="0.25">
      <c r="K85" s="41">
        <v>37483</v>
      </c>
      <c r="L85" s="162">
        <v>98.207882294082395</v>
      </c>
      <c r="M85" s="163">
        <f t="shared" si="6"/>
        <v>4.5720543101952504E-3</v>
      </c>
      <c r="N85" s="163">
        <f t="shared" si="8"/>
        <v>1.3560003688481093E-2</v>
      </c>
      <c r="O85" s="163">
        <f t="shared" si="10"/>
        <v>-2.4040328290388602E-2</v>
      </c>
      <c r="P85" s="167">
        <v>109.968553768475</v>
      </c>
      <c r="Q85" s="166">
        <f t="shared" si="7"/>
        <v>-3.5600912060255174E-3</v>
      </c>
      <c r="R85" s="166">
        <f t="shared" si="9"/>
        <v>-8.1584680753206129E-3</v>
      </c>
      <c r="S85" s="166">
        <f t="shared" si="11"/>
        <v>5.6359505394992349E-2</v>
      </c>
    </row>
    <row r="86" spans="11:19" ht="15" x14ac:dyDescent="0.25">
      <c r="K86" s="41">
        <v>37514</v>
      </c>
      <c r="L86" s="162">
        <v>98.5347323985266</v>
      </c>
      <c r="M86" s="163">
        <f t="shared" si="6"/>
        <v>3.3281453261100324E-3</v>
      </c>
      <c r="N86" s="163">
        <f t="shared" si="8"/>
        <v>1.7210453353670108E-2</v>
      </c>
      <c r="O86" s="163">
        <f t="shared" si="10"/>
        <v>-1.8526359439068218E-2</v>
      </c>
      <c r="P86" s="167">
        <v>109.208430707513</v>
      </c>
      <c r="Q86" s="166">
        <f t="shared" si="7"/>
        <v>-6.9121856650251612E-3</v>
      </c>
      <c r="R86" s="166">
        <f t="shared" si="9"/>
        <v>-2.246060058096977E-2</v>
      </c>
      <c r="S86" s="166">
        <f t="shared" si="11"/>
        <v>4.7247687733282584E-2</v>
      </c>
    </row>
    <row r="87" spans="11:19" ht="15" x14ac:dyDescent="0.25">
      <c r="K87" s="41">
        <v>37544</v>
      </c>
      <c r="L87" s="162">
        <v>99.031090971816297</v>
      </c>
      <c r="M87" s="163">
        <f t="shared" si="6"/>
        <v>5.0373970802717327E-3</v>
      </c>
      <c r="N87" s="163">
        <f t="shared" si="8"/>
        <v>1.2992686271698695E-2</v>
      </c>
      <c r="O87" s="163">
        <f t="shared" si="10"/>
        <v>4.243907615815834E-3</v>
      </c>
      <c r="P87" s="167">
        <v>110.47611969835501</v>
      </c>
      <c r="Q87" s="166">
        <f t="shared" si="7"/>
        <v>1.1607977356960619E-2</v>
      </c>
      <c r="R87" s="166">
        <f t="shared" si="9"/>
        <v>1.0390321937543412E-3</v>
      </c>
      <c r="S87" s="166">
        <f t="shared" si="11"/>
        <v>5.8961899875081158E-2</v>
      </c>
    </row>
    <row r="88" spans="11:19" ht="15" x14ac:dyDescent="0.25">
      <c r="K88" s="41">
        <v>37575</v>
      </c>
      <c r="L88" s="162">
        <v>100.645446758451</v>
      </c>
      <c r="M88" s="163">
        <f t="shared" si="6"/>
        <v>1.6301504616304197E-2</v>
      </c>
      <c r="N88" s="163">
        <f t="shared" si="8"/>
        <v>2.482045643820463E-2</v>
      </c>
      <c r="O88" s="163">
        <f t="shared" si="10"/>
        <v>3.9037779012043528E-2</v>
      </c>
      <c r="P88" s="167">
        <v>112.36316426592499</v>
      </c>
      <c r="Q88" s="166">
        <f t="shared" si="7"/>
        <v>1.7081017804774445E-2</v>
      </c>
      <c r="R88" s="166">
        <f t="shared" si="9"/>
        <v>2.1775411382526144E-2</v>
      </c>
      <c r="S88" s="166">
        <f t="shared" si="11"/>
        <v>7.7035393932773255E-2</v>
      </c>
    </row>
    <row r="89" spans="11:19" ht="15" x14ac:dyDescent="0.25">
      <c r="K89" s="41">
        <v>37605</v>
      </c>
      <c r="L89" s="162">
        <v>102.80672510644</v>
      </c>
      <c r="M89" s="163">
        <f t="shared" si="6"/>
        <v>2.1474179087068501E-2</v>
      </c>
      <c r="N89" s="163">
        <f t="shared" si="8"/>
        <v>4.3355196730379353E-2</v>
      </c>
      <c r="O89" s="163">
        <f t="shared" si="10"/>
        <v>7.9311715741441358E-2</v>
      </c>
      <c r="P89" s="167">
        <v>114.953972362263</v>
      </c>
      <c r="Q89" s="166">
        <f t="shared" si="7"/>
        <v>2.3057450484452957E-2</v>
      </c>
      <c r="R89" s="166">
        <f t="shared" si="9"/>
        <v>5.2610788540107922E-2</v>
      </c>
      <c r="S89" s="166">
        <f t="shared" si="11"/>
        <v>9.8905943929071816E-2</v>
      </c>
    </row>
    <row r="90" spans="11:19" ht="15" x14ac:dyDescent="0.25">
      <c r="K90" s="41">
        <v>37636</v>
      </c>
      <c r="L90" s="162">
        <v>105.597023990298</v>
      </c>
      <c r="M90" s="163">
        <f t="shared" si="6"/>
        <v>2.7141209691964097E-2</v>
      </c>
      <c r="N90" s="163">
        <f t="shared" si="8"/>
        <v>6.630173366817016E-2</v>
      </c>
      <c r="O90" s="163">
        <f t="shared" si="10"/>
        <v>0.10153811761616782</v>
      </c>
      <c r="P90" s="167">
        <v>116.686420435987</v>
      </c>
      <c r="Q90" s="166">
        <f t="shared" si="7"/>
        <v>1.5070797799526359E-2</v>
      </c>
      <c r="R90" s="166">
        <f t="shared" si="9"/>
        <v>5.6213965104754404E-2</v>
      </c>
      <c r="S90" s="166">
        <f t="shared" si="11"/>
        <v>0.10188130678493668</v>
      </c>
    </row>
    <row r="91" spans="11:19" ht="15" x14ac:dyDescent="0.25">
      <c r="K91" s="41">
        <v>37667</v>
      </c>
      <c r="L91" s="162">
        <v>106.565918211273</v>
      </c>
      <c r="M91" s="163">
        <f t="shared" si="6"/>
        <v>9.1753932484310852E-3</v>
      </c>
      <c r="N91" s="163">
        <f t="shared" si="8"/>
        <v>5.8825030277138479E-2</v>
      </c>
      <c r="O91" s="163">
        <f t="shared" si="10"/>
        <v>9.805893574186042E-2</v>
      </c>
      <c r="P91" s="167">
        <v>117.81409235949501</v>
      </c>
      <c r="Q91" s="166">
        <f t="shared" si="7"/>
        <v>9.6641230341505402E-3</v>
      </c>
      <c r="R91" s="166">
        <f t="shared" si="9"/>
        <v>4.8511699801097929E-2</v>
      </c>
      <c r="S91" s="166">
        <f t="shared" si="11"/>
        <v>9.1754457572685633E-2</v>
      </c>
    </row>
    <row r="92" spans="11:19" ht="15" x14ac:dyDescent="0.25">
      <c r="K92" s="41">
        <v>37695</v>
      </c>
      <c r="L92" s="162">
        <v>106.625532946576</v>
      </c>
      <c r="M92" s="163">
        <f t="shared" si="6"/>
        <v>5.5941652175151013E-4</v>
      </c>
      <c r="N92" s="163">
        <f t="shared" si="8"/>
        <v>3.7145506154215413E-2</v>
      </c>
      <c r="O92" s="163">
        <f t="shared" si="10"/>
        <v>8.6069320270588445E-2</v>
      </c>
      <c r="P92" s="167">
        <v>118.20597325769501</v>
      </c>
      <c r="Q92" s="166">
        <f t="shared" si="7"/>
        <v>3.3262650532859261E-3</v>
      </c>
      <c r="R92" s="166">
        <f t="shared" si="9"/>
        <v>2.8289591291231986E-2</v>
      </c>
      <c r="S92" s="166">
        <f t="shared" si="11"/>
        <v>8.3080246927187851E-2</v>
      </c>
    </row>
    <row r="93" spans="11:19" ht="15" x14ac:dyDescent="0.25">
      <c r="K93" s="41">
        <v>37726</v>
      </c>
      <c r="L93" s="162">
        <v>105.001468551681</v>
      </c>
      <c r="M93" s="163">
        <f t="shared" si="6"/>
        <v>-1.5231477395838411E-2</v>
      </c>
      <c r="N93" s="163">
        <f t="shared" si="8"/>
        <v>-5.6398884751877043E-3</v>
      </c>
      <c r="O93" s="163">
        <f t="shared" si="10"/>
        <v>7.8236549084027107E-2</v>
      </c>
      <c r="P93" s="167">
        <v>119.04661338477401</v>
      </c>
      <c r="Q93" s="166">
        <f t="shared" si="7"/>
        <v>7.1116552227556973E-3</v>
      </c>
      <c r="R93" s="166">
        <f t="shared" si="9"/>
        <v>2.0226800513447829E-2</v>
      </c>
      <c r="S93" s="166">
        <f t="shared" si="11"/>
        <v>7.4718448272608651E-2</v>
      </c>
    </row>
    <row r="94" spans="11:19" ht="15" x14ac:dyDescent="0.25">
      <c r="K94" s="41">
        <v>37756</v>
      </c>
      <c r="L94" s="162">
        <v>105.373610323915</v>
      </c>
      <c r="M94" s="163">
        <f t="shared" si="6"/>
        <v>3.5441577852870498E-3</v>
      </c>
      <c r="N94" s="163">
        <f t="shared" si="8"/>
        <v>-1.118845412652647E-2</v>
      </c>
      <c r="O94" s="163">
        <f t="shared" si="10"/>
        <v>8.7514305101876078E-2</v>
      </c>
      <c r="P94" s="167">
        <v>119.850791754394</v>
      </c>
      <c r="Q94" s="166">
        <f t="shared" si="7"/>
        <v>6.7551553694416011E-3</v>
      </c>
      <c r="R94" s="166">
        <f t="shared" si="9"/>
        <v>1.7287400463810831E-2</v>
      </c>
      <c r="S94" s="166">
        <f t="shared" si="11"/>
        <v>8.0972594641337547E-2</v>
      </c>
    </row>
    <row r="95" spans="11:19" ht="15" x14ac:dyDescent="0.25">
      <c r="K95" s="41">
        <v>37787</v>
      </c>
      <c r="L95" s="162">
        <v>105.31057006095099</v>
      </c>
      <c r="M95" s="163">
        <f t="shared" si="6"/>
        <v>-5.9825475059860356E-4</v>
      </c>
      <c r="N95" s="163">
        <f t="shared" si="8"/>
        <v>-1.2332532830423126E-2</v>
      </c>
      <c r="O95" s="163">
        <f t="shared" si="10"/>
        <v>8.7159929367558009E-2</v>
      </c>
      <c r="P95" s="167">
        <v>121.215085095654</v>
      </c>
      <c r="Q95" s="166">
        <f t="shared" si="7"/>
        <v>1.1383265152355548E-2</v>
      </c>
      <c r="R95" s="166">
        <f t="shared" si="9"/>
        <v>2.5456512518187147E-2</v>
      </c>
      <c r="S95" s="166">
        <f t="shared" si="11"/>
        <v>8.5012582977996631E-2</v>
      </c>
    </row>
    <row r="96" spans="11:19" ht="15" x14ac:dyDescent="0.25">
      <c r="K96" s="41">
        <v>37817</v>
      </c>
      <c r="L96" s="162">
        <v>105.764174751224</v>
      </c>
      <c r="M96" s="163">
        <f t="shared" si="6"/>
        <v>4.3073044805519434E-3</v>
      </c>
      <c r="N96" s="163">
        <f t="shared" si="8"/>
        <v>7.2637669745314604E-3</v>
      </c>
      <c r="O96" s="163">
        <f t="shared" si="10"/>
        <v>8.1865648870239838E-2</v>
      </c>
      <c r="P96" s="167">
        <v>121.970937596772</v>
      </c>
      <c r="Q96" s="166">
        <f t="shared" si="7"/>
        <v>6.2356306603383871E-3</v>
      </c>
      <c r="R96" s="166">
        <f t="shared" si="9"/>
        <v>2.456453089132582E-2</v>
      </c>
      <c r="S96" s="166">
        <f t="shared" si="11"/>
        <v>0.10519512869400227</v>
      </c>
    </row>
    <row r="97" spans="11:19" ht="15" x14ac:dyDescent="0.25">
      <c r="K97" s="41">
        <v>37848</v>
      </c>
      <c r="L97" s="162">
        <v>103.597400434996</v>
      </c>
      <c r="M97" s="163">
        <f t="shared" si="6"/>
        <v>-2.0486845581924484E-2</v>
      </c>
      <c r="N97" s="163">
        <f t="shared" si="8"/>
        <v>-1.6856306654569275E-2</v>
      </c>
      <c r="O97" s="163">
        <f t="shared" si="10"/>
        <v>5.487867180329542E-2</v>
      </c>
      <c r="P97" s="167">
        <v>122.418786135392</v>
      </c>
      <c r="Q97" s="166">
        <f t="shared" si="7"/>
        <v>3.6717643353743057E-3</v>
      </c>
      <c r="R97" s="166">
        <f t="shared" si="9"/>
        <v>2.1426595047119079E-2</v>
      </c>
      <c r="S97" s="166">
        <f t="shared" si="11"/>
        <v>0.11321629629802521</v>
      </c>
    </row>
    <row r="98" spans="11:19" ht="15" x14ac:dyDescent="0.25">
      <c r="K98" s="41">
        <v>37879</v>
      </c>
      <c r="L98" s="162">
        <v>102.49988067203699</v>
      </c>
      <c r="M98" s="163">
        <f t="shared" si="6"/>
        <v>-1.0594085936043052E-2</v>
      </c>
      <c r="N98" s="163">
        <f t="shared" si="8"/>
        <v>-2.6689527815557779E-2</v>
      </c>
      <c r="O98" s="163">
        <f t="shared" si="10"/>
        <v>4.0241122871001789E-2</v>
      </c>
      <c r="P98" s="167">
        <v>121.64122200907001</v>
      </c>
      <c r="Q98" s="166">
        <f t="shared" si="7"/>
        <v>-6.3516732265423981E-3</v>
      </c>
      <c r="R98" s="166">
        <f t="shared" si="9"/>
        <v>3.5155435734728346E-3</v>
      </c>
      <c r="S98" s="166">
        <f t="shared" si="11"/>
        <v>0.11384461090604869</v>
      </c>
    </row>
    <row r="99" spans="11:19" ht="15" x14ac:dyDescent="0.25">
      <c r="K99" s="41">
        <v>37909</v>
      </c>
      <c r="L99" s="162">
        <v>102.292105127315</v>
      </c>
      <c r="M99" s="163">
        <f t="shared" si="6"/>
        <v>-2.0270808449700528E-3</v>
      </c>
      <c r="N99" s="163">
        <f t="shared" si="8"/>
        <v>-3.2828409355776023E-2</v>
      </c>
      <c r="O99" s="163">
        <f t="shared" si="10"/>
        <v>3.2929195503125008E-2</v>
      </c>
      <c r="P99" s="167">
        <v>121.005760245593</v>
      </c>
      <c r="Q99" s="166">
        <f t="shared" si="7"/>
        <v>-5.2240659291439284E-3</v>
      </c>
      <c r="R99" s="166">
        <f t="shared" si="9"/>
        <v>-7.9131748119360967E-3</v>
      </c>
      <c r="S99" s="166">
        <f t="shared" si="11"/>
        <v>9.5311462567550409E-2</v>
      </c>
    </row>
    <row r="100" spans="11:19" ht="15" x14ac:dyDescent="0.25">
      <c r="K100" s="41">
        <v>37940</v>
      </c>
      <c r="L100" s="162">
        <v>103.070637218393</v>
      </c>
      <c r="M100" s="163">
        <f t="shared" si="6"/>
        <v>7.6108717296317074E-3</v>
      </c>
      <c r="N100" s="163">
        <f t="shared" si="8"/>
        <v>-5.0847146201659088E-3</v>
      </c>
      <c r="O100" s="163">
        <f t="shared" si="10"/>
        <v>2.4096375325974417E-2</v>
      </c>
      <c r="P100" s="167">
        <v>121.230863285246</v>
      </c>
      <c r="Q100" s="166">
        <f t="shared" si="7"/>
        <v>1.8602671409702065E-3</v>
      </c>
      <c r="R100" s="166">
        <f t="shared" si="9"/>
        <v>-9.7037626956387735E-3</v>
      </c>
      <c r="S100" s="166">
        <f t="shared" si="11"/>
        <v>7.8919983050087517E-2</v>
      </c>
    </row>
    <row r="101" spans="11:19" ht="15" x14ac:dyDescent="0.25">
      <c r="K101" s="41">
        <v>37970</v>
      </c>
      <c r="L101" s="162">
        <v>104.06563205727601</v>
      </c>
      <c r="M101" s="163">
        <f t="shared" si="6"/>
        <v>9.6535236972945526E-3</v>
      </c>
      <c r="N101" s="163">
        <f t="shared" si="8"/>
        <v>1.5275641054147693E-2</v>
      </c>
      <c r="O101" s="163">
        <f t="shared" si="10"/>
        <v>1.2245375480374632E-2</v>
      </c>
      <c r="P101" s="167">
        <v>122.797046783883</v>
      </c>
      <c r="Q101" s="166">
        <f t="shared" si="7"/>
        <v>1.2919016298282848E-2</v>
      </c>
      <c r="R101" s="166">
        <f t="shared" si="9"/>
        <v>9.5019168315064739E-3</v>
      </c>
      <c r="S101" s="166">
        <f t="shared" si="11"/>
        <v>6.8227954723509177E-2</v>
      </c>
    </row>
    <row r="102" spans="11:19" ht="15" x14ac:dyDescent="0.25">
      <c r="K102" s="41">
        <v>38001</v>
      </c>
      <c r="L102" s="162">
        <v>104.58628350737401</v>
      </c>
      <c r="M102" s="163">
        <f t="shared" si="6"/>
        <v>5.0031065953786147E-3</v>
      </c>
      <c r="N102" s="163">
        <f t="shared" si="8"/>
        <v>2.2427716950429666E-2</v>
      </c>
      <c r="O102" s="163">
        <f t="shared" si="10"/>
        <v>-9.5716758364029486E-3</v>
      </c>
      <c r="P102" s="167">
        <v>123.826456681915</v>
      </c>
      <c r="Q102" s="166">
        <f t="shared" si="7"/>
        <v>8.3830183623530008E-3</v>
      </c>
      <c r="R102" s="166">
        <f t="shared" si="9"/>
        <v>2.3310431095157291E-2</v>
      </c>
      <c r="S102" s="166">
        <f t="shared" si="11"/>
        <v>6.1189950118017089E-2</v>
      </c>
    </row>
    <row r="103" spans="11:19" ht="15" x14ac:dyDescent="0.25">
      <c r="K103" s="41">
        <v>38032</v>
      </c>
      <c r="L103" s="162">
        <v>108.241256918738</v>
      </c>
      <c r="M103" s="163">
        <f t="shared" si="6"/>
        <v>3.4946967124100059E-2</v>
      </c>
      <c r="N103" s="163">
        <f t="shared" si="8"/>
        <v>5.0165787656761385E-2</v>
      </c>
      <c r="O103" s="163">
        <f t="shared" si="10"/>
        <v>1.5721149271604284E-2</v>
      </c>
      <c r="P103" s="167">
        <v>124.044057090915</v>
      </c>
      <c r="Q103" s="166">
        <f t="shared" si="7"/>
        <v>1.7573014267779907E-3</v>
      </c>
      <c r="R103" s="166">
        <f t="shared" si="9"/>
        <v>2.3205260850529319E-2</v>
      </c>
      <c r="S103" s="166">
        <f t="shared" si="11"/>
        <v>5.287962251926559E-2</v>
      </c>
    </row>
    <row r="104" spans="11:19" ht="15" x14ac:dyDescent="0.25">
      <c r="K104" s="41">
        <v>38061</v>
      </c>
      <c r="L104" s="162">
        <v>110.52937806958499</v>
      </c>
      <c r="M104" s="163">
        <f t="shared" si="6"/>
        <v>2.1139085187867002E-2</v>
      </c>
      <c r="N104" s="163">
        <f t="shared" si="8"/>
        <v>6.211220635023329E-2</v>
      </c>
      <c r="O104" s="163">
        <f t="shared" si="10"/>
        <v>3.6612666920642578E-2</v>
      </c>
      <c r="P104" s="167">
        <v>124.198225745245</v>
      </c>
      <c r="Q104" s="166">
        <f t="shared" si="7"/>
        <v>1.2428540144975297E-3</v>
      </c>
      <c r="R104" s="166">
        <f t="shared" si="9"/>
        <v>1.1410526540007071E-2</v>
      </c>
      <c r="S104" s="166">
        <f t="shared" si="11"/>
        <v>5.0693313733702672E-2</v>
      </c>
    </row>
    <row r="105" spans="11:19" ht="15" x14ac:dyDescent="0.25">
      <c r="K105" s="41">
        <v>38092</v>
      </c>
      <c r="L105" s="162">
        <v>113.32213348981701</v>
      </c>
      <c r="M105" s="163">
        <f t="shared" si="6"/>
        <v>2.5267087076829453E-2</v>
      </c>
      <c r="N105" s="163">
        <f t="shared" si="8"/>
        <v>8.3527683454083679E-2</v>
      </c>
      <c r="O105" s="163">
        <f t="shared" si="10"/>
        <v>7.9243319668816259E-2</v>
      </c>
      <c r="P105" s="167">
        <v>125.463735727372</v>
      </c>
      <c r="Q105" s="166">
        <f t="shared" si="7"/>
        <v>1.0189436882317437E-2</v>
      </c>
      <c r="R105" s="166">
        <f t="shared" si="9"/>
        <v>1.3222368541666585E-2</v>
      </c>
      <c r="S105" s="166">
        <f t="shared" si="11"/>
        <v>5.3904283037914169E-2</v>
      </c>
    </row>
    <row r="106" spans="11:19" ht="15" x14ac:dyDescent="0.25">
      <c r="K106" s="41">
        <v>38122</v>
      </c>
      <c r="L106" s="162">
        <v>113.47051697750101</v>
      </c>
      <c r="M106" s="163">
        <f t="shared" si="6"/>
        <v>1.3093954650733597E-3</v>
      </c>
      <c r="N106" s="163">
        <f t="shared" si="8"/>
        <v>4.8311154245823884E-2</v>
      </c>
      <c r="O106" s="163">
        <f t="shared" si="10"/>
        <v>7.6839985160386703E-2</v>
      </c>
      <c r="P106" s="167">
        <v>127.426972921462</v>
      </c>
      <c r="Q106" s="166">
        <f t="shared" si="7"/>
        <v>1.5647845831372686E-2</v>
      </c>
      <c r="R106" s="166">
        <f t="shared" si="9"/>
        <v>2.7271889600221311E-2</v>
      </c>
      <c r="S106" s="166">
        <f t="shared" si="11"/>
        <v>6.3213442783036422E-2</v>
      </c>
    </row>
    <row r="107" spans="11:19" ht="15" x14ac:dyDescent="0.25">
      <c r="K107" s="41">
        <v>38153</v>
      </c>
      <c r="L107" s="162">
        <v>115.966339864102</v>
      </c>
      <c r="M107" s="163">
        <f t="shared" si="6"/>
        <v>2.1995342517879379E-2</v>
      </c>
      <c r="N107" s="163">
        <f t="shared" si="8"/>
        <v>4.9190196212758108E-2</v>
      </c>
      <c r="O107" s="163">
        <f t="shared" si="10"/>
        <v>0.10118423817270883</v>
      </c>
      <c r="P107" s="167">
        <v>129.13612520881099</v>
      </c>
      <c r="Q107" s="166">
        <f t="shared" si="7"/>
        <v>1.3412798312351093E-2</v>
      </c>
      <c r="R107" s="166">
        <f t="shared" si="9"/>
        <v>3.9758212598741904E-2</v>
      </c>
      <c r="S107" s="166">
        <f t="shared" si="11"/>
        <v>6.5346983066557174E-2</v>
      </c>
    </row>
    <row r="108" spans="11:19" ht="15" x14ac:dyDescent="0.25">
      <c r="K108" s="41">
        <v>38183</v>
      </c>
      <c r="L108" s="162">
        <v>118.69824233420201</v>
      </c>
      <c r="M108" s="163">
        <f t="shared" si="6"/>
        <v>2.3557719190770765E-2</v>
      </c>
      <c r="N108" s="163">
        <f t="shared" si="8"/>
        <v>4.7440942725174517E-2</v>
      </c>
      <c r="O108" s="163">
        <f t="shared" si="10"/>
        <v>0.1222915757003844</v>
      </c>
      <c r="P108" s="167">
        <v>131.44335194633601</v>
      </c>
      <c r="Q108" s="166">
        <f t="shared" si="7"/>
        <v>1.7866625112022305E-2</v>
      </c>
      <c r="R108" s="166">
        <f t="shared" si="9"/>
        <v>4.7660116162629551E-2</v>
      </c>
      <c r="S108" s="166">
        <f t="shared" si="11"/>
        <v>7.7661240752934013E-2</v>
      </c>
    </row>
    <row r="109" spans="11:19" ht="15" x14ac:dyDescent="0.25">
      <c r="K109" s="41">
        <v>38214</v>
      </c>
      <c r="L109" s="162">
        <v>121.614540535866</v>
      </c>
      <c r="M109" s="163">
        <f t="shared" si="6"/>
        <v>2.4569009147186627E-2</v>
      </c>
      <c r="N109" s="163">
        <f t="shared" si="8"/>
        <v>7.1772155228479351E-2</v>
      </c>
      <c r="O109" s="163">
        <f t="shared" si="10"/>
        <v>0.17391498266575867</v>
      </c>
      <c r="P109" s="167">
        <v>133.98529193723101</v>
      </c>
      <c r="Q109" s="166">
        <f t="shared" si="7"/>
        <v>1.9338672920733213E-2</v>
      </c>
      <c r="R109" s="166">
        <f t="shared" si="9"/>
        <v>5.1467274670419672E-2</v>
      </c>
      <c r="S109" s="166">
        <f t="shared" si="11"/>
        <v>9.4483095013266682E-2</v>
      </c>
    </row>
    <row r="110" spans="11:19" ht="15" x14ac:dyDescent="0.25">
      <c r="K110" s="41">
        <v>38245</v>
      </c>
      <c r="L110" s="162">
        <v>123.45197240736501</v>
      </c>
      <c r="M110" s="163">
        <f t="shared" si="6"/>
        <v>1.5108652825581492E-2</v>
      </c>
      <c r="N110" s="163">
        <f t="shared" si="8"/>
        <v>6.4550045746336604E-2</v>
      </c>
      <c r="O110" s="163">
        <f t="shared" si="10"/>
        <v>0.20441088904646842</v>
      </c>
      <c r="P110" s="167">
        <v>136.62055511929199</v>
      </c>
      <c r="Q110" s="166">
        <f t="shared" si="7"/>
        <v>1.9668301975231284E-2</v>
      </c>
      <c r="R110" s="166">
        <f t="shared" si="9"/>
        <v>5.7957677593150514E-2</v>
      </c>
      <c r="S110" s="166">
        <f t="shared" si="11"/>
        <v>0.1231435599118289</v>
      </c>
    </row>
    <row r="111" spans="11:19" ht="15" x14ac:dyDescent="0.25">
      <c r="K111" s="41">
        <v>38275</v>
      </c>
      <c r="L111" s="162">
        <v>124.578066443971</v>
      </c>
      <c r="M111" s="163">
        <f t="shared" si="6"/>
        <v>9.1217176578606285E-3</v>
      </c>
      <c r="N111" s="163">
        <f t="shared" si="8"/>
        <v>4.9535898713765292E-2</v>
      </c>
      <c r="O111" s="163">
        <f t="shared" si="10"/>
        <v>0.21786589775348153</v>
      </c>
      <c r="P111" s="167">
        <v>137.22798820396901</v>
      </c>
      <c r="Q111" s="166">
        <f t="shared" si="7"/>
        <v>4.4461324589599727E-3</v>
      </c>
      <c r="R111" s="166">
        <f t="shared" si="9"/>
        <v>4.4008587516808584E-2</v>
      </c>
      <c r="S111" s="166">
        <f t="shared" si="11"/>
        <v>0.13406161760771895</v>
      </c>
    </row>
    <row r="112" spans="11:19" ht="15" x14ac:dyDescent="0.25">
      <c r="K112" s="41">
        <v>38306</v>
      </c>
      <c r="L112" s="162">
        <v>124.12059997845201</v>
      </c>
      <c r="M112" s="163">
        <f t="shared" si="6"/>
        <v>-3.6721268725481426E-3</v>
      </c>
      <c r="N112" s="163">
        <f t="shared" si="8"/>
        <v>2.0606577400561266E-2</v>
      </c>
      <c r="O112" s="163">
        <f t="shared" si="10"/>
        <v>0.20422851093330219</v>
      </c>
      <c r="P112" s="167">
        <v>137.970941716814</v>
      </c>
      <c r="Q112" s="166">
        <f t="shared" si="7"/>
        <v>5.414008633142009E-3</v>
      </c>
      <c r="R112" s="166">
        <f t="shared" si="9"/>
        <v>2.9746920142922573E-2</v>
      </c>
      <c r="S112" s="166">
        <f t="shared" si="11"/>
        <v>0.13808429617613127</v>
      </c>
    </row>
    <row r="113" spans="11:19" ht="15" x14ac:dyDescent="0.25">
      <c r="K113" s="41">
        <v>38336</v>
      </c>
      <c r="L113" s="162">
        <v>123.537850636847</v>
      </c>
      <c r="M113" s="163">
        <f t="shared" si="6"/>
        <v>-4.6950251747588378E-3</v>
      </c>
      <c r="N113" s="163">
        <f t="shared" si="8"/>
        <v>6.9564080514328275E-4</v>
      </c>
      <c r="O113" s="163">
        <f t="shared" si="10"/>
        <v>0.18711478703030227</v>
      </c>
      <c r="P113" s="167">
        <v>138.10817568199701</v>
      </c>
      <c r="Q113" s="166">
        <f t="shared" si="7"/>
        <v>9.9465846558244309E-4</v>
      </c>
      <c r="R113" s="166">
        <f t="shared" si="9"/>
        <v>1.0888702372831682E-2</v>
      </c>
      <c r="S113" s="166">
        <f t="shared" si="11"/>
        <v>0.12468645866590644</v>
      </c>
    </row>
    <row r="114" spans="11:19" ht="15" x14ac:dyDescent="0.25">
      <c r="K114" s="41">
        <v>38367</v>
      </c>
      <c r="L114" s="162">
        <v>122.76838520145</v>
      </c>
      <c r="M114" s="163">
        <f t="shared" si="6"/>
        <v>-6.2285804021224855E-3</v>
      </c>
      <c r="N114" s="163">
        <f t="shared" si="8"/>
        <v>-1.4526483627315678E-2</v>
      </c>
      <c r="O114" s="163">
        <f t="shared" si="10"/>
        <v>0.17384786115661188</v>
      </c>
      <c r="P114" s="167">
        <v>140.25898574720699</v>
      </c>
      <c r="Q114" s="166">
        <f t="shared" si="7"/>
        <v>1.5573372500136129E-2</v>
      </c>
      <c r="R114" s="166">
        <f t="shared" si="9"/>
        <v>2.2087313112343132E-2</v>
      </c>
      <c r="S114" s="166">
        <f t="shared" si="11"/>
        <v>0.13270612359928724</v>
      </c>
    </row>
    <row r="115" spans="11:19" ht="15" x14ac:dyDescent="0.25">
      <c r="K115" s="41">
        <v>38398</v>
      </c>
      <c r="L115" s="162">
        <v>125.91253362494299</v>
      </c>
      <c r="M115" s="163">
        <f t="shared" si="6"/>
        <v>2.5610407910259481E-2</v>
      </c>
      <c r="N115" s="163">
        <f t="shared" si="8"/>
        <v>1.4437036614406207E-2</v>
      </c>
      <c r="O115" s="163">
        <f t="shared" si="10"/>
        <v>0.1632582363624222</v>
      </c>
      <c r="P115" s="167">
        <v>141.840071076405</v>
      </c>
      <c r="Q115" s="166">
        <f t="shared" si="7"/>
        <v>1.127261344986219E-2</v>
      </c>
      <c r="R115" s="166">
        <f t="shared" si="9"/>
        <v>2.8043074225965636E-2</v>
      </c>
      <c r="S115" s="166">
        <f t="shared" si="11"/>
        <v>0.14346526873469512</v>
      </c>
    </row>
    <row r="116" spans="11:19" ht="15" x14ac:dyDescent="0.25">
      <c r="K116" s="41">
        <v>38426</v>
      </c>
      <c r="L116" s="162">
        <v>127.904745950479</v>
      </c>
      <c r="M116" s="163">
        <f t="shared" si="6"/>
        <v>1.5822192344014274E-2</v>
      </c>
      <c r="N116" s="163">
        <f t="shared" si="8"/>
        <v>3.5348642469658742E-2</v>
      </c>
      <c r="O116" s="163">
        <f t="shared" si="10"/>
        <v>0.15720135392379708</v>
      </c>
      <c r="P116" s="167">
        <v>144.64181537128599</v>
      </c>
      <c r="Q116" s="166">
        <f t="shared" si="7"/>
        <v>1.9752840460519616E-2</v>
      </c>
      <c r="R116" s="166">
        <f t="shared" si="9"/>
        <v>4.7308131158962707E-2</v>
      </c>
      <c r="S116" s="166">
        <f t="shared" si="11"/>
        <v>0.16460452235424694</v>
      </c>
    </row>
    <row r="117" spans="11:19" ht="15" x14ac:dyDescent="0.25">
      <c r="K117" s="41">
        <v>38457</v>
      </c>
      <c r="L117" s="162">
        <v>129.90312297116</v>
      </c>
      <c r="M117" s="163">
        <f t="shared" si="6"/>
        <v>1.5623947382333414E-2</v>
      </c>
      <c r="N117" s="163">
        <f t="shared" si="8"/>
        <v>5.8115432226323094E-2</v>
      </c>
      <c r="O117" s="163">
        <f t="shared" si="10"/>
        <v>0.14631730775553176</v>
      </c>
      <c r="P117" s="167">
        <v>146.25224576084699</v>
      </c>
      <c r="Q117" s="166">
        <f t="shared" si="7"/>
        <v>1.1133919920924162E-2</v>
      </c>
      <c r="R117" s="166">
        <f t="shared" si="9"/>
        <v>4.2729954032619588E-2</v>
      </c>
      <c r="S117" s="166">
        <f t="shared" si="11"/>
        <v>0.16569337675906315</v>
      </c>
    </row>
    <row r="118" spans="11:19" ht="15" x14ac:dyDescent="0.25">
      <c r="K118" s="41">
        <v>38487</v>
      </c>
      <c r="L118" s="162">
        <v>129.22782959923299</v>
      </c>
      <c r="M118" s="163">
        <f t="shared" si="6"/>
        <v>-5.1984383168134363E-3</v>
      </c>
      <c r="N118" s="163">
        <f t="shared" si="8"/>
        <v>2.633015061205346E-2</v>
      </c>
      <c r="O118" s="163">
        <f t="shared" si="10"/>
        <v>0.13886702062753753</v>
      </c>
      <c r="P118" s="167">
        <v>147.616555085486</v>
      </c>
      <c r="Q118" s="166">
        <f t="shared" si="7"/>
        <v>9.3284675222693458E-3</v>
      </c>
      <c r="R118" s="166">
        <f t="shared" si="9"/>
        <v>4.0725332166319905E-2</v>
      </c>
      <c r="S118" s="166">
        <f t="shared" si="11"/>
        <v>0.15844041258413633</v>
      </c>
    </row>
    <row r="119" spans="11:19" ht="15" x14ac:dyDescent="0.25">
      <c r="K119" s="41">
        <v>38518</v>
      </c>
      <c r="L119" s="162">
        <v>129.991584537851</v>
      </c>
      <c r="M119" s="163">
        <f t="shared" si="6"/>
        <v>5.9101428924914767E-3</v>
      </c>
      <c r="N119" s="163">
        <f t="shared" si="8"/>
        <v>1.6315568057028607E-2</v>
      </c>
      <c r="O119" s="163">
        <f t="shared" si="10"/>
        <v>0.12094237595309831</v>
      </c>
      <c r="P119" s="167">
        <v>149.32052852165401</v>
      </c>
      <c r="Q119" s="166">
        <f t="shared" si="7"/>
        <v>1.154324076443336E-2</v>
      </c>
      <c r="R119" s="166">
        <f t="shared" si="9"/>
        <v>3.2346891791686039E-2</v>
      </c>
      <c r="S119" s="166">
        <f t="shared" si="11"/>
        <v>0.15630330614462196</v>
      </c>
    </row>
    <row r="120" spans="11:19" ht="15" x14ac:dyDescent="0.25">
      <c r="K120" s="41">
        <v>38548</v>
      </c>
      <c r="L120" s="162">
        <v>131.63791931650101</v>
      </c>
      <c r="M120" s="163">
        <f t="shared" si="6"/>
        <v>1.2664933537837042E-2</v>
      </c>
      <c r="N120" s="163">
        <f t="shared" si="8"/>
        <v>1.3354539180140845E-2</v>
      </c>
      <c r="O120" s="163">
        <f t="shared" si="10"/>
        <v>0.10901321475230086</v>
      </c>
      <c r="P120" s="167">
        <v>152.02300693980999</v>
      </c>
      <c r="Q120" s="166">
        <f t="shared" si="7"/>
        <v>1.8098505576639834E-2</v>
      </c>
      <c r="R120" s="166">
        <f t="shared" si="9"/>
        <v>3.9457590199328596E-2</v>
      </c>
      <c r="S120" s="166">
        <f t="shared" si="11"/>
        <v>0.15656672390609749</v>
      </c>
    </row>
    <row r="121" spans="11:19" ht="15" x14ac:dyDescent="0.25">
      <c r="K121" s="41">
        <v>38579</v>
      </c>
      <c r="L121" s="162">
        <v>133.47621617469599</v>
      </c>
      <c r="M121" s="163">
        <f t="shared" si="6"/>
        <v>1.3964797284398811E-2</v>
      </c>
      <c r="N121" s="163">
        <f t="shared" si="8"/>
        <v>3.2875167745510359E-2</v>
      </c>
      <c r="O121" s="163">
        <f t="shared" si="10"/>
        <v>9.7535011739256605E-2</v>
      </c>
      <c r="P121" s="167">
        <v>155.889204781008</v>
      </c>
      <c r="Q121" s="166">
        <f t="shared" si="7"/>
        <v>2.5431662739895389E-2</v>
      </c>
      <c r="R121" s="166">
        <f t="shared" si="9"/>
        <v>5.6041476450464867E-2</v>
      </c>
      <c r="S121" s="166">
        <f t="shared" si="11"/>
        <v>0.16347997998197039</v>
      </c>
    </row>
    <row r="122" spans="11:19" ht="15" x14ac:dyDescent="0.25">
      <c r="K122" s="41">
        <v>38610</v>
      </c>
      <c r="L122" s="162">
        <v>135.81492290777601</v>
      </c>
      <c r="M122" s="163">
        <f t="shared" si="6"/>
        <v>1.7521524059530336E-2</v>
      </c>
      <c r="N122" s="163">
        <f t="shared" si="8"/>
        <v>4.4797810493873769E-2</v>
      </c>
      <c r="O122" s="163">
        <f t="shared" si="10"/>
        <v>0.10014380701521652</v>
      </c>
      <c r="P122" s="167">
        <v>159.65541076292999</v>
      </c>
      <c r="Q122" s="166">
        <f t="shared" si="7"/>
        <v>2.4159504740643989E-2</v>
      </c>
      <c r="R122" s="166">
        <f t="shared" si="9"/>
        <v>6.9212735473121789E-2</v>
      </c>
      <c r="S122" s="166">
        <f t="shared" si="11"/>
        <v>0.16860461168178409</v>
      </c>
    </row>
    <row r="123" spans="11:19" ht="15" x14ac:dyDescent="0.25">
      <c r="K123" s="41">
        <v>38640</v>
      </c>
      <c r="L123" s="162">
        <v>137.96780728772501</v>
      </c>
      <c r="M123" s="163">
        <f t="shared" si="6"/>
        <v>1.5851604034785582E-2</v>
      </c>
      <c r="N123" s="163">
        <f t="shared" si="8"/>
        <v>4.80855972510843E-2</v>
      </c>
      <c r="O123" s="163">
        <f t="shared" si="10"/>
        <v>0.10748072454452529</v>
      </c>
      <c r="P123" s="167">
        <v>164.227193760962</v>
      </c>
      <c r="Q123" s="166">
        <f t="shared" si="7"/>
        <v>2.863531512139339E-2</v>
      </c>
      <c r="R123" s="166">
        <f t="shared" si="9"/>
        <v>8.0278551693060418E-2</v>
      </c>
      <c r="S123" s="166">
        <f t="shared" si="11"/>
        <v>0.1967470769655435</v>
      </c>
    </row>
    <row r="124" spans="11:19" ht="15" x14ac:dyDescent="0.25">
      <c r="K124" s="41">
        <v>38671</v>
      </c>
      <c r="L124" s="162">
        <v>140.01723517900501</v>
      </c>
      <c r="M124" s="163">
        <f t="shared" si="6"/>
        <v>1.4854391988748716E-2</v>
      </c>
      <c r="N124" s="163">
        <f t="shared" si="8"/>
        <v>4.9005127593278575E-2</v>
      </c>
      <c r="O124" s="163">
        <f t="shared" si="10"/>
        <v>0.12807410859529167</v>
      </c>
      <c r="P124" s="167">
        <v>167.177181222082</v>
      </c>
      <c r="Q124" s="166">
        <f t="shared" si="7"/>
        <v>1.7962843994118405E-2</v>
      </c>
      <c r="R124" s="166">
        <f t="shared" si="9"/>
        <v>7.2410250965942557E-2</v>
      </c>
      <c r="S124" s="166">
        <f t="shared" si="11"/>
        <v>0.21168399042469344</v>
      </c>
    </row>
    <row r="125" spans="11:19" ht="15" x14ac:dyDescent="0.25">
      <c r="K125" s="41">
        <v>38701</v>
      </c>
      <c r="L125" s="162">
        <v>140.40423275194101</v>
      </c>
      <c r="M125" s="163">
        <f t="shared" si="6"/>
        <v>2.7639281152869177E-3</v>
      </c>
      <c r="N125" s="163">
        <f t="shared" si="8"/>
        <v>3.3790910055453427E-2</v>
      </c>
      <c r="O125" s="163">
        <f t="shared" si="10"/>
        <v>0.13652805215686148</v>
      </c>
      <c r="P125" s="167">
        <v>168.37084269936</v>
      </c>
      <c r="Q125" s="166">
        <f t="shared" si="7"/>
        <v>7.1400981195652857E-3</v>
      </c>
      <c r="R125" s="166">
        <f t="shared" si="9"/>
        <v>5.4589017025996167E-2</v>
      </c>
      <c r="S125" s="166">
        <f t="shared" si="11"/>
        <v>0.21912292207120831</v>
      </c>
    </row>
    <row r="126" spans="11:19" ht="15" x14ac:dyDescent="0.25">
      <c r="K126" s="41">
        <v>38732</v>
      </c>
      <c r="L126" s="162">
        <v>140.77042650275399</v>
      </c>
      <c r="M126" s="163">
        <f t="shared" si="6"/>
        <v>2.6081389687158119E-3</v>
      </c>
      <c r="N126" s="163">
        <f t="shared" si="8"/>
        <v>2.0313573652614991E-2</v>
      </c>
      <c r="O126" s="163">
        <f t="shared" si="10"/>
        <v>0.14663417843090909</v>
      </c>
      <c r="P126" s="167">
        <v>166.23072160493399</v>
      </c>
      <c r="Q126" s="166">
        <f t="shared" si="7"/>
        <v>-1.2710758348150386E-2</v>
      </c>
      <c r="R126" s="166">
        <f t="shared" si="9"/>
        <v>1.2199732566143595E-2</v>
      </c>
      <c r="S126" s="166">
        <f t="shared" si="11"/>
        <v>0.18516985360593319</v>
      </c>
    </row>
    <row r="127" spans="11:19" ht="15" x14ac:dyDescent="0.25">
      <c r="K127" s="41">
        <v>38763</v>
      </c>
      <c r="L127" s="162">
        <v>141.75201867472299</v>
      </c>
      <c r="M127" s="163">
        <f t="shared" si="6"/>
        <v>6.9729999145082822E-3</v>
      </c>
      <c r="N127" s="163">
        <f t="shared" si="8"/>
        <v>1.2389785396777375E-2</v>
      </c>
      <c r="O127" s="163">
        <f t="shared" si="10"/>
        <v>0.12579752462897176</v>
      </c>
      <c r="P127" s="167">
        <v>165.13865146541801</v>
      </c>
      <c r="Q127" s="166">
        <f t="shared" si="7"/>
        <v>-6.569604757605596E-3</v>
      </c>
      <c r="R127" s="166">
        <f t="shared" si="9"/>
        <v>-1.2193827780574651E-2</v>
      </c>
      <c r="S127" s="166">
        <f t="shared" si="11"/>
        <v>0.164259508700209</v>
      </c>
    </row>
    <row r="128" spans="11:19" ht="15" x14ac:dyDescent="0.25">
      <c r="K128" s="41">
        <v>38791</v>
      </c>
      <c r="L128" s="162">
        <v>144.36649712000599</v>
      </c>
      <c r="M128" s="163">
        <f t="shared" si="6"/>
        <v>1.844402971983361E-2</v>
      </c>
      <c r="N128" s="163">
        <f t="shared" si="8"/>
        <v>2.8220405399496107E-2</v>
      </c>
      <c r="O128" s="163">
        <f t="shared" si="10"/>
        <v>0.12870320836961358</v>
      </c>
      <c r="P128" s="167">
        <v>164.63511038513599</v>
      </c>
      <c r="Q128" s="166">
        <f t="shared" si="7"/>
        <v>-3.0492018422922929E-3</v>
      </c>
      <c r="R128" s="166">
        <f t="shared" si="9"/>
        <v>-2.2187525193387958E-2</v>
      </c>
      <c r="S128" s="166">
        <f t="shared" si="11"/>
        <v>0.13822624503521697</v>
      </c>
    </row>
    <row r="129" spans="11:19" ht="15" x14ac:dyDescent="0.25">
      <c r="K129" s="41">
        <v>38822</v>
      </c>
      <c r="L129" s="162">
        <v>146.81981835135201</v>
      </c>
      <c r="M129" s="163">
        <f t="shared" si="6"/>
        <v>1.699370200349648E-2</v>
      </c>
      <c r="N129" s="163">
        <f t="shared" si="8"/>
        <v>4.2973456846631564E-2</v>
      </c>
      <c r="O129" s="163">
        <f t="shared" si="10"/>
        <v>0.13022547105313032</v>
      </c>
      <c r="P129" s="167">
        <v>164.935253714472</v>
      </c>
      <c r="Q129" s="166">
        <f t="shared" si="7"/>
        <v>1.8230821398539376E-3</v>
      </c>
      <c r="R129" s="166">
        <f t="shared" si="9"/>
        <v>-7.7931917635587489E-3</v>
      </c>
      <c r="S129" s="166">
        <f t="shared" si="11"/>
        <v>0.12774510132429451</v>
      </c>
    </row>
    <row r="130" spans="11:19" ht="15" x14ac:dyDescent="0.25">
      <c r="K130" s="41">
        <v>38852</v>
      </c>
      <c r="L130" s="162">
        <v>148.94810155421001</v>
      </c>
      <c r="M130" s="163">
        <f t="shared" si="6"/>
        <v>1.4495885002151709E-2</v>
      </c>
      <c r="N130" s="163">
        <f t="shared" si="8"/>
        <v>5.0765293833308966E-2</v>
      </c>
      <c r="O130" s="163">
        <f t="shared" si="10"/>
        <v>0.15260081374216683</v>
      </c>
      <c r="P130" s="167">
        <v>164.27308976870799</v>
      </c>
      <c r="Q130" s="166">
        <f t="shared" si="7"/>
        <v>-4.0146901941916502E-3</v>
      </c>
      <c r="R130" s="166">
        <f t="shared" si="9"/>
        <v>-5.2414240338596318E-3</v>
      </c>
      <c r="S130" s="166">
        <f t="shared" si="11"/>
        <v>0.11283649502304161</v>
      </c>
    </row>
    <row r="131" spans="11:19" ht="15" x14ac:dyDescent="0.25">
      <c r="K131" s="41">
        <v>38883</v>
      </c>
      <c r="L131" s="162">
        <v>150.84455330673401</v>
      </c>
      <c r="M131" s="163">
        <f t="shared" si="6"/>
        <v>1.2732298919793772E-2</v>
      </c>
      <c r="N131" s="163">
        <f t="shared" si="8"/>
        <v>4.4872295968662934E-2</v>
      </c>
      <c r="O131" s="163">
        <f t="shared" si="10"/>
        <v>0.16041783660857711</v>
      </c>
      <c r="P131" s="167">
        <v>162.96879239478699</v>
      </c>
      <c r="Q131" s="166">
        <f t="shared" si="7"/>
        <v>-7.9398115403893632E-3</v>
      </c>
      <c r="R131" s="166">
        <f t="shared" si="9"/>
        <v>-1.0121279637441472E-2</v>
      </c>
      <c r="S131" s="166">
        <f t="shared" si="11"/>
        <v>9.1402461592236861E-2</v>
      </c>
    </row>
    <row r="132" spans="11:19" ht="15" x14ac:dyDescent="0.25">
      <c r="K132" s="41">
        <v>38913</v>
      </c>
      <c r="L132" s="162">
        <v>153.15149017348301</v>
      </c>
      <c r="M132" s="163">
        <f t="shared" si="6"/>
        <v>1.5293471432528127E-2</v>
      </c>
      <c r="N132" s="163">
        <f t="shared" si="8"/>
        <v>4.3125457402343192E-2</v>
      </c>
      <c r="O132" s="163">
        <f t="shared" si="10"/>
        <v>0.16342989139213193</v>
      </c>
      <c r="P132" s="167">
        <v>162.234177878579</v>
      </c>
      <c r="Q132" s="166">
        <f t="shared" si="7"/>
        <v>-4.5077005567323303E-3</v>
      </c>
      <c r="R132" s="166">
        <f t="shared" si="9"/>
        <v>-1.6376582780591953E-2</v>
      </c>
      <c r="S132" s="166">
        <f t="shared" si="11"/>
        <v>6.7168589441280346E-2</v>
      </c>
    </row>
    <row r="133" spans="11:19" ht="15" x14ac:dyDescent="0.25">
      <c r="K133" s="41">
        <v>38944</v>
      </c>
      <c r="L133" s="162">
        <v>154.722470615996</v>
      </c>
      <c r="M133" s="163">
        <f t="shared" si="6"/>
        <v>1.0257689564322492E-2</v>
      </c>
      <c r="N133" s="163">
        <f t="shared" si="8"/>
        <v>3.8767658006600314E-2</v>
      </c>
      <c r="O133" s="163">
        <f t="shared" si="10"/>
        <v>0.15917633156076683</v>
      </c>
      <c r="P133" s="167">
        <v>161.43714863591501</v>
      </c>
      <c r="Q133" s="166">
        <f t="shared" si="7"/>
        <v>-4.912831889594238E-3</v>
      </c>
      <c r="R133" s="166">
        <f t="shared" si="9"/>
        <v>-1.7263576991130458E-2</v>
      </c>
      <c r="S133" s="166">
        <f t="shared" si="11"/>
        <v>3.5589018897753233E-2</v>
      </c>
    </row>
    <row r="134" spans="11:19" ht="15" x14ac:dyDescent="0.25">
      <c r="K134" s="41">
        <v>38975</v>
      </c>
      <c r="L134" s="162">
        <v>154.72959567379701</v>
      </c>
      <c r="M134" s="163">
        <f t="shared" si="6"/>
        <v>4.6050568948574622E-5</v>
      </c>
      <c r="N134" s="163">
        <f t="shared" si="8"/>
        <v>2.5755271117830603E-2</v>
      </c>
      <c r="O134" s="163">
        <f t="shared" si="10"/>
        <v>0.13926800060745048</v>
      </c>
      <c r="P134" s="167">
        <v>161.056037767737</v>
      </c>
      <c r="Q134" s="166">
        <f t="shared" si="7"/>
        <v>-2.3607383517254554E-3</v>
      </c>
      <c r="R134" s="166">
        <f t="shared" si="9"/>
        <v>-1.1736938090676885E-2</v>
      </c>
      <c r="S134" s="166">
        <f t="shared" si="11"/>
        <v>8.7728126351243052E-3</v>
      </c>
    </row>
    <row r="135" spans="11:19" ht="15" x14ac:dyDescent="0.25">
      <c r="K135" s="41">
        <v>39005</v>
      </c>
      <c r="L135" s="162">
        <v>154.40768855103599</v>
      </c>
      <c r="M135" s="163">
        <f t="shared" si="6"/>
        <v>-2.0804495827654312E-3</v>
      </c>
      <c r="N135" s="163">
        <f t="shared" si="8"/>
        <v>8.2023255283381058E-3</v>
      </c>
      <c r="O135" s="163">
        <f t="shared" si="10"/>
        <v>0.11915737146584071</v>
      </c>
      <c r="P135" s="167">
        <v>167.62921901747299</v>
      </c>
      <c r="Q135" s="166">
        <f t="shared" si="7"/>
        <v>4.0813007328637685E-2</v>
      </c>
      <c r="R135" s="166">
        <f t="shared" si="9"/>
        <v>3.3254652068023471E-2</v>
      </c>
      <c r="S135" s="166">
        <f t="shared" si="11"/>
        <v>2.0715358879375145E-2</v>
      </c>
    </row>
    <row r="136" spans="11:19" ht="15" x14ac:dyDescent="0.25">
      <c r="K136" s="41">
        <v>39036</v>
      </c>
      <c r="L136" s="162">
        <v>155.13969673101599</v>
      </c>
      <c r="M136" s="163">
        <f t="shared" ref="M136:M199" si="12">L136/L135-1</f>
        <v>4.7407495497742147E-3</v>
      </c>
      <c r="N136" s="163">
        <f t="shared" si="8"/>
        <v>2.6966096996698941E-3</v>
      </c>
      <c r="O136" s="163">
        <f t="shared" si="10"/>
        <v>0.10800428627716907</v>
      </c>
      <c r="P136" s="167">
        <v>174.28408798333001</v>
      </c>
      <c r="Q136" s="166">
        <f t="shared" ref="Q136:Q199" si="13">P136/P135-1</f>
        <v>3.9699934205165821E-2</v>
      </c>
      <c r="R136" s="166">
        <f t="shared" si="9"/>
        <v>7.9578581856573516E-2</v>
      </c>
      <c r="S136" s="166">
        <f t="shared" si="11"/>
        <v>4.2511224972785255E-2</v>
      </c>
    </row>
    <row r="137" spans="11:19" ht="15" x14ac:dyDescent="0.25">
      <c r="K137" s="41">
        <v>39066</v>
      </c>
      <c r="L137" s="162">
        <v>157.878091328511</v>
      </c>
      <c r="M137" s="163">
        <f t="shared" si="12"/>
        <v>1.7651153477777459E-2</v>
      </c>
      <c r="N137" s="163">
        <f t="shared" si="8"/>
        <v>2.0348373825985311E-2</v>
      </c>
      <c r="O137" s="163">
        <f t="shared" si="10"/>
        <v>0.12445393015637873</v>
      </c>
      <c r="P137" s="167">
        <v>181.87887780031099</v>
      </c>
      <c r="Q137" s="166">
        <f t="shared" si="13"/>
        <v>4.3577069512550137E-2</v>
      </c>
      <c r="R137" s="166">
        <f t="shared" si="9"/>
        <v>0.12928940958179491</v>
      </c>
      <c r="S137" s="166">
        <f t="shared" si="11"/>
        <v>8.0227876064448367E-2</v>
      </c>
    </row>
    <row r="138" spans="11:19" ht="15" x14ac:dyDescent="0.25">
      <c r="K138" s="41">
        <v>39097</v>
      </c>
      <c r="L138" s="162">
        <v>159.82083064970001</v>
      </c>
      <c r="M138" s="163">
        <f t="shared" si="12"/>
        <v>1.2305312946471858E-2</v>
      </c>
      <c r="N138" s="163">
        <f t="shared" ref="N138:N201" si="14">L138/L135-1</f>
        <v>3.5057464751017342E-2</v>
      </c>
      <c r="O138" s="163">
        <f t="shared" si="10"/>
        <v>0.13532959031400904</v>
      </c>
      <c r="P138" s="167">
        <v>177.544484092495</v>
      </c>
      <c r="Q138" s="166">
        <f t="shared" si="13"/>
        <v>-2.3831209870201708E-2</v>
      </c>
      <c r="R138" s="166">
        <f t="shared" ref="R138:R201" si="15">P138/P135-1</f>
        <v>5.9149980732108975E-2</v>
      </c>
      <c r="S138" s="166">
        <f t="shared" si="11"/>
        <v>6.8060599017607748E-2</v>
      </c>
    </row>
    <row r="139" spans="11:19" ht="15" x14ac:dyDescent="0.25">
      <c r="K139" s="41">
        <v>39128</v>
      </c>
      <c r="L139" s="162">
        <v>161.87287447637399</v>
      </c>
      <c r="M139" s="163">
        <f t="shared" si="12"/>
        <v>1.2839651867232016E-2</v>
      </c>
      <c r="N139" s="163">
        <f t="shared" si="14"/>
        <v>4.3400740669437443E-2</v>
      </c>
      <c r="O139" s="163">
        <f t="shared" si="10"/>
        <v>0.14194405123656217</v>
      </c>
      <c r="P139" s="167">
        <v>174.58365873521799</v>
      </c>
      <c r="Q139" s="166">
        <f t="shared" si="13"/>
        <v>-1.6676526856979179E-2</v>
      </c>
      <c r="R139" s="166">
        <f t="shared" si="15"/>
        <v>1.718864615550153E-3</v>
      </c>
      <c r="S139" s="166">
        <f t="shared" si="11"/>
        <v>5.7194407160203076E-2</v>
      </c>
    </row>
    <row r="140" spans="11:19" ht="15" x14ac:dyDescent="0.25">
      <c r="K140" s="41">
        <v>39156</v>
      </c>
      <c r="L140" s="162">
        <v>162.42801650838001</v>
      </c>
      <c r="M140" s="163">
        <f t="shared" si="12"/>
        <v>3.4294938778456352E-3</v>
      </c>
      <c r="N140" s="163">
        <f t="shared" si="14"/>
        <v>2.8819230974876486E-2</v>
      </c>
      <c r="O140" s="163">
        <f t="shared" si="10"/>
        <v>0.12510880120170964</v>
      </c>
      <c r="P140" s="167">
        <v>171.02796856080101</v>
      </c>
      <c r="Q140" s="166">
        <f t="shared" si="13"/>
        <v>-2.0366683801773866E-2</v>
      </c>
      <c r="R140" s="166">
        <f t="shared" si="15"/>
        <v>-5.9660084616441456E-2</v>
      </c>
      <c r="S140" s="166">
        <f t="shared" si="11"/>
        <v>3.8830466725536361E-2</v>
      </c>
    </row>
    <row r="141" spans="11:19" ht="15" x14ac:dyDescent="0.25">
      <c r="K141" s="41">
        <v>39187</v>
      </c>
      <c r="L141" s="162">
        <v>164.78678210844501</v>
      </c>
      <c r="M141" s="163">
        <f t="shared" si="12"/>
        <v>1.4521913465238345E-2</v>
      </c>
      <c r="N141" s="163">
        <f t="shared" si="14"/>
        <v>3.1071991295236856E-2</v>
      </c>
      <c r="O141" s="163">
        <f t="shared" si="10"/>
        <v>0.12237424047274437</v>
      </c>
      <c r="P141" s="167">
        <v>170.56650337634201</v>
      </c>
      <c r="Q141" s="166">
        <f t="shared" si="13"/>
        <v>-2.6981854976249053E-3</v>
      </c>
      <c r="R141" s="166">
        <f t="shared" si="15"/>
        <v>-3.9302717579880908E-2</v>
      </c>
      <c r="S141" s="166">
        <f t="shared" si="11"/>
        <v>3.4142183281316907E-2</v>
      </c>
    </row>
    <row r="142" spans="11:19" ht="15" x14ac:dyDescent="0.25">
      <c r="K142" s="41">
        <v>39217</v>
      </c>
      <c r="L142" s="162">
        <v>166.71916656431199</v>
      </c>
      <c r="M142" s="163">
        <f t="shared" si="12"/>
        <v>1.1726574371694998E-2</v>
      </c>
      <c r="N142" s="163">
        <f t="shared" si="14"/>
        <v>2.993887705778242E-2</v>
      </c>
      <c r="O142" s="163">
        <f t="shared" si="10"/>
        <v>0.11931044991287898</v>
      </c>
      <c r="P142" s="167">
        <v>171.027256042294</v>
      </c>
      <c r="Q142" s="166">
        <f t="shared" si="13"/>
        <v>2.7013080342941365E-3</v>
      </c>
      <c r="R142" s="166">
        <f t="shared" si="15"/>
        <v>-2.037076504575841E-2</v>
      </c>
      <c r="S142" s="166">
        <f t="shared" si="11"/>
        <v>4.1115475961983172E-2</v>
      </c>
    </row>
    <row r="143" spans="11:19" ht="15" x14ac:dyDescent="0.25">
      <c r="K143" s="41">
        <v>39248</v>
      </c>
      <c r="L143" s="162">
        <v>169.43494811395601</v>
      </c>
      <c r="M143" s="163">
        <f t="shared" si="12"/>
        <v>1.6289558097067447E-2</v>
      </c>
      <c r="N143" s="163">
        <f t="shared" si="14"/>
        <v>4.3138688486136223E-2</v>
      </c>
      <c r="O143" s="163">
        <f t="shared" si="10"/>
        <v>0.1232420687369431</v>
      </c>
      <c r="P143" s="167">
        <v>170.60751578567999</v>
      </c>
      <c r="Q143" s="166">
        <f t="shared" si="13"/>
        <v>-2.4542301989000093E-3</v>
      </c>
      <c r="R143" s="166">
        <f t="shared" si="15"/>
        <v>-2.4583860678409897E-3</v>
      </c>
      <c r="S143" s="166">
        <f t="shared" si="11"/>
        <v>4.6872307750728259E-2</v>
      </c>
    </row>
    <row r="144" spans="11:19" ht="15" x14ac:dyDescent="0.25">
      <c r="K144" s="41">
        <v>39278</v>
      </c>
      <c r="L144" s="162">
        <v>171.16736320541401</v>
      </c>
      <c r="M144" s="163">
        <f t="shared" si="12"/>
        <v>1.02246620944626E-2</v>
      </c>
      <c r="N144" s="163">
        <f t="shared" si="14"/>
        <v>3.872022388767804E-2</v>
      </c>
      <c r="O144" s="163">
        <f t="shared" si="10"/>
        <v>0.11763433063252227</v>
      </c>
      <c r="P144" s="167">
        <v>172.72346987866899</v>
      </c>
      <c r="Q144" s="166">
        <f t="shared" si="13"/>
        <v>1.2402467049851928E-2</v>
      </c>
      <c r="R144" s="166">
        <f t="shared" si="15"/>
        <v>1.2645897404414796E-2</v>
      </c>
      <c r="S144" s="166">
        <f t="shared" si="11"/>
        <v>6.4655254134800666E-2</v>
      </c>
    </row>
    <row r="145" spans="11:19" ht="15" x14ac:dyDescent="0.25">
      <c r="K145" s="41">
        <v>39309</v>
      </c>
      <c r="L145" s="162">
        <v>172.40424342260599</v>
      </c>
      <c r="M145" s="163">
        <f t="shared" si="12"/>
        <v>7.2261451834578772E-3</v>
      </c>
      <c r="N145" s="163">
        <f t="shared" si="14"/>
        <v>3.4099719758981406E-2</v>
      </c>
      <c r="O145" s="163">
        <f t="shared" si="10"/>
        <v>0.11428057434846806</v>
      </c>
      <c r="P145" s="167">
        <v>170.76171393595499</v>
      </c>
      <c r="Q145" s="166">
        <f t="shared" si="13"/>
        <v>-1.1357784463756238E-2</v>
      </c>
      <c r="R145" s="166">
        <f t="shared" si="15"/>
        <v>-1.552630337899763E-3</v>
      </c>
      <c r="S145" s="166">
        <f t="shared" si="11"/>
        <v>5.7759724938337698E-2</v>
      </c>
    </row>
    <row r="146" spans="11:19" ht="15" x14ac:dyDescent="0.25">
      <c r="K146" s="41">
        <v>39340</v>
      </c>
      <c r="L146" s="162">
        <v>172.851630020199</v>
      </c>
      <c r="M146" s="163">
        <f t="shared" si="12"/>
        <v>2.5949859975102907E-3</v>
      </c>
      <c r="N146" s="163">
        <f t="shared" si="14"/>
        <v>2.0165154498970495E-2</v>
      </c>
      <c r="O146" s="163">
        <f t="shared" si="10"/>
        <v>0.11712067279363358</v>
      </c>
      <c r="P146" s="167">
        <v>171.14771121053201</v>
      </c>
      <c r="Q146" s="166">
        <f t="shared" si="13"/>
        <v>2.2604438997477772E-3</v>
      </c>
      <c r="R146" s="166">
        <f t="shared" si="15"/>
        <v>3.1663049682442157E-3</v>
      </c>
      <c r="S146" s="166">
        <f t="shared" si="11"/>
        <v>6.265939223805117E-2</v>
      </c>
    </row>
    <row r="147" spans="11:19" ht="15" x14ac:dyDescent="0.25">
      <c r="K147" s="41">
        <v>39370</v>
      </c>
      <c r="L147" s="162">
        <v>172.50326394313899</v>
      </c>
      <c r="M147" s="163">
        <f t="shared" si="12"/>
        <v>-2.0154052178698034E-3</v>
      </c>
      <c r="N147" s="163">
        <f t="shared" si="14"/>
        <v>7.8046463572720715E-3</v>
      </c>
      <c r="O147" s="163">
        <f t="shared" ref="O147:O210" si="16">L147/L135-1</f>
        <v>0.11719348668393481</v>
      </c>
      <c r="P147" s="167">
        <v>168.332017902199</v>
      </c>
      <c r="Q147" s="166">
        <f t="shared" si="13"/>
        <v>-1.6451831511023696E-2</v>
      </c>
      <c r="R147" s="166">
        <f t="shared" si="15"/>
        <v>-2.5424755417169487E-2</v>
      </c>
      <c r="S147" s="166">
        <f t="shared" ref="S147:S210" si="17">P147/P135-1</f>
        <v>4.1925798428539274E-3</v>
      </c>
    </row>
    <row r="148" spans="11:19" ht="15" x14ac:dyDescent="0.25">
      <c r="K148" s="41">
        <v>39401</v>
      </c>
      <c r="L148" s="162">
        <v>172.32516427859801</v>
      </c>
      <c r="M148" s="163">
        <f t="shared" si="12"/>
        <v>-1.0324422881626827E-3</v>
      </c>
      <c r="N148" s="163">
        <f t="shared" si="14"/>
        <v>-4.5868444092833638E-4</v>
      </c>
      <c r="O148" s="163">
        <f t="shared" si="16"/>
        <v>0.11077414684765374</v>
      </c>
      <c r="P148" s="167">
        <v>167.89895287466999</v>
      </c>
      <c r="Q148" s="166">
        <f t="shared" si="13"/>
        <v>-2.5726836339633463E-3</v>
      </c>
      <c r="R148" s="166">
        <f t="shared" si="15"/>
        <v>-1.6764654062670581E-2</v>
      </c>
      <c r="S148" s="166">
        <f t="shared" si="17"/>
        <v>-3.6636362978074932E-2</v>
      </c>
    </row>
    <row r="149" spans="11:19" ht="15" x14ac:dyDescent="0.25">
      <c r="K149" s="41">
        <v>39431</v>
      </c>
      <c r="L149" s="162">
        <v>171.11176287753801</v>
      </c>
      <c r="M149" s="163">
        <f t="shared" si="12"/>
        <v>-7.0413477111114231E-3</v>
      </c>
      <c r="N149" s="163">
        <f t="shared" si="14"/>
        <v>-1.0065668125071592E-2</v>
      </c>
      <c r="O149" s="163">
        <f t="shared" si="16"/>
        <v>8.3822089801494526E-2</v>
      </c>
      <c r="P149" s="167">
        <v>165.42757561163501</v>
      </c>
      <c r="Q149" s="166">
        <f t="shared" si="13"/>
        <v>-1.4719432258042509E-2</v>
      </c>
      <c r="R149" s="166">
        <f t="shared" si="15"/>
        <v>-3.3422214988668819E-2</v>
      </c>
      <c r="S149" s="166">
        <f t="shared" si="17"/>
        <v>-9.0451966647486337E-2</v>
      </c>
    </row>
    <row r="150" spans="11:19" ht="15" x14ac:dyDescent="0.25">
      <c r="K150" s="41">
        <v>39462</v>
      </c>
      <c r="L150" s="162">
        <v>169.286306458025</v>
      </c>
      <c r="M150" s="163">
        <f t="shared" si="12"/>
        <v>-1.0668211166870334E-2</v>
      </c>
      <c r="N150" s="163">
        <f t="shared" si="14"/>
        <v>-1.8648676039975554E-2</v>
      </c>
      <c r="O150" s="163">
        <f t="shared" si="16"/>
        <v>5.9225545067223884E-2</v>
      </c>
      <c r="P150" s="167">
        <v>164.42516530130601</v>
      </c>
      <c r="Q150" s="166">
        <f t="shared" si="13"/>
        <v>-6.0595115815654799E-3</v>
      </c>
      <c r="R150" s="166">
        <f t="shared" si="15"/>
        <v>-2.3209206718848185E-2</v>
      </c>
      <c r="S150" s="166">
        <f t="shared" si="17"/>
        <v>-7.3893136462376607E-2</v>
      </c>
    </row>
    <row r="151" spans="11:19" ht="15" x14ac:dyDescent="0.25">
      <c r="K151" s="41">
        <v>39493</v>
      </c>
      <c r="L151" s="162">
        <v>163.188529226193</v>
      </c>
      <c r="M151" s="163">
        <f t="shared" si="12"/>
        <v>-3.602049899614268E-2</v>
      </c>
      <c r="N151" s="163">
        <f t="shared" si="14"/>
        <v>-5.3019737950946166E-2</v>
      </c>
      <c r="O151" s="163">
        <f t="shared" si="16"/>
        <v>8.1277036320932528E-3</v>
      </c>
      <c r="P151" s="167">
        <v>163.36169289987899</v>
      </c>
      <c r="Q151" s="166">
        <f t="shared" si="13"/>
        <v>-6.467820175082295E-3</v>
      </c>
      <c r="R151" s="166">
        <f t="shared" si="15"/>
        <v>-2.7023753853771093E-2</v>
      </c>
      <c r="S151" s="166">
        <f t="shared" si="17"/>
        <v>-6.4278443450190181E-2</v>
      </c>
    </row>
    <row r="152" spans="11:19" ht="15" x14ac:dyDescent="0.25">
      <c r="K152" s="41">
        <v>39522</v>
      </c>
      <c r="L152" s="162">
        <v>157.66453145974</v>
      </c>
      <c r="M152" s="163">
        <f t="shared" si="12"/>
        <v>-3.3850404759738106E-2</v>
      </c>
      <c r="N152" s="163">
        <f t="shared" si="14"/>
        <v>-7.8587416736638827E-2</v>
      </c>
      <c r="O152" s="163">
        <f t="shared" si="16"/>
        <v>-2.9326745170185853E-2</v>
      </c>
      <c r="P152" s="167">
        <v>162.84361245147699</v>
      </c>
      <c r="Q152" s="166">
        <f t="shared" si="13"/>
        <v>-3.1713704676133991E-3</v>
      </c>
      <c r="R152" s="166">
        <f t="shared" si="15"/>
        <v>-1.561990587484785E-2</v>
      </c>
      <c r="S152" s="166">
        <f t="shared" si="17"/>
        <v>-4.7853904704565742E-2</v>
      </c>
    </row>
    <row r="153" spans="11:19" ht="15" x14ac:dyDescent="0.25">
      <c r="K153" s="41">
        <v>39553</v>
      </c>
      <c r="L153" s="162">
        <v>152.86223156941099</v>
      </c>
      <c r="M153" s="163">
        <f t="shared" si="12"/>
        <v>-3.0458974164111807E-2</v>
      </c>
      <c r="N153" s="163">
        <f t="shared" si="14"/>
        <v>-9.7019512282208065E-2</v>
      </c>
      <c r="O153" s="163">
        <f t="shared" si="16"/>
        <v>-7.2363513544348224E-2</v>
      </c>
      <c r="P153" s="167">
        <v>161.091671045401</v>
      </c>
      <c r="Q153" s="166">
        <f t="shared" si="13"/>
        <v>-1.0758428775325846E-2</v>
      </c>
      <c r="R153" s="166">
        <f t="shared" si="15"/>
        <v>-2.0273625693466357E-2</v>
      </c>
      <c r="S153" s="166">
        <f t="shared" si="17"/>
        <v>-5.5549197195158051E-2</v>
      </c>
    </row>
    <row r="154" spans="11:19" ht="15" x14ac:dyDescent="0.25">
      <c r="K154" s="41">
        <v>39583</v>
      </c>
      <c r="L154" s="162">
        <v>156.01783568309</v>
      </c>
      <c r="M154" s="163">
        <f t="shared" si="12"/>
        <v>2.0643451827707437E-2</v>
      </c>
      <c r="N154" s="163">
        <f t="shared" si="14"/>
        <v>-4.3941161655815963E-2</v>
      </c>
      <c r="O154" s="163">
        <f t="shared" si="16"/>
        <v>-6.4187766180404671E-2</v>
      </c>
      <c r="P154" s="167">
        <v>159.11841979546401</v>
      </c>
      <c r="Q154" s="166">
        <f t="shared" si="13"/>
        <v>-1.2249244403088166E-2</v>
      </c>
      <c r="R154" s="166">
        <f t="shared" si="15"/>
        <v>-2.597471309883892E-2</v>
      </c>
      <c r="S154" s="166">
        <f t="shared" si="17"/>
        <v>-6.9631218569542019E-2</v>
      </c>
    </row>
    <row r="155" spans="11:19" ht="15" x14ac:dyDescent="0.25">
      <c r="K155" s="41">
        <v>39614</v>
      </c>
      <c r="L155" s="162">
        <v>160.322567493062</v>
      </c>
      <c r="M155" s="163">
        <f t="shared" si="12"/>
        <v>2.7591280132330143E-2</v>
      </c>
      <c r="N155" s="163">
        <f t="shared" si="14"/>
        <v>1.685880780358473E-2</v>
      </c>
      <c r="O155" s="163">
        <f t="shared" si="16"/>
        <v>-5.3780998089988818E-2</v>
      </c>
      <c r="P155" s="167">
        <v>157.20394713668699</v>
      </c>
      <c r="Q155" s="166">
        <f t="shared" si="13"/>
        <v>-1.2031747557812222E-2</v>
      </c>
      <c r="R155" s="166">
        <f t="shared" si="15"/>
        <v>-3.4632401172446703E-2</v>
      </c>
      <c r="S155" s="166">
        <f t="shared" si="17"/>
        <v>-7.8563764247237433E-2</v>
      </c>
    </row>
    <row r="156" spans="11:19" ht="15" x14ac:dyDescent="0.25">
      <c r="K156" s="41">
        <v>39644</v>
      </c>
      <c r="L156" s="162">
        <v>164.00666628707799</v>
      </c>
      <c r="M156" s="163">
        <f t="shared" si="12"/>
        <v>2.2979290137524977E-2</v>
      </c>
      <c r="N156" s="163">
        <f t="shared" si="14"/>
        <v>7.2905089787378863E-2</v>
      </c>
      <c r="O156" s="163">
        <f t="shared" si="16"/>
        <v>-4.1834475826694972E-2</v>
      </c>
      <c r="P156" s="167">
        <v>157.639004109225</v>
      </c>
      <c r="Q156" s="166">
        <f t="shared" si="13"/>
        <v>2.7674685048444392E-3</v>
      </c>
      <c r="R156" s="166">
        <f t="shared" si="15"/>
        <v>-2.1432932651141989E-2</v>
      </c>
      <c r="S156" s="166">
        <f t="shared" si="17"/>
        <v>-8.7333040379748095E-2</v>
      </c>
    </row>
    <row r="157" spans="11:19" ht="15" x14ac:dyDescent="0.25">
      <c r="K157" s="41">
        <v>39675</v>
      </c>
      <c r="L157" s="162">
        <v>160.07229225463399</v>
      </c>
      <c r="M157" s="163">
        <f t="shared" si="12"/>
        <v>-2.3989110452115714E-2</v>
      </c>
      <c r="N157" s="163">
        <f t="shared" si="14"/>
        <v>2.5987135084860391E-2</v>
      </c>
      <c r="O157" s="163">
        <f t="shared" si="16"/>
        <v>-7.1529278648573058E-2</v>
      </c>
      <c r="P157" s="167">
        <v>157.721500427687</v>
      </c>
      <c r="Q157" s="166">
        <f t="shared" si="13"/>
        <v>5.2332428086665495E-4</v>
      </c>
      <c r="R157" s="166">
        <f t="shared" si="15"/>
        <v>-8.7791179020797472E-3</v>
      </c>
      <c r="S157" s="166">
        <f t="shared" si="17"/>
        <v>-7.6364972028558964E-2</v>
      </c>
    </row>
    <row r="158" spans="11:19" ht="15" x14ac:dyDescent="0.25">
      <c r="K158" s="41">
        <v>39706</v>
      </c>
      <c r="L158" s="162">
        <v>156.42604331449201</v>
      </c>
      <c r="M158" s="163">
        <f t="shared" si="12"/>
        <v>-2.2778763824670811E-2</v>
      </c>
      <c r="N158" s="163">
        <f t="shared" si="14"/>
        <v>-2.4304277554303866E-2</v>
      </c>
      <c r="O158" s="163">
        <f t="shared" si="16"/>
        <v>-9.5027085968396929E-2</v>
      </c>
      <c r="P158" s="167">
        <v>157.218358996783</v>
      </c>
      <c r="Q158" s="166">
        <f t="shared" si="13"/>
        <v>-3.190062417233297E-3</v>
      </c>
      <c r="R158" s="166">
        <f t="shared" si="15"/>
        <v>9.1676197439660712E-5</v>
      </c>
      <c r="S158" s="166">
        <f t="shared" si="17"/>
        <v>-8.1387896544022453E-2</v>
      </c>
    </row>
    <row r="159" spans="11:19" ht="15" x14ac:dyDescent="0.25">
      <c r="K159" s="41">
        <v>39736</v>
      </c>
      <c r="L159" s="162">
        <v>153.583611159924</v>
      </c>
      <c r="M159" s="163">
        <f t="shared" si="12"/>
        <v>-1.817109283300955E-2</v>
      </c>
      <c r="N159" s="163">
        <f t="shared" si="14"/>
        <v>-6.3552630896779649E-2</v>
      </c>
      <c r="O159" s="163">
        <f t="shared" si="16"/>
        <v>-0.10967707132458282</v>
      </c>
      <c r="P159" s="167">
        <v>154.55140946639</v>
      </c>
      <c r="Q159" s="166">
        <f t="shared" si="13"/>
        <v>-1.6963346694437664E-2</v>
      </c>
      <c r="R159" s="166">
        <f t="shared" si="15"/>
        <v>-1.9586489145133612E-2</v>
      </c>
      <c r="S159" s="166">
        <f t="shared" si="17"/>
        <v>-8.1865640343095847E-2</v>
      </c>
    </row>
    <row r="160" spans="11:19" ht="15" x14ac:dyDescent="0.25">
      <c r="K160" s="41">
        <v>39767</v>
      </c>
      <c r="L160" s="162">
        <v>153.145543861731</v>
      </c>
      <c r="M160" s="163">
        <f t="shared" si="12"/>
        <v>-2.8523049750200924E-3</v>
      </c>
      <c r="N160" s="163">
        <f t="shared" si="14"/>
        <v>-4.3272625732655334E-2</v>
      </c>
      <c r="O160" s="163">
        <f t="shared" si="16"/>
        <v>-0.11129901136121556</v>
      </c>
      <c r="P160" s="167">
        <v>148.91960188524101</v>
      </c>
      <c r="Q160" s="166">
        <f t="shared" si="13"/>
        <v>-3.6439703789137745E-2</v>
      </c>
      <c r="R160" s="166">
        <f t="shared" si="15"/>
        <v>-5.5806586410719228E-2</v>
      </c>
      <c r="S160" s="166">
        <f t="shared" si="17"/>
        <v>-0.11304031778921408</v>
      </c>
    </row>
    <row r="161" spans="11:19" ht="15" x14ac:dyDescent="0.25">
      <c r="K161" s="41">
        <v>39797</v>
      </c>
      <c r="L161" s="162">
        <v>151.83343940697301</v>
      </c>
      <c r="M161" s="163">
        <f t="shared" si="12"/>
        <v>-8.5676959425122767E-3</v>
      </c>
      <c r="N161" s="163">
        <f t="shared" si="14"/>
        <v>-2.9359586231338941E-2</v>
      </c>
      <c r="O161" s="163">
        <f t="shared" si="16"/>
        <v>-0.1126650976319038</v>
      </c>
      <c r="P161" s="167">
        <v>142.64335072825901</v>
      </c>
      <c r="Q161" s="166">
        <f t="shared" si="13"/>
        <v>-4.2145231907204206E-2</v>
      </c>
      <c r="R161" s="166">
        <f t="shared" si="15"/>
        <v>-9.2705510740143438E-2</v>
      </c>
      <c r="S161" s="166">
        <f t="shared" si="17"/>
        <v>-0.13772930419330598</v>
      </c>
    </row>
    <row r="162" spans="11:19" ht="15" x14ac:dyDescent="0.25">
      <c r="K162" s="41">
        <v>39828</v>
      </c>
      <c r="L162" s="162">
        <v>151.10578918047301</v>
      </c>
      <c r="M162" s="163">
        <f t="shared" si="12"/>
        <v>-4.7924240492874803E-3</v>
      </c>
      <c r="N162" s="163">
        <f t="shared" si="14"/>
        <v>-1.6133374913752219E-2</v>
      </c>
      <c r="O162" s="163">
        <f t="shared" si="16"/>
        <v>-0.10739508503636641</v>
      </c>
      <c r="P162" s="167">
        <v>137.322846773408</v>
      </c>
      <c r="Q162" s="166">
        <f t="shared" si="13"/>
        <v>-3.7299347832811081E-2</v>
      </c>
      <c r="R162" s="166">
        <f t="shared" si="15"/>
        <v>-0.11147463974910343</v>
      </c>
      <c r="S162" s="166">
        <f t="shared" si="17"/>
        <v>-0.16483072088286199</v>
      </c>
    </row>
    <row r="163" spans="11:19" ht="15" x14ac:dyDescent="0.25">
      <c r="K163" s="41">
        <v>39859</v>
      </c>
      <c r="L163" s="162">
        <v>147.99454947035699</v>
      </c>
      <c r="M163" s="163">
        <f t="shared" si="12"/>
        <v>-2.0589811462485508E-2</v>
      </c>
      <c r="N163" s="163">
        <f t="shared" si="14"/>
        <v>-3.3634634488775239E-2</v>
      </c>
      <c r="O163" s="163">
        <f t="shared" si="16"/>
        <v>-9.3106910319510794E-2</v>
      </c>
      <c r="P163" s="167">
        <v>137.16149686347899</v>
      </c>
      <c r="Q163" s="166">
        <f t="shared" si="13"/>
        <v>-1.1749677036280159E-3</v>
      </c>
      <c r="R163" s="166">
        <f t="shared" si="15"/>
        <v>-7.895606000090527E-2</v>
      </c>
      <c r="S163" s="166">
        <f t="shared" si="17"/>
        <v>-0.16038151644558163</v>
      </c>
    </row>
    <row r="164" spans="11:19" ht="15" x14ac:dyDescent="0.25">
      <c r="K164" s="41">
        <v>39887</v>
      </c>
      <c r="L164" s="162">
        <v>142.62112513497999</v>
      </c>
      <c r="M164" s="163">
        <f t="shared" si="12"/>
        <v>-3.6308258341995803E-2</v>
      </c>
      <c r="N164" s="163">
        <f t="shared" si="14"/>
        <v>-6.0673816703186279E-2</v>
      </c>
      <c r="O164" s="163">
        <f t="shared" si="16"/>
        <v>-9.5414017252202221E-2</v>
      </c>
      <c r="P164" s="167">
        <v>135.252854120694</v>
      </c>
      <c r="Q164" s="166">
        <f t="shared" si="13"/>
        <v>-1.3915295373924996E-2</v>
      </c>
      <c r="R164" s="166">
        <f t="shared" si="15"/>
        <v>-5.1811013761477009E-2</v>
      </c>
      <c r="S164" s="166">
        <f t="shared" si="17"/>
        <v>-0.16943101369115288</v>
      </c>
    </row>
    <row r="165" spans="11:19" ht="15" x14ac:dyDescent="0.25">
      <c r="K165" s="41">
        <v>39918</v>
      </c>
      <c r="L165" s="162">
        <v>134.98139291930499</v>
      </c>
      <c r="M165" s="163">
        <f t="shared" si="12"/>
        <v>-5.3566624218148395E-2</v>
      </c>
      <c r="N165" s="163">
        <f t="shared" si="14"/>
        <v>-0.10670932165219604</v>
      </c>
      <c r="O165" s="163">
        <f t="shared" si="16"/>
        <v>-0.1169735549882166</v>
      </c>
      <c r="P165" s="167">
        <v>132.37697114072299</v>
      </c>
      <c r="Q165" s="166">
        <f t="shared" si="13"/>
        <v>-2.1263011406803201E-2</v>
      </c>
      <c r="R165" s="166">
        <f t="shared" si="15"/>
        <v>-3.6016407676473849E-2</v>
      </c>
      <c r="S165" s="166">
        <f t="shared" si="17"/>
        <v>-0.17825067999068211</v>
      </c>
    </row>
    <row r="166" spans="11:19" ht="15" x14ac:dyDescent="0.25">
      <c r="K166" s="41">
        <v>39948</v>
      </c>
      <c r="L166" s="162">
        <v>124.873166061974</v>
      </c>
      <c r="M166" s="163">
        <f t="shared" si="12"/>
        <v>-7.488607606363884E-2</v>
      </c>
      <c r="N166" s="163">
        <f t="shared" si="14"/>
        <v>-0.15623131724195116</v>
      </c>
      <c r="O166" s="163">
        <f t="shared" si="16"/>
        <v>-0.19962249498434503</v>
      </c>
      <c r="P166" s="167">
        <v>126.66923222488199</v>
      </c>
      <c r="Q166" s="166">
        <f t="shared" si="13"/>
        <v>-4.3117310108065521E-2</v>
      </c>
      <c r="R166" s="166">
        <f t="shared" si="15"/>
        <v>-7.6495699438452913E-2</v>
      </c>
      <c r="S166" s="166">
        <f t="shared" si="17"/>
        <v>-0.2039310572106815</v>
      </c>
    </row>
    <row r="167" spans="11:19" ht="15" x14ac:dyDescent="0.25">
      <c r="K167" s="41">
        <v>39979</v>
      </c>
      <c r="L167" s="162">
        <v>117.200184471817</v>
      </c>
      <c r="M167" s="163">
        <f t="shared" si="12"/>
        <v>-6.1446200429874143E-2</v>
      </c>
      <c r="N167" s="163">
        <f t="shared" si="14"/>
        <v>-0.17824106098661063</v>
      </c>
      <c r="O167" s="163">
        <f t="shared" si="16"/>
        <v>-0.26897263245931446</v>
      </c>
      <c r="P167" s="167">
        <v>124.00973048391</v>
      </c>
      <c r="Q167" s="166">
        <f t="shared" si="13"/>
        <v>-2.099564112183494E-2</v>
      </c>
      <c r="R167" s="166">
        <f t="shared" si="15"/>
        <v>-8.3126701538964176E-2</v>
      </c>
      <c r="S167" s="166">
        <f t="shared" si="17"/>
        <v>-0.21115383714834468</v>
      </c>
    </row>
    <row r="168" spans="11:19" ht="15" x14ac:dyDescent="0.25">
      <c r="K168" s="41">
        <v>40009</v>
      </c>
      <c r="L168" s="162">
        <v>111.40338066075201</v>
      </c>
      <c r="M168" s="163">
        <f t="shared" si="12"/>
        <v>-4.9460705520126047E-2</v>
      </c>
      <c r="N168" s="163">
        <f t="shared" si="14"/>
        <v>-0.17467601829126533</v>
      </c>
      <c r="O168" s="163">
        <f t="shared" si="16"/>
        <v>-0.32073870420760187</v>
      </c>
      <c r="P168" s="167">
        <v>121.491275287736</v>
      </c>
      <c r="Q168" s="166">
        <f t="shared" si="13"/>
        <v>-2.0308528906130996E-2</v>
      </c>
      <c r="R168" s="166">
        <f t="shared" si="15"/>
        <v>-8.2232549658618259E-2</v>
      </c>
      <c r="S168" s="166">
        <f t="shared" si="17"/>
        <v>-0.2293070108235582</v>
      </c>
    </row>
    <row r="169" spans="11:19" ht="15" x14ac:dyDescent="0.25">
      <c r="K169" s="41">
        <v>40040</v>
      </c>
      <c r="L169" s="162">
        <v>112.698201632036</v>
      </c>
      <c r="M169" s="163">
        <f t="shared" si="12"/>
        <v>1.1622815785339746E-2</v>
      </c>
      <c r="N169" s="163">
        <f t="shared" si="14"/>
        <v>-9.7498644535813361E-2</v>
      </c>
      <c r="O169" s="163">
        <f t="shared" si="16"/>
        <v>-0.29595434634769868</v>
      </c>
      <c r="P169" s="167">
        <v>121.32250824730301</v>
      </c>
      <c r="Q169" s="166">
        <f t="shared" si="13"/>
        <v>-1.389128890393887E-3</v>
      </c>
      <c r="R169" s="166">
        <f t="shared" si="15"/>
        <v>-4.2210123829334423E-2</v>
      </c>
      <c r="S169" s="166">
        <f t="shared" si="17"/>
        <v>-0.23078015414310871</v>
      </c>
    </row>
    <row r="170" spans="11:19" ht="15" x14ac:dyDescent="0.25">
      <c r="K170" s="41">
        <v>40071</v>
      </c>
      <c r="L170" s="162">
        <v>113.90268662339</v>
      </c>
      <c r="M170" s="163">
        <f t="shared" si="12"/>
        <v>1.0687703742484622E-2</v>
      </c>
      <c r="N170" s="163">
        <f t="shared" si="14"/>
        <v>-2.8135602885675848E-2</v>
      </c>
      <c r="O170" s="163">
        <f t="shared" si="16"/>
        <v>-0.27184320328047606</v>
      </c>
      <c r="P170" s="167">
        <v>120.06405212036999</v>
      </c>
      <c r="Q170" s="166">
        <f t="shared" si="13"/>
        <v>-1.0372816595316192E-2</v>
      </c>
      <c r="R170" s="166">
        <f t="shared" si="15"/>
        <v>-3.1817490031977425E-2</v>
      </c>
      <c r="S170" s="166">
        <f t="shared" si="17"/>
        <v>-0.23632295307937445</v>
      </c>
    </row>
    <row r="171" spans="11:19" ht="15" x14ac:dyDescent="0.25">
      <c r="K171" s="41">
        <v>40101</v>
      </c>
      <c r="L171" s="162">
        <v>113.471029162395</v>
      </c>
      <c r="M171" s="163">
        <f t="shared" si="12"/>
        <v>-3.7897039463365978E-3</v>
      </c>
      <c r="N171" s="163">
        <f t="shared" si="14"/>
        <v>1.8560015767739024E-2</v>
      </c>
      <c r="O171" s="163">
        <f t="shared" si="16"/>
        <v>-0.26117748954190467</v>
      </c>
      <c r="P171" s="167">
        <v>119.94602310219101</v>
      </c>
      <c r="Q171" s="166">
        <f t="shared" si="13"/>
        <v>-9.830504309538135E-4</v>
      </c>
      <c r="R171" s="166">
        <f t="shared" si="15"/>
        <v>-1.2719038316827858E-2</v>
      </c>
      <c r="S171" s="166">
        <f t="shared" si="17"/>
        <v>-0.22390857827617905</v>
      </c>
    </row>
    <row r="172" spans="11:19" ht="15" x14ac:dyDescent="0.25">
      <c r="K172" s="41">
        <v>40132</v>
      </c>
      <c r="L172" s="162">
        <v>109.658262107581</v>
      </c>
      <c r="M172" s="163">
        <f t="shared" si="12"/>
        <v>-3.3601237980818266E-2</v>
      </c>
      <c r="N172" s="163">
        <f t="shared" si="14"/>
        <v>-2.6974161791689655E-2</v>
      </c>
      <c r="O172" s="163">
        <f t="shared" si="16"/>
        <v>-0.28396047744890918</v>
      </c>
      <c r="P172" s="167">
        <v>118.196239753361</v>
      </c>
      <c r="Q172" s="166">
        <f t="shared" si="13"/>
        <v>-1.4588089738825527E-2</v>
      </c>
      <c r="R172" s="166">
        <f t="shared" si="15"/>
        <v>-2.5768248110807579E-2</v>
      </c>
      <c r="S172" s="166">
        <f t="shared" si="17"/>
        <v>-0.20630838212659042</v>
      </c>
    </row>
    <row r="173" spans="11:19" ht="15" x14ac:dyDescent="0.25">
      <c r="K173" s="41">
        <v>40162</v>
      </c>
      <c r="L173" s="162">
        <v>105.836037696465</v>
      </c>
      <c r="M173" s="163">
        <f t="shared" si="12"/>
        <v>-3.4855781385320306E-2</v>
      </c>
      <c r="N173" s="163">
        <f t="shared" si="14"/>
        <v>-7.0820532562122285E-2</v>
      </c>
      <c r="O173" s="163">
        <f t="shared" si="16"/>
        <v>-0.30294645165230683</v>
      </c>
      <c r="P173" s="167">
        <v>117.660773506151</v>
      </c>
      <c r="Q173" s="166">
        <f t="shared" si="13"/>
        <v>-4.5303154172023907E-3</v>
      </c>
      <c r="R173" s="166">
        <f t="shared" si="15"/>
        <v>-2.0016637551176331E-2</v>
      </c>
      <c r="S173" s="166">
        <f t="shared" si="17"/>
        <v>-0.17514014564689218</v>
      </c>
    </row>
    <row r="174" spans="11:19" ht="15" x14ac:dyDescent="0.25">
      <c r="K174" s="41">
        <v>40193</v>
      </c>
      <c r="L174" s="162">
        <v>104.632921194245</v>
      </c>
      <c r="M174" s="163">
        <f t="shared" si="12"/>
        <v>-1.1367739461963899E-2</v>
      </c>
      <c r="N174" s="163">
        <f t="shared" si="14"/>
        <v>-7.7888673729232361E-2</v>
      </c>
      <c r="O174" s="163">
        <f t="shared" si="16"/>
        <v>-0.3075518697084676</v>
      </c>
      <c r="P174" s="167">
        <v>117.58739393745699</v>
      </c>
      <c r="Q174" s="166">
        <f t="shared" si="13"/>
        <v>-6.2365363160032938E-4</v>
      </c>
      <c r="R174" s="166">
        <f t="shared" si="15"/>
        <v>-1.9664088093396148E-2</v>
      </c>
      <c r="S174" s="166">
        <f t="shared" si="17"/>
        <v>-0.14371572756946882</v>
      </c>
    </row>
    <row r="175" spans="11:19" ht="15" x14ac:dyDescent="0.25">
      <c r="K175" s="41">
        <v>40224</v>
      </c>
      <c r="L175" s="162">
        <v>105.955900697194</v>
      </c>
      <c r="M175" s="163">
        <f t="shared" si="12"/>
        <v>1.2644008098492865E-2</v>
      </c>
      <c r="N175" s="163">
        <f t="shared" si="14"/>
        <v>-3.3762721925638117E-2</v>
      </c>
      <c r="O175" s="163">
        <f t="shared" si="16"/>
        <v>-0.28405538530716801</v>
      </c>
      <c r="P175" s="167">
        <v>118.33831849134</v>
      </c>
      <c r="Q175" s="166">
        <f t="shared" si="13"/>
        <v>6.3860974270968374E-3</v>
      </c>
      <c r="R175" s="166">
        <f t="shared" si="15"/>
        <v>1.2020580204199494E-3</v>
      </c>
      <c r="S175" s="166">
        <f t="shared" si="17"/>
        <v>-0.13723369023067944</v>
      </c>
    </row>
    <row r="176" spans="11:19" ht="15" x14ac:dyDescent="0.25">
      <c r="K176" s="41">
        <v>40252</v>
      </c>
      <c r="L176" s="162">
        <v>109.411372222308</v>
      </c>
      <c r="M176" s="163">
        <f t="shared" si="12"/>
        <v>3.2612355728910414E-2</v>
      </c>
      <c r="N176" s="163">
        <f t="shared" si="14"/>
        <v>3.3781825204917126E-2</v>
      </c>
      <c r="O176" s="163">
        <f t="shared" si="16"/>
        <v>-0.23285297238569314</v>
      </c>
      <c r="P176" s="167">
        <v>119.12058064761</v>
      </c>
      <c r="Q176" s="166">
        <f t="shared" si="13"/>
        <v>6.6103876262804118E-3</v>
      </c>
      <c r="R176" s="166">
        <f t="shared" si="15"/>
        <v>1.2406914368811917E-2</v>
      </c>
      <c r="S176" s="166">
        <f t="shared" si="17"/>
        <v>-0.11927492087293201</v>
      </c>
    </row>
    <row r="177" spans="11:19" ht="15" x14ac:dyDescent="0.25">
      <c r="K177" s="41">
        <v>40283</v>
      </c>
      <c r="L177" s="162">
        <v>114.013345969783</v>
      </c>
      <c r="M177" s="163">
        <f t="shared" si="12"/>
        <v>4.2061201262739489E-2</v>
      </c>
      <c r="N177" s="163">
        <f t="shared" si="14"/>
        <v>8.9650796981227243E-2</v>
      </c>
      <c r="O177" s="163">
        <f t="shared" si="16"/>
        <v>-0.15534027687843743</v>
      </c>
      <c r="P177" s="167">
        <v>120.105161652498</v>
      </c>
      <c r="Q177" s="166">
        <f t="shared" si="13"/>
        <v>8.2654147548244516E-3</v>
      </c>
      <c r="R177" s="166">
        <f t="shared" si="15"/>
        <v>2.1411884647942525E-2</v>
      </c>
      <c r="S177" s="166">
        <f t="shared" si="17"/>
        <v>-9.2703507131761453E-2</v>
      </c>
    </row>
    <row r="178" spans="11:19" ht="15" x14ac:dyDescent="0.25">
      <c r="K178" s="41">
        <v>40313</v>
      </c>
      <c r="L178" s="162">
        <v>117.187277664215</v>
      </c>
      <c r="M178" s="163">
        <f t="shared" si="12"/>
        <v>2.7838247070419264E-2</v>
      </c>
      <c r="N178" s="163">
        <f t="shared" si="14"/>
        <v>0.10600048598632172</v>
      </c>
      <c r="O178" s="163">
        <f t="shared" si="16"/>
        <v>-6.1549559766463591E-2</v>
      </c>
      <c r="P178" s="167">
        <v>120.97202952993899</v>
      </c>
      <c r="Q178" s="166">
        <f t="shared" si="13"/>
        <v>7.2175738787074728E-3</v>
      </c>
      <c r="R178" s="166">
        <f t="shared" si="15"/>
        <v>2.2255775408805745E-2</v>
      </c>
      <c r="S178" s="166">
        <f t="shared" si="17"/>
        <v>-4.4977005030144013E-2</v>
      </c>
    </row>
    <row r="179" spans="11:19" ht="15" x14ac:dyDescent="0.25">
      <c r="K179" s="41">
        <v>40344</v>
      </c>
      <c r="L179" s="162">
        <v>117.73701135765</v>
      </c>
      <c r="M179" s="163">
        <f t="shared" si="12"/>
        <v>4.6910697508495414E-3</v>
      </c>
      <c r="N179" s="163">
        <f t="shared" si="14"/>
        <v>7.6094824205527045E-2</v>
      </c>
      <c r="O179" s="163">
        <f t="shared" si="16"/>
        <v>4.5804269699087907E-3</v>
      </c>
      <c r="P179" s="167">
        <v>122.544425786144</v>
      </c>
      <c r="Q179" s="166">
        <f t="shared" si="13"/>
        <v>1.2998015014833442E-2</v>
      </c>
      <c r="R179" s="166">
        <f t="shared" si="15"/>
        <v>2.8742683421453696E-2</v>
      </c>
      <c r="S179" s="166">
        <f t="shared" si="17"/>
        <v>-1.1816046144508929E-2</v>
      </c>
    </row>
    <row r="180" spans="11:19" ht="15" x14ac:dyDescent="0.25">
      <c r="K180" s="41">
        <v>40374</v>
      </c>
      <c r="L180" s="162">
        <v>116.30687911067</v>
      </c>
      <c r="M180" s="163">
        <f t="shared" si="12"/>
        <v>-1.2146836670039907E-2</v>
      </c>
      <c r="N180" s="163">
        <f t="shared" si="14"/>
        <v>2.0116356742085673E-2</v>
      </c>
      <c r="O180" s="163">
        <f t="shared" si="16"/>
        <v>4.4015705994149501E-2</v>
      </c>
      <c r="P180" s="167">
        <v>124.15568547368299</v>
      </c>
      <c r="Q180" s="166">
        <f t="shared" si="13"/>
        <v>1.3148371924732505E-2</v>
      </c>
      <c r="R180" s="166">
        <f t="shared" si="15"/>
        <v>3.3724810536490013E-2</v>
      </c>
      <c r="S180" s="166">
        <f t="shared" si="17"/>
        <v>2.1930876761616647E-2</v>
      </c>
    </row>
    <row r="181" spans="11:19" ht="15" x14ac:dyDescent="0.25">
      <c r="K181" s="41">
        <v>40405</v>
      </c>
      <c r="L181" s="162">
        <v>115.86657145635</v>
      </c>
      <c r="M181" s="163">
        <f t="shared" si="12"/>
        <v>-3.7857404281395057E-3</v>
      </c>
      <c r="N181" s="163">
        <f t="shared" si="14"/>
        <v>-1.1270047689385776E-2</v>
      </c>
      <c r="O181" s="163">
        <f t="shared" si="16"/>
        <v>2.8113756727537131E-2</v>
      </c>
      <c r="P181" s="167">
        <v>128.941937238538</v>
      </c>
      <c r="Q181" s="166">
        <f t="shared" si="13"/>
        <v>3.8550403443823988E-2</v>
      </c>
      <c r="R181" s="166">
        <f t="shared" si="15"/>
        <v>6.5882235253617472E-2</v>
      </c>
      <c r="S181" s="166">
        <f t="shared" si="17"/>
        <v>6.2803094836315188E-2</v>
      </c>
    </row>
    <row r="182" spans="11:19" ht="15" x14ac:dyDescent="0.25">
      <c r="K182" s="41">
        <v>40436</v>
      </c>
      <c r="L182" s="162">
        <v>116.62478324215201</v>
      </c>
      <c r="M182" s="163">
        <f t="shared" si="12"/>
        <v>6.5438355193554454E-3</v>
      </c>
      <c r="N182" s="163">
        <f t="shared" si="14"/>
        <v>-9.446716055322546E-3</v>
      </c>
      <c r="O182" s="163">
        <f t="shared" si="16"/>
        <v>2.3898440848567626E-2</v>
      </c>
      <c r="P182" s="167">
        <v>133.91048347179</v>
      </c>
      <c r="Q182" s="166">
        <f t="shared" si="13"/>
        <v>3.8533206027922207E-2</v>
      </c>
      <c r="R182" s="166">
        <f t="shared" si="15"/>
        <v>9.275050752191083E-2</v>
      </c>
      <c r="S182" s="166">
        <f t="shared" si="17"/>
        <v>0.11532537097397233</v>
      </c>
    </row>
    <row r="183" spans="11:19" ht="15" x14ac:dyDescent="0.25">
      <c r="K183" s="41">
        <v>40466</v>
      </c>
      <c r="L183" s="162">
        <v>118.006513890474</v>
      </c>
      <c r="M183" s="163">
        <f t="shared" si="12"/>
        <v>1.1847658875841605E-2</v>
      </c>
      <c r="N183" s="163">
        <f t="shared" si="14"/>
        <v>1.4613364168999388E-2</v>
      </c>
      <c r="O183" s="163">
        <f t="shared" si="16"/>
        <v>3.9970420305151189E-2</v>
      </c>
      <c r="P183" s="167">
        <v>138.399829426579</v>
      </c>
      <c r="Q183" s="166">
        <f t="shared" si="13"/>
        <v>3.3524977570070114E-2</v>
      </c>
      <c r="R183" s="166">
        <f t="shared" si="15"/>
        <v>0.11472808432856918</v>
      </c>
      <c r="S183" s="166">
        <f t="shared" si="17"/>
        <v>0.1538509226659881</v>
      </c>
    </row>
    <row r="184" spans="11:19" ht="15" x14ac:dyDescent="0.25">
      <c r="K184" s="41">
        <v>40497</v>
      </c>
      <c r="L184" s="162">
        <v>117.344701054057</v>
      </c>
      <c r="M184" s="163">
        <f t="shared" si="12"/>
        <v>-5.6082737689484574E-3</v>
      </c>
      <c r="N184" s="163">
        <f t="shared" si="14"/>
        <v>1.2757170417041719E-2</v>
      </c>
      <c r="O184" s="163">
        <f t="shared" si="16"/>
        <v>7.0094480787368019E-2</v>
      </c>
      <c r="P184" s="167">
        <v>139.861539965275</v>
      </c>
      <c r="Q184" s="166">
        <f t="shared" si="13"/>
        <v>1.056150534832434E-2</v>
      </c>
      <c r="R184" s="166">
        <f t="shared" si="15"/>
        <v>8.468620032081664E-2</v>
      </c>
      <c r="S184" s="166">
        <f t="shared" si="17"/>
        <v>0.18329940323924676</v>
      </c>
    </row>
    <row r="185" spans="11:19" ht="15" x14ac:dyDescent="0.25">
      <c r="K185" s="41">
        <v>40527</v>
      </c>
      <c r="L185" s="162">
        <v>118.06488138241799</v>
      </c>
      <c r="M185" s="163">
        <f t="shared" si="12"/>
        <v>6.137305919158953E-3</v>
      </c>
      <c r="N185" s="163">
        <f t="shared" si="14"/>
        <v>1.2348131333936641E-2</v>
      </c>
      <c r="O185" s="163">
        <f t="shared" si="16"/>
        <v>0.11554517678585996</v>
      </c>
      <c r="P185" s="167">
        <v>141.10571618895</v>
      </c>
      <c r="Q185" s="166">
        <f t="shared" si="13"/>
        <v>8.8957709459218659E-3</v>
      </c>
      <c r="R185" s="166">
        <f t="shared" si="15"/>
        <v>5.3731661111325657E-2</v>
      </c>
      <c r="S185" s="166">
        <f t="shared" si="17"/>
        <v>0.19925878425041432</v>
      </c>
    </row>
    <row r="186" spans="11:19" ht="15" x14ac:dyDescent="0.25">
      <c r="K186" s="41">
        <v>40558</v>
      </c>
      <c r="L186" s="162">
        <v>119.196079950342</v>
      </c>
      <c r="M186" s="163">
        <f t="shared" si="12"/>
        <v>9.5811604151787577E-3</v>
      </c>
      <c r="N186" s="163">
        <f t="shared" si="14"/>
        <v>1.0080511834898109E-2</v>
      </c>
      <c r="O186" s="163">
        <f t="shared" si="16"/>
        <v>0.13918333340862499</v>
      </c>
      <c r="P186" s="167">
        <v>142.674330522041</v>
      </c>
      <c r="Q186" s="166">
        <f t="shared" si="13"/>
        <v>1.1116589571683377E-2</v>
      </c>
      <c r="R186" s="166">
        <f t="shared" si="15"/>
        <v>3.0885161587064003E-2</v>
      </c>
      <c r="S186" s="166">
        <f t="shared" si="17"/>
        <v>0.2133471603080801</v>
      </c>
    </row>
    <row r="187" spans="11:19" ht="15" x14ac:dyDescent="0.25">
      <c r="K187" s="41">
        <v>40589</v>
      </c>
      <c r="L187" s="162">
        <v>122.243460179069</v>
      </c>
      <c r="M187" s="163">
        <f t="shared" si="12"/>
        <v>2.5566111150606474E-2</v>
      </c>
      <c r="N187" s="163">
        <f t="shared" si="14"/>
        <v>4.1746743406464448E-2</v>
      </c>
      <c r="O187" s="163">
        <f t="shared" si="16"/>
        <v>0.15372017390916626</v>
      </c>
      <c r="P187" s="167">
        <v>141.663533513576</v>
      </c>
      <c r="Q187" s="166">
        <f t="shared" si="13"/>
        <v>-7.0846451829599255E-3</v>
      </c>
      <c r="R187" s="166">
        <f t="shared" si="15"/>
        <v>1.2884124890576887E-2</v>
      </c>
      <c r="S187" s="166">
        <f t="shared" si="17"/>
        <v>0.1971061894372188</v>
      </c>
    </row>
    <row r="188" spans="11:19" ht="15" x14ac:dyDescent="0.25">
      <c r="K188" s="41">
        <v>40617</v>
      </c>
      <c r="L188" s="162">
        <v>122.291035597869</v>
      </c>
      <c r="M188" s="163">
        <f t="shared" si="12"/>
        <v>3.8918579963542754E-4</v>
      </c>
      <c r="N188" s="163">
        <f t="shared" si="14"/>
        <v>3.5795184528770063E-2</v>
      </c>
      <c r="O188" s="163">
        <f t="shared" si="16"/>
        <v>0.11771777571157216</v>
      </c>
      <c r="P188" s="167">
        <v>139.528722511838</v>
      </c>
      <c r="Q188" s="166">
        <f t="shared" si="13"/>
        <v>-1.5069587414557994E-2</v>
      </c>
      <c r="R188" s="166">
        <f t="shared" si="15"/>
        <v>-1.117597302011708E-2</v>
      </c>
      <c r="S188" s="166">
        <f t="shared" si="17"/>
        <v>0.17132339141798392</v>
      </c>
    </row>
    <row r="189" spans="11:19" ht="15" x14ac:dyDescent="0.25">
      <c r="K189" s="41">
        <v>40648</v>
      </c>
      <c r="L189" s="162">
        <v>121.37191216910099</v>
      </c>
      <c r="M189" s="163">
        <f t="shared" si="12"/>
        <v>-7.5158692072112565E-3</v>
      </c>
      <c r="N189" s="163">
        <f t="shared" si="14"/>
        <v>1.8254226310676192E-2</v>
      </c>
      <c r="O189" s="163">
        <f t="shared" si="16"/>
        <v>6.4541270469057554E-2</v>
      </c>
      <c r="P189" s="167">
        <v>137.712976921967</v>
      </c>
      <c r="Q189" s="166">
        <f t="shared" si="13"/>
        <v>-1.3013418005865751E-2</v>
      </c>
      <c r="R189" s="166">
        <f t="shared" si="15"/>
        <v>-3.4773974981488043E-2</v>
      </c>
      <c r="S189" s="166">
        <f t="shared" si="17"/>
        <v>0.14660331851859909</v>
      </c>
    </row>
    <row r="190" spans="11:19" ht="15" x14ac:dyDescent="0.25">
      <c r="K190" s="41">
        <v>40678</v>
      </c>
      <c r="L190" s="162">
        <v>120.067428251431</v>
      </c>
      <c r="M190" s="163">
        <f t="shared" si="12"/>
        <v>-1.0747823729204575E-2</v>
      </c>
      <c r="N190" s="163">
        <f t="shared" si="14"/>
        <v>-1.7800804431177264E-2</v>
      </c>
      <c r="O190" s="163">
        <f t="shared" si="16"/>
        <v>2.4577331640629918E-2</v>
      </c>
      <c r="P190" s="167">
        <v>139.12915432294901</v>
      </c>
      <c r="Q190" s="166">
        <f t="shared" si="13"/>
        <v>1.0283543589246991E-2</v>
      </c>
      <c r="R190" s="166">
        <f t="shared" si="15"/>
        <v>-1.78901311280939E-2</v>
      </c>
      <c r="S190" s="166">
        <f t="shared" si="17"/>
        <v>0.15009357835495662</v>
      </c>
    </row>
    <row r="191" spans="11:19" ht="15" x14ac:dyDescent="0.25">
      <c r="K191" s="41">
        <v>40709</v>
      </c>
      <c r="L191" s="162">
        <v>120.059769356771</v>
      </c>
      <c r="M191" s="163">
        <f t="shared" si="12"/>
        <v>-6.3788279398790948E-5</v>
      </c>
      <c r="N191" s="163">
        <f t="shared" si="14"/>
        <v>-1.8245542121624436E-2</v>
      </c>
      <c r="O191" s="163">
        <f t="shared" si="16"/>
        <v>1.9728358757681974E-2</v>
      </c>
      <c r="P191" s="167">
        <v>141.14297112896301</v>
      </c>
      <c r="Q191" s="166">
        <f t="shared" si="13"/>
        <v>1.4474441505908153E-2</v>
      </c>
      <c r="R191" s="166">
        <f t="shared" si="15"/>
        <v>1.1569292602016557E-2</v>
      </c>
      <c r="S191" s="166">
        <f t="shared" si="17"/>
        <v>0.15176981917787025</v>
      </c>
    </row>
    <row r="192" spans="11:19" ht="15" x14ac:dyDescent="0.25">
      <c r="K192" s="41">
        <v>40739</v>
      </c>
      <c r="L192" s="162">
        <v>118.66306328125999</v>
      </c>
      <c r="M192" s="163">
        <f t="shared" si="12"/>
        <v>-1.1633422944204885E-2</v>
      </c>
      <c r="N192" s="163">
        <f t="shared" si="14"/>
        <v>-2.2318581288122918E-2</v>
      </c>
      <c r="O192" s="163">
        <f t="shared" si="16"/>
        <v>2.0258338875622339E-2</v>
      </c>
      <c r="P192" s="167">
        <v>143.51770317676301</v>
      </c>
      <c r="Q192" s="166">
        <f t="shared" si="13"/>
        <v>1.6825011042386206E-2</v>
      </c>
      <c r="R192" s="166">
        <f t="shared" si="15"/>
        <v>4.21509024388107E-2</v>
      </c>
      <c r="S192" s="166">
        <f t="shared" si="17"/>
        <v>0.15594950508476013</v>
      </c>
    </row>
    <row r="193" spans="11:19" ht="15" x14ac:dyDescent="0.25">
      <c r="K193" s="41">
        <v>40770</v>
      </c>
      <c r="L193" s="162">
        <v>117.947006497065</v>
      </c>
      <c r="M193" s="163">
        <f t="shared" si="12"/>
        <v>-6.0343696209642639E-3</v>
      </c>
      <c r="N193" s="163">
        <f t="shared" si="14"/>
        <v>-1.766025795043813E-2</v>
      </c>
      <c r="O193" s="163">
        <f t="shared" si="16"/>
        <v>1.7955438005678337E-2</v>
      </c>
      <c r="P193" s="167">
        <v>145.45734845245099</v>
      </c>
      <c r="Q193" s="166">
        <f t="shared" si="13"/>
        <v>1.3515024507457563E-2</v>
      </c>
      <c r="R193" s="166">
        <f t="shared" si="15"/>
        <v>4.548431391175467E-2</v>
      </c>
      <c r="S193" s="166">
        <f t="shared" si="17"/>
        <v>0.1280840940318746</v>
      </c>
    </row>
    <row r="194" spans="11:19" ht="15" x14ac:dyDescent="0.25">
      <c r="K194" s="41">
        <v>40801</v>
      </c>
      <c r="L194" s="162">
        <v>118.306603247143</v>
      </c>
      <c r="M194" s="163">
        <f t="shared" si="12"/>
        <v>3.0487992934942199E-3</v>
      </c>
      <c r="N194" s="163">
        <f t="shared" si="14"/>
        <v>-1.4602444424312244E-2</v>
      </c>
      <c r="O194" s="163">
        <f t="shared" si="16"/>
        <v>1.4420777113034244E-2</v>
      </c>
      <c r="P194" s="167">
        <v>149.16069094245199</v>
      </c>
      <c r="Q194" s="166">
        <f t="shared" si="13"/>
        <v>2.5459988989223303E-2</v>
      </c>
      <c r="R194" s="166">
        <f t="shared" si="15"/>
        <v>5.6805661304686339E-2</v>
      </c>
      <c r="S194" s="166">
        <f t="shared" si="17"/>
        <v>0.1138835965286813</v>
      </c>
    </row>
    <row r="195" spans="11:19" ht="15" x14ac:dyDescent="0.25">
      <c r="K195" s="41">
        <v>40831</v>
      </c>
      <c r="L195" s="162">
        <v>121.146670656807</v>
      </c>
      <c r="M195" s="163">
        <f t="shared" si="12"/>
        <v>2.4005992325982772E-2</v>
      </c>
      <c r="N195" s="163">
        <f t="shared" si="14"/>
        <v>2.0929911186097216E-2</v>
      </c>
      <c r="O195" s="163">
        <f t="shared" si="16"/>
        <v>2.6610029080661679E-2</v>
      </c>
      <c r="P195" s="167">
        <v>151.697080348328</v>
      </c>
      <c r="Q195" s="166">
        <f t="shared" si="13"/>
        <v>1.700440906950873E-2</v>
      </c>
      <c r="R195" s="166">
        <f t="shared" si="15"/>
        <v>5.6992113101830277E-2</v>
      </c>
      <c r="S195" s="166">
        <f t="shared" si="17"/>
        <v>9.6078521027391783E-2</v>
      </c>
    </row>
    <row r="196" spans="11:19" ht="15" x14ac:dyDescent="0.25">
      <c r="K196" s="41">
        <v>40862</v>
      </c>
      <c r="L196" s="162">
        <v>123.557165301341</v>
      </c>
      <c r="M196" s="163">
        <f t="shared" si="12"/>
        <v>1.9897324717759846E-2</v>
      </c>
      <c r="N196" s="163">
        <f t="shared" si="14"/>
        <v>4.756508003800497E-2</v>
      </c>
      <c r="O196" s="163">
        <f t="shared" si="16"/>
        <v>5.294200923842407E-2</v>
      </c>
      <c r="P196" s="167">
        <v>154.08920180923101</v>
      </c>
      <c r="Q196" s="166">
        <f t="shared" si="13"/>
        <v>1.5769067245132273E-2</v>
      </c>
      <c r="R196" s="166">
        <f t="shared" si="15"/>
        <v>5.9342848254942071E-2</v>
      </c>
      <c r="S196" s="166">
        <f t="shared" si="17"/>
        <v>0.10172676382291002</v>
      </c>
    </row>
    <row r="197" spans="11:19" ht="15" x14ac:dyDescent="0.25">
      <c r="K197" s="41">
        <v>40892</v>
      </c>
      <c r="L197" s="162">
        <v>125.66706445367601</v>
      </c>
      <c r="M197" s="163">
        <f t="shared" si="12"/>
        <v>1.7076299437505105E-2</v>
      </c>
      <c r="N197" s="163">
        <f t="shared" si="14"/>
        <v>6.2215134274094197E-2</v>
      </c>
      <c r="O197" s="163">
        <f t="shared" si="16"/>
        <v>6.4389875992287404E-2</v>
      </c>
      <c r="P197" s="167">
        <v>153.093234274487</v>
      </c>
      <c r="Q197" s="166">
        <f t="shared" si="13"/>
        <v>-6.4635777397111793E-3</v>
      </c>
      <c r="R197" s="166">
        <f t="shared" si="15"/>
        <v>2.6364475165593371E-2</v>
      </c>
      <c r="S197" s="166">
        <f t="shared" si="17"/>
        <v>8.4954163511596681E-2</v>
      </c>
    </row>
    <row r="198" spans="11:19" ht="15" x14ac:dyDescent="0.25">
      <c r="K198" s="41">
        <v>40923</v>
      </c>
      <c r="L198" s="162">
        <v>126.378805450345</v>
      </c>
      <c r="M198" s="163">
        <f t="shared" si="12"/>
        <v>5.6637035309388128E-3</v>
      </c>
      <c r="N198" s="163">
        <f t="shared" si="14"/>
        <v>4.31884323784677E-2</v>
      </c>
      <c r="O198" s="163">
        <f t="shared" si="16"/>
        <v>6.0259745983218371E-2</v>
      </c>
      <c r="P198" s="167">
        <v>151.90359178896799</v>
      </c>
      <c r="Q198" s="166">
        <f t="shared" si="13"/>
        <v>-7.7707058130737083E-3</v>
      </c>
      <c r="R198" s="166">
        <f t="shared" si="15"/>
        <v>1.3613409049522129E-3</v>
      </c>
      <c r="S198" s="166">
        <f t="shared" si="17"/>
        <v>6.4687608718102307E-2</v>
      </c>
    </row>
    <row r="199" spans="11:19" ht="15" x14ac:dyDescent="0.25">
      <c r="K199" s="41">
        <v>40954</v>
      </c>
      <c r="L199" s="162">
        <v>127.100620781564</v>
      </c>
      <c r="M199" s="163">
        <f t="shared" si="12"/>
        <v>5.7115220281347412E-3</v>
      </c>
      <c r="N199" s="163">
        <f t="shared" si="14"/>
        <v>2.8678672512281622E-2</v>
      </c>
      <c r="O199" s="163">
        <f t="shared" si="16"/>
        <v>3.9733500633734931E-2</v>
      </c>
      <c r="P199" s="167">
        <v>148.33130545346799</v>
      </c>
      <c r="Q199" s="166">
        <f t="shared" si="13"/>
        <v>-2.3516799658449106E-2</v>
      </c>
      <c r="R199" s="166">
        <f t="shared" si="15"/>
        <v>-3.7367293023501724E-2</v>
      </c>
      <c r="S199" s="166">
        <f t="shared" si="17"/>
        <v>4.7067666424210675E-2</v>
      </c>
    </row>
    <row r="200" spans="11:19" ht="15" x14ac:dyDescent="0.25">
      <c r="K200" s="41">
        <v>40983</v>
      </c>
      <c r="L200" s="162">
        <v>125.578102723485</v>
      </c>
      <c r="M200" s="163">
        <f t="shared" ref="M200:M263" si="18">L200/L199-1</f>
        <v>-1.1978840455040829E-2</v>
      </c>
      <c r="N200" s="163">
        <f t="shared" si="14"/>
        <v>-7.0791603653475033E-4</v>
      </c>
      <c r="O200" s="163">
        <f t="shared" si="16"/>
        <v>2.6879052168835127E-2</v>
      </c>
      <c r="P200" s="167">
        <v>147.15964655334</v>
      </c>
      <c r="Q200" s="166">
        <f t="shared" ref="Q200:Q263" si="19">P200/P199-1</f>
        <v>-7.8989320328981538E-3</v>
      </c>
      <c r="R200" s="166">
        <f t="shared" si="15"/>
        <v>-3.8758000961090389E-2</v>
      </c>
      <c r="S200" s="166">
        <f t="shared" si="17"/>
        <v>5.469070385027397E-2</v>
      </c>
    </row>
    <row r="201" spans="11:19" ht="15" x14ac:dyDescent="0.25">
      <c r="K201" s="41">
        <v>41014</v>
      </c>
      <c r="L201" s="162">
        <v>125.00601178653601</v>
      </c>
      <c r="M201" s="163">
        <f t="shared" si="18"/>
        <v>-4.5556583874236667E-3</v>
      </c>
      <c r="N201" s="163">
        <f t="shared" si="14"/>
        <v>-1.0862530777349111E-2</v>
      </c>
      <c r="O201" s="163">
        <f t="shared" si="16"/>
        <v>2.9941850239385115E-2</v>
      </c>
      <c r="P201" s="167">
        <v>146.994945876668</v>
      </c>
      <c r="Q201" s="166">
        <f t="shared" si="19"/>
        <v>-1.1191972835590258E-3</v>
      </c>
      <c r="R201" s="166">
        <f t="shared" si="15"/>
        <v>-3.2314218870606592E-2</v>
      </c>
      <c r="S201" s="166">
        <f t="shared" si="17"/>
        <v>6.7400830060920791E-2</v>
      </c>
    </row>
    <row r="202" spans="11:19" ht="15" x14ac:dyDescent="0.25">
      <c r="K202" s="41">
        <v>41044</v>
      </c>
      <c r="L202" s="162">
        <v>123.64207708691301</v>
      </c>
      <c r="M202" s="163">
        <f t="shared" si="18"/>
        <v>-1.0910952842428823E-2</v>
      </c>
      <c r="N202" s="163">
        <f t="shared" ref="N202:N265" si="20">L202/L199-1</f>
        <v>-2.7211068469876865E-2</v>
      </c>
      <c r="O202" s="163">
        <f t="shared" si="16"/>
        <v>2.977201134013141E-2</v>
      </c>
      <c r="P202" s="167">
        <v>149.18010684856901</v>
      </c>
      <c r="Q202" s="166">
        <f t="shared" si="19"/>
        <v>1.4865551729475124E-2</v>
      </c>
      <c r="R202" s="166">
        <f t="shared" ref="R202:R265" si="21">P202/P199-1</f>
        <v>5.7223348267996244E-3</v>
      </c>
      <c r="S202" s="166">
        <f t="shared" si="17"/>
        <v>7.2241886141919398E-2</v>
      </c>
    </row>
    <row r="203" spans="11:19" ht="15" x14ac:dyDescent="0.25">
      <c r="K203" s="41">
        <v>41075</v>
      </c>
      <c r="L203" s="162">
        <v>124.887524456534</v>
      </c>
      <c r="M203" s="163">
        <f t="shared" si="18"/>
        <v>1.0073005880882446E-2</v>
      </c>
      <c r="N203" s="163">
        <f t="shared" si="20"/>
        <v>-5.4991933464038079E-3</v>
      </c>
      <c r="O203" s="163">
        <f t="shared" si="16"/>
        <v>4.0211264153080073E-2</v>
      </c>
      <c r="P203" s="167">
        <v>149.85666275216701</v>
      </c>
      <c r="Q203" s="166">
        <f t="shared" si="19"/>
        <v>4.535161677319044E-3</v>
      </c>
      <c r="R203" s="166">
        <f t="shared" si="21"/>
        <v>1.8327145124322097E-2</v>
      </c>
      <c r="S203" s="166">
        <f t="shared" si="17"/>
        <v>6.1736631682793863E-2</v>
      </c>
    </row>
    <row r="204" spans="11:19" ht="15" x14ac:dyDescent="0.25">
      <c r="K204" s="41">
        <v>41105</v>
      </c>
      <c r="L204" s="162">
        <v>125.89586114879</v>
      </c>
      <c r="M204" s="163">
        <f t="shared" si="18"/>
        <v>8.0739585210287679E-3</v>
      </c>
      <c r="N204" s="163">
        <f t="shared" si="20"/>
        <v>7.1184525410947774E-3</v>
      </c>
      <c r="O204" s="163">
        <f t="shared" si="16"/>
        <v>6.0952394683984723E-2</v>
      </c>
      <c r="P204" s="167">
        <v>152.51189537595999</v>
      </c>
      <c r="Q204" s="166">
        <f t="shared" si="19"/>
        <v>1.7718482281860348E-2</v>
      </c>
      <c r="R204" s="166">
        <f t="shared" si="21"/>
        <v>3.7531559104901691E-2</v>
      </c>
      <c r="S204" s="166">
        <f t="shared" si="17"/>
        <v>6.2669566193651605E-2</v>
      </c>
    </row>
    <row r="205" spans="11:19" ht="15" x14ac:dyDescent="0.25">
      <c r="K205" s="41">
        <v>41136</v>
      </c>
      <c r="L205" s="162">
        <v>127.38900545466799</v>
      </c>
      <c r="M205" s="163">
        <f t="shared" si="18"/>
        <v>1.1860154037258708E-2</v>
      </c>
      <c r="N205" s="163">
        <f t="shared" si="20"/>
        <v>3.0304637838792781E-2</v>
      </c>
      <c r="O205" s="163">
        <f t="shared" si="16"/>
        <v>8.0052891870875387E-2</v>
      </c>
      <c r="P205" s="167">
        <v>155.376079232737</v>
      </c>
      <c r="Q205" s="166">
        <f t="shared" si="19"/>
        <v>1.8780068595413146E-2</v>
      </c>
      <c r="R205" s="166">
        <f t="shared" si="21"/>
        <v>4.1533502791075483E-2</v>
      </c>
      <c r="S205" s="166">
        <f t="shared" si="17"/>
        <v>6.818996005229927E-2</v>
      </c>
    </row>
    <row r="206" spans="11:19" ht="15" x14ac:dyDescent="0.25">
      <c r="K206" s="41">
        <v>41167</v>
      </c>
      <c r="L206" s="162">
        <v>127.352218414719</v>
      </c>
      <c r="M206" s="163">
        <f t="shared" si="18"/>
        <v>-2.8877719719766493E-4</v>
      </c>
      <c r="N206" s="163">
        <f t="shared" si="20"/>
        <v>1.9735309582846527E-2</v>
      </c>
      <c r="O206" s="163">
        <f t="shared" si="16"/>
        <v>7.6459089512355138E-2</v>
      </c>
      <c r="P206" s="167">
        <v>160.42464239324599</v>
      </c>
      <c r="Q206" s="166">
        <f t="shared" si="19"/>
        <v>3.2492538011251959E-2</v>
      </c>
      <c r="R206" s="166">
        <f t="shared" si="21"/>
        <v>7.0520585785073253E-2</v>
      </c>
      <c r="S206" s="166">
        <f t="shared" si="17"/>
        <v>7.5515548899808715E-2</v>
      </c>
    </row>
    <row r="207" spans="11:19" ht="15" x14ac:dyDescent="0.25">
      <c r="K207" s="41">
        <v>41197</v>
      </c>
      <c r="L207" s="162">
        <v>127.78282710295299</v>
      </c>
      <c r="M207" s="163">
        <f t="shared" si="18"/>
        <v>3.3812421455567954E-3</v>
      </c>
      <c r="N207" s="163">
        <f t="shared" si="20"/>
        <v>1.49883080900719E-2</v>
      </c>
      <c r="O207" s="163">
        <f t="shared" si="16"/>
        <v>5.4777868926710882E-2</v>
      </c>
      <c r="P207" s="167">
        <v>162.81673462252201</v>
      </c>
      <c r="Q207" s="166">
        <f t="shared" si="19"/>
        <v>1.491100240954446E-2</v>
      </c>
      <c r="R207" s="166">
        <f t="shared" si="21"/>
        <v>6.7567445943540028E-2</v>
      </c>
      <c r="S207" s="166">
        <f t="shared" si="17"/>
        <v>7.3301702634361643E-2</v>
      </c>
    </row>
    <row r="208" spans="11:19" ht="15" x14ac:dyDescent="0.25">
      <c r="K208" s="41">
        <v>41228</v>
      </c>
      <c r="L208" s="162">
        <v>128.067878929031</v>
      </c>
      <c r="M208" s="163">
        <f t="shared" si="18"/>
        <v>2.2307522265754276E-3</v>
      </c>
      <c r="N208" s="163">
        <f t="shared" si="20"/>
        <v>5.3291370942101235E-3</v>
      </c>
      <c r="O208" s="163">
        <f t="shared" si="16"/>
        <v>3.6507098691434869E-2</v>
      </c>
      <c r="P208" s="167">
        <v>163.84965501018999</v>
      </c>
      <c r="Q208" s="166">
        <f t="shared" si="19"/>
        <v>6.3440677032537973E-3</v>
      </c>
      <c r="R208" s="166">
        <f t="shared" si="21"/>
        <v>5.4535909383840675E-2</v>
      </c>
      <c r="S208" s="166">
        <f t="shared" si="17"/>
        <v>6.3342875985838543E-2</v>
      </c>
    </row>
    <row r="209" spans="11:19" ht="15" x14ac:dyDescent="0.25">
      <c r="K209" s="41">
        <v>41258</v>
      </c>
      <c r="L209" s="162">
        <v>129.31971371640401</v>
      </c>
      <c r="M209" s="163">
        <f t="shared" si="18"/>
        <v>9.7747756724129164E-3</v>
      </c>
      <c r="N209" s="163">
        <f t="shared" si="20"/>
        <v>1.5449242472383995E-2</v>
      </c>
      <c r="O209" s="163">
        <f t="shared" si="16"/>
        <v>2.9066082498286239E-2</v>
      </c>
      <c r="P209" s="167">
        <v>163.28828610747101</v>
      </c>
      <c r="Q209" s="166">
        <f t="shared" si="19"/>
        <v>-3.4261219694607936E-3</v>
      </c>
      <c r="R209" s="166">
        <f t="shared" si="21"/>
        <v>1.7850397990636813E-2</v>
      </c>
      <c r="S209" s="166">
        <f t="shared" si="17"/>
        <v>6.6593745186053654E-2</v>
      </c>
    </row>
    <row r="210" spans="11:19" ht="15" x14ac:dyDescent="0.25">
      <c r="K210" s="41">
        <v>41289</v>
      </c>
      <c r="L210" s="162">
        <v>129.14165847131</v>
      </c>
      <c r="M210" s="163">
        <f t="shared" si="18"/>
        <v>-1.3768608047222131E-3</v>
      </c>
      <c r="N210" s="163">
        <f t="shared" si="20"/>
        <v>1.0633912233466214E-2</v>
      </c>
      <c r="O210" s="163">
        <f t="shared" si="16"/>
        <v>2.1861680137897244E-2</v>
      </c>
      <c r="P210" s="167">
        <v>162.43383109627399</v>
      </c>
      <c r="Q210" s="166">
        <f t="shared" si="19"/>
        <v>-5.2328004143215034E-3</v>
      </c>
      <c r="R210" s="166">
        <f t="shared" si="21"/>
        <v>-2.351745520113413E-3</v>
      </c>
      <c r="S210" s="166">
        <f t="shared" si="17"/>
        <v>6.932185857682116E-2</v>
      </c>
    </row>
    <row r="211" spans="11:19" ht="15" x14ac:dyDescent="0.25">
      <c r="K211" s="41">
        <v>41320</v>
      </c>
      <c r="L211" s="162">
        <v>129.55508768307399</v>
      </c>
      <c r="M211" s="163">
        <f t="shared" si="18"/>
        <v>3.2013621062163544E-3</v>
      </c>
      <c r="N211" s="163">
        <f t="shared" si="20"/>
        <v>1.1612660149288079E-2</v>
      </c>
      <c r="O211" s="163">
        <f t="shared" ref="O211:O274" si="22">L211/L199-1</f>
        <v>1.9311210963542491E-2</v>
      </c>
      <c r="P211" s="167">
        <v>163.295387318651</v>
      </c>
      <c r="Q211" s="166">
        <f t="shared" si="19"/>
        <v>5.3040442164191681E-3</v>
      </c>
      <c r="R211" s="166">
        <f t="shared" si="21"/>
        <v>-3.3827821700602723E-3</v>
      </c>
      <c r="S211" s="166">
        <f t="shared" ref="S211:S274" si="23">P211/P199-1</f>
        <v>0.10088282995579312</v>
      </c>
    </row>
    <row r="212" spans="11:19" ht="15" x14ac:dyDescent="0.25">
      <c r="K212" s="41">
        <v>41348</v>
      </c>
      <c r="L212" s="162">
        <v>130.58519282434</v>
      </c>
      <c r="M212" s="163">
        <f t="shared" si="18"/>
        <v>7.9510975577117282E-3</v>
      </c>
      <c r="N212" s="163">
        <f t="shared" si="20"/>
        <v>9.7856627699559606E-3</v>
      </c>
      <c r="O212" s="163">
        <f t="shared" si="22"/>
        <v>3.9872318439786447E-2</v>
      </c>
      <c r="P212" s="167">
        <v>163.545972264255</v>
      </c>
      <c r="Q212" s="166">
        <f t="shared" si="19"/>
        <v>1.5345500550791868E-3</v>
      </c>
      <c r="R212" s="166">
        <f t="shared" si="21"/>
        <v>1.5781055881398665E-3</v>
      </c>
      <c r="S212" s="166">
        <f t="shared" si="23"/>
        <v>0.11135067319542347</v>
      </c>
    </row>
    <row r="213" spans="11:19" ht="15" x14ac:dyDescent="0.25">
      <c r="K213" s="41">
        <v>41379</v>
      </c>
      <c r="L213" s="162">
        <v>132.30432484150199</v>
      </c>
      <c r="M213" s="163">
        <f t="shared" si="18"/>
        <v>1.3164831172509217E-2</v>
      </c>
      <c r="N213" s="163">
        <f t="shared" si="20"/>
        <v>2.4489900529615749E-2</v>
      </c>
      <c r="O213" s="163">
        <f t="shared" si="22"/>
        <v>5.8383696517162686E-2</v>
      </c>
      <c r="P213" s="167">
        <v>165.21563525620499</v>
      </c>
      <c r="Q213" s="166">
        <f t="shared" si="19"/>
        <v>1.0209135503821409E-2</v>
      </c>
      <c r="R213" s="166">
        <f t="shared" si="21"/>
        <v>1.7125768327671986E-2</v>
      </c>
      <c r="S213" s="166">
        <f t="shared" si="23"/>
        <v>0.12395452966678566</v>
      </c>
    </row>
    <row r="214" spans="11:19" ht="15" x14ac:dyDescent="0.25">
      <c r="K214" s="41">
        <v>41409</v>
      </c>
      <c r="L214" s="162">
        <v>135.38339767518301</v>
      </c>
      <c r="M214" s="163">
        <f t="shared" si="18"/>
        <v>2.3272654445496643E-2</v>
      </c>
      <c r="N214" s="163">
        <f t="shared" si="20"/>
        <v>4.4987117807110844E-2</v>
      </c>
      <c r="O214" s="163">
        <f t="shared" si="22"/>
        <v>9.4962175214967859E-2</v>
      </c>
      <c r="P214" s="167">
        <v>166.31431667448501</v>
      </c>
      <c r="Q214" s="166">
        <f t="shared" si="19"/>
        <v>6.649984528257713E-3</v>
      </c>
      <c r="R214" s="166">
        <f t="shared" si="21"/>
        <v>1.8487536025392659E-2</v>
      </c>
      <c r="S214" s="166">
        <f t="shared" si="23"/>
        <v>0.11485586240602941</v>
      </c>
    </row>
    <row r="215" spans="11:19" ht="15" x14ac:dyDescent="0.25">
      <c r="K215" s="41">
        <v>41440</v>
      </c>
      <c r="L215" s="162">
        <v>137.76738760322101</v>
      </c>
      <c r="M215" s="163">
        <f t="shared" si="18"/>
        <v>1.7609174898666424E-2</v>
      </c>
      <c r="N215" s="163">
        <f t="shared" si="20"/>
        <v>5.5000070249483279E-2</v>
      </c>
      <c r="O215" s="163">
        <f t="shared" si="22"/>
        <v>0.10313170352871981</v>
      </c>
      <c r="P215" s="167">
        <v>168.94868325361901</v>
      </c>
      <c r="Q215" s="166">
        <f t="shared" si="19"/>
        <v>1.5839686154560217E-2</v>
      </c>
      <c r="R215" s="166">
        <f t="shared" si="21"/>
        <v>3.3034815315625021E-2</v>
      </c>
      <c r="S215" s="166">
        <f t="shared" si="23"/>
        <v>0.12740187957492677</v>
      </c>
    </row>
    <row r="216" spans="11:19" ht="15" x14ac:dyDescent="0.25">
      <c r="K216" s="41">
        <v>41470</v>
      </c>
      <c r="L216" s="162">
        <v>142.04674722427399</v>
      </c>
      <c r="M216" s="163">
        <f t="shared" si="18"/>
        <v>3.1062210698063142E-2</v>
      </c>
      <c r="N216" s="163">
        <f t="shared" si="20"/>
        <v>7.3636461955746579E-2</v>
      </c>
      <c r="O216" s="163">
        <f t="shared" si="22"/>
        <v>0.12828766512344725</v>
      </c>
      <c r="P216" s="167">
        <v>169.98858178133801</v>
      </c>
      <c r="Q216" s="166">
        <f t="shared" si="19"/>
        <v>6.1551147229597092E-3</v>
      </c>
      <c r="R216" s="166">
        <f t="shared" si="21"/>
        <v>2.8889193917582157E-2</v>
      </c>
      <c r="S216" s="166">
        <f t="shared" si="23"/>
        <v>0.11459228384970177</v>
      </c>
    </row>
    <row r="217" spans="11:19" ht="15" x14ac:dyDescent="0.25">
      <c r="K217" s="41">
        <v>41501</v>
      </c>
      <c r="L217" s="162">
        <v>143.77154205374299</v>
      </c>
      <c r="M217" s="163">
        <f t="shared" si="18"/>
        <v>1.2142445097639287E-2</v>
      </c>
      <c r="N217" s="163">
        <f t="shared" si="20"/>
        <v>6.195844189614097E-2</v>
      </c>
      <c r="O217" s="163">
        <f t="shared" si="22"/>
        <v>0.1286024373971959</v>
      </c>
      <c r="P217" s="167">
        <v>170.51923603623001</v>
      </c>
      <c r="Q217" s="166">
        <f t="shared" si="19"/>
        <v>3.1217052894445541E-3</v>
      </c>
      <c r="R217" s="166">
        <f t="shared" si="21"/>
        <v>2.5282966889585312E-2</v>
      </c>
      <c r="S217" s="166">
        <f t="shared" si="23"/>
        <v>9.7461313725198062E-2</v>
      </c>
    </row>
    <row r="218" spans="11:19" ht="15" x14ac:dyDescent="0.25">
      <c r="K218" s="41">
        <v>41532</v>
      </c>
      <c r="L218" s="162">
        <v>146.76582692546799</v>
      </c>
      <c r="M218" s="163">
        <f t="shared" si="18"/>
        <v>2.0826686762570157E-2</v>
      </c>
      <c r="N218" s="163">
        <f t="shared" si="20"/>
        <v>6.5316178805415515E-2</v>
      </c>
      <c r="O218" s="163">
        <f t="shared" si="22"/>
        <v>0.15244028531587173</v>
      </c>
      <c r="P218" s="167">
        <v>171.81530637684199</v>
      </c>
      <c r="Q218" s="166">
        <f t="shared" si="19"/>
        <v>7.6007280512129238E-3</v>
      </c>
      <c r="R218" s="166">
        <f t="shared" si="21"/>
        <v>1.696741914774047E-2</v>
      </c>
      <c r="S218" s="166">
        <f t="shared" si="23"/>
        <v>7.1003206325835455E-2</v>
      </c>
    </row>
    <row r="219" spans="11:19" ht="15" x14ac:dyDescent="0.25">
      <c r="K219" s="41">
        <v>41562</v>
      </c>
      <c r="L219" s="162">
        <v>147.20513159927</v>
      </c>
      <c r="M219" s="163">
        <f t="shared" si="18"/>
        <v>2.9932354350110657E-3</v>
      </c>
      <c r="N219" s="163">
        <f t="shared" si="20"/>
        <v>3.6314695519578333E-2</v>
      </c>
      <c r="O219" s="163">
        <f t="shared" si="22"/>
        <v>0.15199463759452359</v>
      </c>
      <c r="P219" s="167">
        <v>174.544878613588</v>
      </c>
      <c r="Q219" s="166">
        <f t="shared" si="19"/>
        <v>1.5886665130749433E-2</v>
      </c>
      <c r="R219" s="166">
        <f t="shared" si="21"/>
        <v>2.6803546358842523E-2</v>
      </c>
      <c r="S219" s="166">
        <f t="shared" si="23"/>
        <v>7.2032792072981744E-2</v>
      </c>
    </row>
    <row r="220" spans="11:19" ht="15" x14ac:dyDescent="0.25">
      <c r="K220" s="41">
        <v>41593</v>
      </c>
      <c r="L220" s="162">
        <v>148.10442027349899</v>
      </c>
      <c r="M220" s="163">
        <f t="shared" si="18"/>
        <v>6.1090850873126712E-3</v>
      </c>
      <c r="N220" s="163">
        <f t="shared" si="20"/>
        <v>3.0137245228519127E-2</v>
      </c>
      <c r="O220" s="163">
        <f t="shared" si="22"/>
        <v>0.15645251184000064</v>
      </c>
      <c r="P220" s="167">
        <v>177.341845210684</v>
      </c>
      <c r="Q220" s="166">
        <f t="shared" si="19"/>
        <v>1.6024340669931636E-2</v>
      </c>
      <c r="R220" s="166">
        <f t="shared" si="21"/>
        <v>4.0010789005672009E-2</v>
      </c>
      <c r="S220" s="166">
        <f t="shared" si="23"/>
        <v>8.2344941157519669E-2</v>
      </c>
    </row>
    <row r="221" spans="11:19" ht="15" x14ac:dyDescent="0.25">
      <c r="K221" s="41">
        <v>41623</v>
      </c>
      <c r="L221" s="162">
        <v>146.196297235976</v>
      </c>
      <c r="M221" s="163">
        <f t="shared" si="18"/>
        <v>-1.2883633277111617E-2</v>
      </c>
      <c r="N221" s="163">
        <f t="shared" si="20"/>
        <v>-3.8805333736252612E-3</v>
      </c>
      <c r="O221" s="163">
        <f t="shared" si="22"/>
        <v>0.13050279059990855</v>
      </c>
      <c r="P221" s="167">
        <v>177.956174269775</v>
      </c>
      <c r="Q221" s="166">
        <f t="shared" si="19"/>
        <v>3.4640953372351291E-3</v>
      </c>
      <c r="R221" s="166">
        <f t="shared" si="21"/>
        <v>3.5741099104781071E-2</v>
      </c>
      <c r="S221" s="166">
        <f t="shared" si="23"/>
        <v>8.9828171462648987E-2</v>
      </c>
    </row>
    <row r="222" spans="11:19" ht="15" x14ac:dyDescent="0.25">
      <c r="K222" s="41">
        <v>41654</v>
      </c>
      <c r="L222" s="162">
        <v>145.25163034457299</v>
      </c>
      <c r="M222" s="163">
        <f t="shared" si="18"/>
        <v>-6.4616334973123246E-3</v>
      </c>
      <c r="N222" s="163">
        <f t="shared" si="20"/>
        <v>-1.3270605674365665E-2</v>
      </c>
      <c r="O222" s="163">
        <f t="shared" si="22"/>
        <v>0.12474651529151592</v>
      </c>
      <c r="P222" s="167">
        <v>178.73434157193199</v>
      </c>
      <c r="Q222" s="166">
        <f t="shared" si="19"/>
        <v>4.3728030530556516E-3</v>
      </c>
      <c r="R222" s="166">
        <f t="shared" si="21"/>
        <v>2.4002210730105444E-2</v>
      </c>
      <c r="S222" s="166">
        <f t="shared" si="23"/>
        <v>0.10035169623005902</v>
      </c>
    </row>
    <row r="223" spans="11:19" ht="15" x14ac:dyDescent="0.25">
      <c r="K223" s="41">
        <v>41685</v>
      </c>
      <c r="L223" s="162">
        <v>143.490827276857</v>
      </c>
      <c r="M223" s="163">
        <f t="shared" si="18"/>
        <v>-1.2122432385364035E-2</v>
      </c>
      <c r="N223" s="163">
        <f t="shared" si="20"/>
        <v>-3.1150947339196433E-2</v>
      </c>
      <c r="O223" s="163">
        <f t="shared" si="22"/>
        <v>0.10756613146581717</v>
      </c>
      <c r="P223" s="167">
        <v>179.45162830477699</v>
      </c>
      <c r="Q223" s="166">
        <f t="shared" si="19"/>
        <v>4.0131444608608735E-3</v>
      </c>
      <c r="R223" s="166">
        <f t="shared" si="21"/>
        <v>1.1896702053520114E-2</v>
      </c>
      <c r="S223" s="166">
        <f t="shared" si="23"/>
        <v>9.8938746840405711E-2</v>
      </c>
    </row>
    <row r="224" spans="11:19" ht="15" x14ac:dyDescent="0.25">
      <c r="K224" s="41">
        <v>41713</v>
      </c>
      <c r="L224" s="162">
        <v>143.79015902400801</v>
      </c>
      <c r="M224" s="163">
        <f t="shared" si="18"/>
        <v>2.0860688646908709E-3</v>
      </c>
      <c r="N224" s="163">
        <f t="shared" si="20"/>
        <v>-1.6458270540766429E-2</v>
      </c>
      <c r="O224" s="163">
        <f t="shared" si="22"/>
        <v>0.10112146648533882</v>
      </c>
      <c r="P224" s="167">
        <v>180.880276938761</v>
      </c>
      <c r="Q224" s="166">
        <f t="shared" si="19"/>
        <v>7.9611906979055735E-3</v>
      </c>
      <c r="R224" s="166">
        <f t="shared" si="21"/>
        <v>1.6431588737984226E-2</v>
      </c>
      <c r="S224" s="166">
        <f t="shared" si="23"/>
        <v>0.10599041012454591</v>
      </c>
    </row>
    <row r="225" spans="11:19" ht="15" x14ac:dyDescent="0.25">
      <c r="K225" s="41">
        <v>41744</v>
      </c>
      <c r="L225" s="162">
        <v>144.83562552434199</v>
      </c>
      <c r="M225" s="163">
        <f t="shared" si="18"/>
        <v>7.2707792204294019E-3</v>
      </c>
      <c r="N225" s="163">
        <f t="shared" si="20"/>
        <v>-2.8640285774702567E-3</v>
      </c>
      <c r="O225" s="163">
        <f t="shared" si="22"/>
        <v>9.471572979834364E-2</v>
      </c>
      <c r="P225" s="167">
        <v>180.24497862123701</v>
      </c>
      <c r="Q225" s="166">
        <f t="shared" si="19"/>
        <v>-3.5122586512794651E-3</v>
      </c>
      <c r="R225" s="166">
        <f t="shared" si="21"/>
        <v>8.4518567389975097E-3</v>
      </c>
      <c r="S225" s="166">
        <f t="shared" si="23"/>
        <v>9.096804513522927E-2</v>
      </c>
    </row>
    <row r="226" spans="11:19" ht="15" x14ac:dyDescent="0.25">
      <c r="K226" s="41">
        <v>41774</v>
      </c>
      <c r="L226" s="162">
        <v>147.91555888440701</v>
      </c>
      <c r="M226" s="163">
        <f t="shared" si="18"/>
        <v>2.1265026121265906E-2</v>
      </c>
      <c r="N226" s="163">
        <f t="shared" si="20"/>
        <v>3.0836337705494987E-2</v>
      </c>
      <c r="O226" s="163">
        <f t="shared" si="22"/>
        <v>9.2567932438005762E-2</v>
      </c>
      <c r="P226" s="167">
        <v>176.89545878641701</v>
      </c>
      <c r="Q226" s="166">
        <f t="shared" si="19"/>
        <v>-1.8583151999249981E-2</v>
      </c>
      <c r="R226" s="166">
        <f t="shared" si="21"/>
        <v>-1.4244337276330676E-2</v>
      </c>
      <c r="S226" s="166">
        <f t="shared" si="23"/>
        <v>6.3621354574312949E-2</v>
      </c>
    </row>
    <row r="227" spans="11:19" ht="15" x14ac:dyDescent="0.25">
      <c r="K227" s="41">
        <v>41805</v>
      </c>
      <c r="L227" s="162">
        <v>150.63138490549599</v>
      </c>
      <c r="M227" s="163">
        <f t="shared" si="18"/>
        <v>1.8360651452572041E-2</v>
      </c>
      <c r="N227" s="163">
        <f t="shared" si="20"/>
        <v>4.7577844881204534E-2</v>
      </c>
      <c r="O227" s="163">
        <f t="shared" si="22"/>
        <v>9.3374763984958031E-2</v>
      </c>
      <c r="P227" s="167">
        <v>174.32841924330299</v>
      </c>
      <c r="Q227" s="166">
        <f t="shared" si="19"/>
        <v>-1.4511619239550133E-2</v>
      </c>
      <c r="R227" s="166">
        <f t="shared" si="21"/>
        <v>-3.6222068023901932E-2</v>
      </c>
      <c r="S227" s="166">
        <f t="shared" si="23"/>
        <v>3.1842426268620994E-2</v>
      </c>
    </row>
    <row r="228" spans="11:19" ht="15" x14ac:dyDescent="0.25">
      <c r="K228" s="41">
        <v>41835</v>
      </c>
      <c r="L228" s="162">
        <v>152.160864570494</v>
      </c>
      <c r="M228" s="163">
        <f t="shared" si="18"/>
        <v>1.0153791429041048E-2</v>
      </c>
      <c r="N228" s="163">
        <f t="shared" si="20"/>
        <v>5.057622404455242E-2</v>
      </c>
      <c r="O228" s="163">
        <f t="shared" si="22"/>
        <v>7.1202738139797717E-2</v>
      </c>
      <c r="P228" s="167">
        <v>173.78803283056499</v>
      </c>
      <c r="Q228" s="166">
        <f t="shared" si="19"/>
        <v>-3.0998182343626723E-3</v>
      </c>
      <c r="R228" s="166">
        <f t="shared" si="21"/>
        <v>-3.5823166004754659E-2</v>
      </c>
      <c r="S228" s="166">
        <f t="shared" si="23"/>
        <v>2.2351213295692673E-2</v>
      </c>
    </row>
    <row r="229" spans="11:19" ht="15" x14ac:dyDescent="0.25">
      <c r="K229" s="41">
        <v>41866</v>
      </c>
      <c r="L229" s="162">
        <v>153.07780482173001</v>
      </c>
      <c r="M229" s="163">
        <f t="shared" si="18"/>
        <v>6.0261240879793121E-3</v>
      </c>
      <c r="N229" s="163">
        <f t="shared" si="20"/>
        <v>3.489995221771891E-2</v>
      </c>
      <c r="O229" s="163">
        <f t="shared" si="22"/>
        <v>6.4729519034498972E-2</v>
      </c>
      <c r="P229" s="167">
        <v>179.794188575693</v>
      </c>
      <c r="Q229" s="166">
        <f t="shared" si="19"/>
        <v>3.4560237821344764E-2</v>
      </c>
      <c r="R229" s="166">
        <f t="shared" si="21"/>
        <v>1.6386682898264171E-2</v>
      </c>
      <c r="S229" s="166">
        <f t="shared" si="23"/>
        <v>5.4392411994458767E-2</v>
      </c>
    </row>
    <row r="230" spans="11:19" ht="15" x14ac:dyDescent="0.25">
      <c r="K230" s="41">
        <v>41897</v>
      </c>
      <c r="L230" s="162">
        <v>153.49740129868499</v>
      </c>
      <c r="M230" s="163">
        <f t="shared" si="18"/>
        <v>2.7410667238378927E-3</v>
      </c>
      <c r="N230" s="163">
        <f t="shared" si="20"/>
        <v>1.9026688196401409E-2</v>
      </c>
      <c r="O230" s="163">
        <f t="shared" si="22"/>
        <v>4.5866088272956684E-2</v>
      </c>
      <c r="P230" s="167">
        <v>184.901623649805</v>
      </c>
      <c r="Q230" s="166">
        <f t="shared" si="19"/>
        <v>2.8407119910673684E-2</v>
      </c>
      <c r="R230" s="166">
        <f t="shared" si="21"/>
        <v>6.0651065686228911E-2</v>
      </c>
      <c r="S230" s="166">
        <f t="shared" si="23"/>
        <v>7.6165025974233247E-2</v>
      </c>
    </row>
    <row r="231" spans="11:19" ht="15" x14ac:dyDescent="0.25">
      <c r="K231" s="41">
        <v>41927</v>
      </c>
      <c r="L231" s="162">
        <v>154.65915712316001</v>
      </c>
      <c r="M231" s="163">
        <f t="shared" si="18"/>
        <v>7.5685699865002398E-3</v>
      </c>
      <c r="N231" s="163">
        <f t="shared" si="20"/>
        <v>1.6418758921474153E-2</v>
      </c>
      <c r="O231" s="163">
        <f t="shared" si="22"/>
        <v>5.0636995075564073E-2</v>
      </c>
      <c r="P231" s="167">
        <v>189.45845363055801</v>
      </c>
      <c r="Q231" s="166">
        <f t="shared" si="19"/>
        <v>2.4644618531762807E-2</v>
      </c>
      <c r="R231" s="166">
        <f t="shared" si="21"/>
        <v>9.0169734617290498E-2</v>
      </c>
      <c r="S231" s="166">
        <f t="shared" si="23"/>
        <v>8.5442638795413028E-2</v>
      </c>
    </row>
    <row r="232" spans="11:19" ht="15" x14ac:dyDescent="0.25">
      <c r="K232" s="41">
        <v>41958</v>
      </c>
      <c r="L232" s="162">
        <v>155.243290678059</v>
      </c>
      <c r="M232" s="163">
        <f t="shared" si="18"/>
        <v>3.7769089510413245E-3</v>
      </c>
      <c r="N232" s="163">
        <f t="shared" si="20"/>
        <v>1.4146308531474139E-2</v>
      </c>
      <c r="O232" s="163">
        <f t="shared" si="22"/>
        <v>4.8201602567816249E-2</v>
      </c>
      <c r="P232" s="167">
        <v>191.34822950437101</v>
      </c>
      <c r="Q232" s="166">
        <f t="shared" si="19"/>
        <v>9.9746189077318803E-3</v>
      </c>
      <c r="R232" s="166">
        <f t="shared" si="21"/>
        <v>6.4262593914784727E-2</v>
      </c>
      <c r="S232" s="166">
        <f t="shared" si="23"/>
        <v>7.8979579112009812E-2</v>
      </c>
    </row>
    <row r="233" spans="11:19" ht="15" x14ac:dyDescent="0.25">
      <c r="K233" s="41">
        <v>41988</v>
      </c>
      <c r="L233" s="162">
        <v>158.36044145254201</v>
      </c>
      <c r="M233" s="163">
        <f t="shared" si="18"/>
        <v>2.0079133602928456E-2</v>
      </c>
      <c r="N233" s="163">
        <f t="shared" si="20"/>
        <v>3.1681579705666874E-2</v>
      </c>
      <c r="O233" s="163">
        <f t="shared" si="22"/>
        <v>8.3204188112451449E-2</v>
      </c>
      <c r="P233" s="167">
        <v>194.16469156606999</v>
      </c>
      <c r="Q233" s="166">
        <f t="shared" si="19"/>
        <v>1.4719039047260463E-2</v>
      </c>
      <c r="R233" s="166">
        <f t="shared" si="21"/>
        <v>5.009727731655178E-2</v>
      </c>
      <c r="S233" s="166">
        <f t="shared" si="23"/>
        <v>9.1081511292344874E-2</v>
      </c>
    </row>
    <row r="234" spans="11:19" ht="15" x14ac:dyDescent="0.25">
      <c r="K234" s="41">
        <v>42019</v>
      </c>
      <c r="L234" s="162">
        <v>161.39067026068901</v>
      </c>
      <c r="M234" s="163">
        <f t="shared" si="18"/>
        <v>1.9135011119902234E-2</v>
      </c>
      <c r="N234" s="163">
        <f t="shared" si="20"/>
        <v>4.3524827515828646E-2</v>
      </c>
      <c r="O234" s="163">
        <f t="shared" si="22"/>
        <v>0.1111109037318907</v>
      </c>
      <c r="P234" s="167">
        <v>197.03344831911801</v>
      </c>
      <c r="Q234" s="166">
        <f t="shared" si="19"/>
        <v>1.4774863183978137E-2</v>
      </c>
      <c r="R234" s="166">
        <f t="shared" si="21"/>
        <v>3.9982352560161694E-2</v>
      </c>
      <c r="S234" s="166">
        <f t="shared" si="23"/>
        <v>0.1023815937454946</v>
      </c>
    </row>
    <row r="235" spans="11:19" ht="15" x14ac:dyDescent="0.25">
      <c r="K235" s="41">
        <v>42050</v>
      </c>
      <c r="L235" s="162">
        <v>165.94782440362101</v>
      </c>
      <c r="M235" s="163">
        <f t="shared" si="18"/>
        <v>2.8236788009932567E-2</v>
      </c>
      <c r="N235" s="163">
        <f t="shared" si="20"/>
        <v>6.8953277650889877E-2</v>
      </c>
      <c r="O235" s="163">
        <f t="shared" si="22"/>
        <v>0.15650475750226578</v>
      </c>
      <c r="P235" s="167">
        <v>198.046070982315</v>
      </c>
      <c r="Q235" s="166">
        <f t="shared" si="19"/>
        <v>5.1393439633504734E-3</v>
      </c>
      <c r="R235" s="166">
        <f t="shared" si="21"/>
        <v>3.5003414953421297E-2</v>
      </c>
      <c r="S235" s="166">
        <f t="shared" si="23"/>
        <v>0.10361813293751565</v>
      </c>
    </row>
    <row r="236" spans="11:19" ht="15" x14ac:dyDescent="0.25">
      <c r="K236" s="41">
        <v>42078</v>
      </c>
      <c r="L236" s="162">
        <v>165.371434967391</v>
      </c>
      <c r="M236" s="163">
        <f t="shared" si="18"/>
        <v>-3.473317220647143E-3</v>
      </c>
      <c r="N236" s="163">
        <f t="shared" si="20"/>
        <v>4.4272379203679213E-2</v>
      </c>
      <c r="O236" s="163">
        <f t="shared" si="22"/>
        <v>0.15008868541399734</v>
      </c>
      <c r="P236" s="167">
        <v>199.68137742949401</v>
      </c>
      <c r="Q236" s="166">
        <f t="shared" si="19"/>
        <v>8.2572021705245024E-3</v>
      </c>
      <c r="R236" s="166">
        <f t="shared" si="21"/>
        <v>2.8412405051238654E-2</v>
      </c>
      <c r="S236" s="166">
        <f t="shared" si="23"/>
        <v>0.10394223631744182</v>
      </c>
    </row>
    <row r="237" spans="11:19" ht="15" x14ac:dyDescent="0.25">
      <c r="K237" s="41">
        <v>42109</v>
      </c>
      <c r="L237" s="162">
        <v>166.43045810056</v>
      </c>
      <c r="M237" s="163">
        <f t="shared" si="18"/>
        <v>6.4039060517182556E-3</v>
      </c>
      <c r="N237" s="163">
        <f t="shared" si="20"/>
        <v>3.1227256394253722E-2</v>
      </c>
      <c r="O237" s="163">
        <f t="shared" si="22"/>
        <v>0.14909890089568223</v>
      </c>
      <c r="P237" s="167">
        <v>201.51607546373199</v>
      </c>
      <c r="Q237" s="166">
        <f t="shared" si="19"/>
        <v>9.1881278958314549E-3</v>
      </c>
      <c r="R237" s="166">
        <f t="shared" si="21"/>
        <v>2.27505897240039E-2</v>
      </c>
      <c r="S237" s="166">
        <f t="shared" si="23"/>
        <v>0.11801214660849779</v>
      </c>
    </row>
    <row r="238" spans="11:19" ht="15" x14ac:dyDescent="0.25">
      <c r="K238" s="41">
        <v>42139</v>
      </c>
      <c r="L238" s="162">
        <v>166.47101779644399</v>
      </c>
      <c r="M238" s="163">
        <f t="shared" si="18"/>
        <v>2.4370356452108055E-4</v>
      </c>
      <c r="N238" s="163">
        <f t="shared" si="20"/>
        <v>3.152758372718667E-3</v>
      </c>
      <c r="O238" s="163">
        <f t="shared" si="22"/>
        <v>0.12544629552147168</v>
      </c>
      <c r="P238" s="167">
        <v>204.256103401291</v>
      </c>
      <c r="Q238" s="166">
        <f t="shared" si="19"/>
        <v>1.359706877604494E-2</v>
      </c>
      <c r="R238" s="166">
        <f t="shared" si="21"/>
        <v>3.1356504010274122E-2</v>
      </c>
      <c r="S238" s="166">
        <f t="shared" si="23"/>
        <v>0.15467126630938077</v>
      </c>
    </row>
    <row r="239" spans="11:19" ht="15" x14ac:dyDescent="0.25">
      <c r="K239" s="41">
        <v>42170</v>
      </c>
      <c r="L239" s="162">
        <v>169.042035508666</v>
      </c>
      <c r="M239" s="163">
        <f t="shared" si="18"/>
        <v>1.544423615746604E-2</v>
      </c>
      <c r="N239" s="163">
        <f t="shared" si="20"/>
        <v>2.2196097784353164E-2</v>
      </c>
      <c r="O239" s="163">
        <f t="shared" si="22"/>
        <v>0.12222320477714921</v>
      </c>
      <c r="P239" s="167">
        <v>205.139847380616</v>
      </c>
      <c r="Q239" s="166">
        <f t="shared" si="19"/>
        <v>4.3266466196545394E-3</v>
      </c>
      <c r="R239" s="166">
        <f t="shared" si="21"/>
        <v>2.7335898927526969E-2</v>
      </c>
      <c r="S239" s="166">
        <f t="shared" si="23"/>
        <v>0.17674357555156162</v>
      </c>
    </row>
    <row r="240" spans="11:19" ht="15" x14ac:dyDescent="0.25">
      <c r="K240" s="41">
        <v>42200</v>
      </c>
      <c r="L240" s="162">
        <v>168.947931526567</v>
      </c>
      <c r="M240" s="163">
        <f t="shared" si="18"/>
        <v>-5.5668983052548082E-4</v>
      </c>
      <c r="N240" s="163">
        <f t="shared" si="20"/>
        <v>1.5126278295081619E-2</v>
      </c>
      <c r="O240" s="163">
        <f t="shared" si="22"/>
        <v>0.11032447143000956</v>
      </c>
      <c r="P240" s="167">
        <v>205.850861013111</v>
      </c>
      <c r="Q240" s="166">
        <f t="shared" si="19"/>
        <v>3.4659947424831028E-3</v>
      </c>
      <c r="R240" s="166">
        <f t="shared" si="21"/>
        <v>2.15108672566382E-2</v>
      </c>
      <c r="S240" s="166">
        <f t="shared" si="23"/>
        <v>0.18449387832018171</v>
      </c>
    </row>
    <row r="241" spans="11:19" ht="15" x14ac:dyDescent="0.25">
      <c r="K241" s="41">
        <v>42231</v>
      </c>
      <c r="L241" s="162">
        <v>168.304752735091</v>
      </c>
      <c r="M241" s="163">
        <f t="shared" si="18"/>
        <v>-3.8069645817170317E-3</v>
      </c>
      <c r="N241" s="163">
        <f t="shared" si="20"/>
        <v>1.1015340465384993E-2</v>
      </c>
      <c r="O241" s="163">
        <f t="shared" si="22"/>
        <v>9.9471951084573407E-2</v>
      </c>
      <c r="P241" s="167">
        <v>206.07538822614899</v>
      </c>
      <c r="Q241" s="166">
        <f t="shared" si="19"/>
        <v>1.090727587598872E-3</v>
      </c>
      <c r="R241" s="166">
        <f t="shared" si="21"/>
        <v>8.9068810897843242E-3</v>
      </c>
      <c r="S241" s="166">
        <f t="shared" si="23"/>
        <v>0.14617379937945918</v>
      </c>
    </row>
    <row r="242" spans="11:19" ht="15" x14ac:dyDescent="0.25">
      <c r="K242" s="41">
        <v>42262</v>
      </c>
      <c r="L242" s="162">
        <v>168.78180897650799</v>
      </c>
      <c r="M242" s="163">
        <f t="shared" si="18"/>
        <v>2.8344787278102856E-3</v>
      </c>
      <c r="N242" s="163">
        <f t="shared" si="20"/>
        <v>-1.5394190644649752E-3</v>
      </c>
      <c r="O242" s="163">
        <f t="shared" si="22"/>
        <v>9.9574374214203232E-2</v>
      </c>
      <c r="P242" s="167">
        <v>206.832384358426</v>
      </c>
      <c r="Q242" s="166">
        <f t="shared" si="19"/>
        <v>3.673394182551748E-3</v>
      </c>
      <c r="R242" s="166">
        <f t="shared" si="21"/>
        <v>8.250649493122042E-3</v>
      </c>
      <c r="S242" s="166">
        <f t="shared" si="23"/>
        <v>0.11860772380320905</v>
      </c>
    </row>
    <row r="243" spans="11:19" ht="15" x14ac:dyDescent="0.25">
      <c r="K243" s="41">
        <v>42292</v>
      </c>
      <c r="L243" s="162">
        <v>168.499017444137</v>
      </c>
      <c r="M243" s="163">
        <f t="shared" si="18"/>
        <v>-1.6754858481837775E-3</v>
      </c>
      <c r="N243" s="163">
        <f t="shared" si="20"/>
        <v>-2.657114996163279E-3</v>
      </c>
      <c r="O243" s="163">
        <f t="shared" si="22"/>
        <v>8.9486200354472745E-2</v>
      </c>
      <c r="P243" s="167">
        <v>206.06772404831199</v>
      </c>
      <c r="Q243" s="166">
        <f t="shared" si="19"/>
        <v>-3.6970047629916181E-3</v>
      </c>
      <c r="R243" s="166">
        <f t="shared" si="21"/>
        <v>1.0534958859713672E-3</v>
      </c>
      <c r="S243" s="166">
        <f t="shared" si="23"/>
        <v>8.7667085313289261E-2</v>
      </c>
    </row>
    <row r="244" spans="11:19" ht="15" x14ac:dyDescent="0.25">
      <c r="K244" s="41">
        <v>42323</v>
      </c>
      <c r="L244" s="162">
        <v>168.79282789207301</v>
      </c>
      <c r="M244" s="163">
        <f t="shared" si="18"/>
        <v>1.7436923514015934E-3</v>
      </c>
      <c r="N244" s="163">
        <f t="shared" si="20"/>
        <v>2.8999487480323438E-3</v>
      </c>
      <c r="O244" s="163">
        <f t="shared" si="22"/>
        <v>8.7279373909387337E-2</v>
      </c>
      <c r="P244" s="167">
        <v>206.898058858426</v>
      </c>
      <c r="Q244" s="166">
        <f t="shared" si="19"/>
        <v>4.029426801061442E-3</v>
      </c>
      <c r="R244" s="166">
        <f t="shared" si="21"/>
        <v>3.9920858058712927E-3</v>
      </c>
      <c r="S244" s="166">
        <f t="shared" si="23"/>
        <v>8.1264558309904755E-2</v>
      </c>
    </row>
    <row r="245" spans="11:19" ht="15" x14ac:dyDescent="0.25">
      <c r="K245" s="41">
        <v>42353</v>
      </c>
      <c r="L245" s="162">
        <v>167.27581451993001</v>
      </c>
      <c r="M245" s="163">
        <f t="shared" si="18"/>
        <v>-8.9874279084475317E-3</v>
      </c>
      <c r="N245" s="163">
        <f t="shared" si="20"/>
        <v>-8.9227296810617807E-3</v>
      </c>
      <c r="O245" s="163">
        <f t="shared" si="22"/>
        <v>5.6297980642216139E-2</v>
      </c>
      <c r="P245" s="167">
        <v>208.45583604759699</v>
      </c>
      <c r="Q245" s="166">
        <f t="shared" si="19"/>
        <v>7.5292015679901958E-3</v>
      </c>
      <c r="R245" s="166">
        <f t="shared" si="21"/>
        <v>7.8491175074288932E-3</v>
      </c>
      <c r="S245" s="166">
        <f t="shared" si="23"/>
        <v>7.3603209555039184E-2</v>
      </c>
    </row>
    <row r="246" spans="11:19" ht="15" x14ac:dyDescent="0.25">
      <c r="K246" s="41">
        <v>42384</v>
      </c>
      <c r="L246" s="162">
        <v>166.618469575586</v>
      </c>
      <c r="M246" s="163">
        <f t="shared" si="18"/>
        <v>-3.9297070304546988E-3</v>
      </c>
      <c r="N246" s="163">
        <f t="shared" si="20"/>
        <v>-1.1160586554603835E-2</v>
      </c>
      <c r="O246" s="163">
        <f t="shared" si="22"/>
        <v>3.2392202761490019E-2</v>
      </c>
      <c r="P246" s="167">
        <v>212.44955196221699</v>
      </c>
      <c r="Q246" s="166">
        <f t="shared" si="19"/>
        <v>1.9158570900879468E-2</v>
      </c>
      <c r="R246" s="166">
        <f t="shared" si="21"/>
        <v>3.0969565677392508E-2</v>
      </c>
      <c r="S246" s="166">
        <f t="shared" si="23"/>
        <v>7.8241048789497114E-2</v>
      </c>
    </row>
    <row r="247" spans="11:19" ht="15" x14ac:dyDescent="0.25">
      <c r="K247" s="41">
        <v>42415</v>
      </c>
      <c r="L247" s="162">
        <v>164.85684199539</v>
      </c>
      <c r="M247" s="163">
        <f t="shared" si="18"/>
        <v>-1.0572822957042316E-2</v>
      </c>
      <c r="N247" s="163">
        <f t="shared" si="20"/>
        <v>-2.3318442767009562E-2</v>
      </c>
      <c r="O247" s="163">
        <f t="shared" si="22"/>
        <v>-6.5742495398886103E-3</v>
      </c>
      <c r="P247" s="167">
        <v>214.504900069017</v>
      </c>
      <c r="Q247" s="166">
        <f t="shared" si="19"/>
        <v>9.6745231412187493E-3</v>
      </c>
      <c r="R247" s="166">
        <f t="shared" si="21"/>
        <v>3.676613136228668E-2</v>
      </c>
      <c r="S247" s="166">
        <f t="shared" si="23"/>
        <v>8.3106062165564154E-2</v>
      </c>
    </row>
    <row r="248" spans="11:19" ht="15" x14ac:dyDescent="0.25">
      <c r="K248" s="41">
        <v>42444</v>
      </c>
      <c r="L248" s="162">
        <v>163.992715014917</v>
      </c>
      <c r="M248" s="163">
        <f t="shared" si="18"/>
        <v>-5.2416810246623813E-3</v>
      </c>
      <c r="N248" s="163">
        <f t="shared" si="20"/>
        <v>-1.9626863061078414E-2</v>
      </c>
      <c r="O248" s="163">
        <f t="shared" si="22"/>
        <v>-8.3371106548472129E-3</v>
      </c>
      <c r="P248" s="167">
        <v>216.99713172785999</v>
      </c>
      <c r="Q248" s="166">
        <f t="shared" si="19"/>
        <v>1.1618530196937815E-2</v>
      </c>
      <c r="R248" s="166">
        <f t="shared" si="21"/>
        <v>4.0974125945376638E-2</v>
      </c>
      <c r="S248" s="166">
        <f t="shared" si="23"/>
        <v>8.671692133373865E-2</v>
      </c>
    </row>
    <row r="249" spans="11:19" ht="15" x14ac:dyDescent="0.25">
      <c r="K249" s="41">
        <v>42475</v>
      </c>
      <c r="L249" s="162">
        <v>163.82105044212</v>
      </c>
      <c r="M249" s="163">
        <f t="shared" si="18"/>
        <v>-1.0467816986954315E-3</v>
      </c>
      <c r="N249" s="163">
        <f t="shared" si="20"/>
        <v>-1.6789369993564618E-2</v>
      </c>
      <c r="O249" s="163">
        <f t="shared" si="22"/>
        <v>-1.5678666562723542E-2</v>
      </c>
      <c r="P249" s="167">
        <v>217.978788654569</v>
      </c>
      <c r="Q249" s="166">
        <f t="shared" si="19"/>
        <v>4.5238244344174561E-3</v>
      </c>
      <c r="R249" s="166">
        <f t="shared" si="21"/>
        <v>2.6026116041587777E-2</v>
      </c>
      <c r="S249" s="166">
        <f t="shared" si="23"/>
        <v>8.1694292393064583E-2</v>
      </c>
    </row>
    <row r="250" spans="11:19" ht="15" x14ac:dyDescent="0.25">
      <c r="K250" s="41">
        <v>42505</v>
      </c>
      <c r="L250" s="162">
        <v>166.946423456014</v>
      </c>
      <c r="M250" s="163">
        <f t="shared" si="18"/>
        <v>1.9077969561660524E-2</v>
      </c>
      <c r="N250" s="163">
        <f t="shared" si="20"/>
        <v>1.267512731247411E-2</v>
      </c>
      <c r="O250" s="163">
        <f t="shared" si="22"/>
        <v>2.8557863456528665E-3</v>
      </c>
      <c r="P250" s="167">
        <v>219.76860767864599</v>
      </c>
      <c r="Q250" s="166">
        <f t="shared" si="19"/>
        <v>8.2109779356251966E-3</v>
      </c>
      <c r="R250" s="166">
        <f t="shared" si="21"/>
        <v>2.4538868846051498E-2</v>
      </c>
      <c r="S250" s="166">
        <f t="shared" si="23"/>
        <v>7.5946343923336324E-2</v>
      </c>
    </row>
    <row r="251" spans="11:19" ht="15" x14ac:dyDescent="0.25">
      <c r="K251" s="41">
        <v>42536</v>
      </c>
      <c r="L251" s="162">
        <v>170.62349010067899</v>
      </c>
      <c r="M251" s="163">
        <f t="shared" si="18"/>
        <v>2.2025429287700904E-2</v>
      </c>
      <c r="N251" s="163">
        <f t="shared" si="20"/>
        <v>4.0433351476367951E-2</v>
      </c>
      <c r="O251" s="163">
        <f t="shared" si="22"/>
        <v>9.3553925049127962E-3</v>
      </c>
      <c r="P251" s="167">
        <v>220.71547072535799</v>
      </c>
      <c r="Q251" s="166">
        <f t="shared" si="19"/>
        <v>4.3084545000009467E-3</v>
      </c>
      <c r="R251" s="166">
        <f t="shared" si="21"/>
        <v>1.7135429246877054E-2</v>
      </c>
      <c r="S251" s="166">
        <f t="shared" si="23"/>
        <v>7.5926854502543328E-2</v>
      </c>
    </row>
    <row r="252" spans="11:19" ht="15" x14ac:dyDescent="0.25">
      <c r="K252" s="41">
        <v>42566</v>
      </c>
      <c r="L252" s="162">
        <v>174.59119528761201</v>
      </c>
      <c r="M252" s="163">
        <f t="shared" si="18"/>
        <v>2.3254155594823578E-2</v>
      </c>
      <c r="N252" s="163">
        <f t="shared" si="20"/>
        <v>6.5743351153136675E-2</v>
      </c>
      <c r="O252" s="163">
        <f t="shared" si="22"/>
        <v>3.3402384450960776E-2</v>
      </c>
      <c r="P252" s="167">
        <v>222.454046099712</v>
      </c>
      <c r="Q252" s="166">
        <f t="shared" si="19"/>
        <v>7.876998239590316E-3</v>
      </c>
      <c r="R252" s="166">
        <f t="shared" si="21"/>
        <v>2.0530701508920446E-2</v>
      </c>
      <c r="S252" s="166">
        <f t="shared" si="23"/>
        <v>8.0656379112951759E-2</v>
      </c>
    </row>
    <row r="253" spans="11:19" ht="15" x14ac:dyDescent="0.25">
      <c r="K253" s="41">
        <v>42597</v>
      </c>
      <c r="L253" s="162">
        <v>175.92281717629899</v>
      </c>
      <c r="M253" s="163">
        <f t="shared" si="18"/>
        <v>7.6270850113222544E-3</v>
      </c>
      <c r="N253" s="163">
        <f t="shared" si="20"/>
        <v>5.3768110358171528E-2</v>
      </c>
      <c r="O253" s="163">
        <f t="shared" si="22"/>
        <v>4.5263513462383997E-2</v>
      </c>
      <c r="P253" s="167">
        <v>223.89047322019201</v>
      </c>
      <c r="Q253" s="166">
        <f t="shared" si="19"/>
        <v>6.4571858577755492E-3</v>
      </c>
      <c r="R253" s="166">
        <f t="shared" si="21"/>
        <v>1.8755479160941668E-2</v>
      </c>
      <c r="S253" s="166">
        <f t="shared" si="23"/>
        <v>8.6449357914068825E-2</v>
      </c>
    </row>
    <row r="254" spans="11:19" ht="15" x14ac:dyDescent="0.25">
      <c r="K254" s="41">
        <v>42628</v>
      </c>
      <c r="L254" s="162">
        <v>176.05564340510199</v>
      </c>
      <c r="M254" s="163">
        <f t="shared" si="18"/>
        <v>7.550255898294278E-4</v>
      </c>
      <c r="N254" s="163">
        <f t="shared" si="20"/>
        <v>3.1837077656878821E-2</v>
      </c>
      <c r="O254" s="163">
        <f t="shared" si="22"/>
        <v>4.3096080511889845E-2</v>
      </c>
      <c r="P254" s="167">
        <v>225.16090219601099</v>
      </c>
      <c r="Q254" s="166">
        <f t="shared" si="19"/>
        <v>5.6743324427634967E-3</v>
      </c>
      <c r="R254" s="166">
        <f t="shared" si="21"/>
        <v>2.0141005322570127E-2</v>
      </c>
      <c r="S254" s="166">
        <f t="shared" si="23"/>
        <v>8.8615319571150764E-2</v>
      </c>
    </row>
    <row r="255" spans="11:19" ht="15" x14ac:dyDescent="0.25">
      <c r="K255" s="41">
        <v>42658</v>
      </c>
      <c r="L255" s="162">
        <v>177.225596881831</v>
      </c>
      <c r="M255" s="163">
        <f t="shared" si="18"/>
        <v>6.6453619668240815E-3</v>
      </c>
      <c r="N255" s="163">
        <f t="shared" si="20"/>
        <v>1.5088971639601878E-2</v>
      </c>
      <c r="O255" s="163">
        <f t="shared" si="22"/>
        <v>5.1790090945706302E-2</v>
      </c>
      <c r="P255" s="167">
        <v>226.37226890413299</v>
      </c>
      <c r="Q255" s="166">
        <f t="shared" si="19"/>
        <v>5.3800046824623582E-3</v>
      </c>
      <c r="R255" s="166">
        <f t="shared" si="21"/>
        <v>1.7613627952016264E-2</v>
      </c>
      <c r="S255" s="166">
        <f t="shared" si="23"/>
        <v>9.8533358145211913E-2</v>
      </c>
    </row>
    <row r="256" spans="11:19" ht="15" x14ac:dyDescent="0.25">
      <c r="K256" s="41">
        <v>42689</v>
      </c>
      <c r="L256" s="162">
        <v>177.21166620076499</v>
      </c>
      <c r="M256" s="163">
        <f t="shared" si="18"/>
        <v>-7.8604227104372981E-5</v>
      </c>
      <c r="N256" s="163">
        <f t="shared" si="20"/>
        <v>7.3262186517533134E-3</v>
      </c>
      <c r="O256" s="163">
        <f t="shared" si="22"/>
        <v>4.9876753733132828E-2</v>
      </c>
      <c r="P256" s="167">
        <v>227.80929741253701</v>
      </c>
      <c r="Q256" s="166">
        <f t="shared" si="19"/>
        <v>6.3480766233454666E-3</v>
      </c>
      <c r="R256" s="166">
        <f t="shared" si="21"/>
        <v>1.7503309256445609E-2</v>
      </c>
      <c r="S256" s="166">
        <f t="shared" si="23"/>
        <v>0.1010702501004126</v>
      </c>
    </row>
    <row r="257" spans="11:19" ht="15" x14ac:dyDescent="0.25">
      <c r="K257" s="41">
        <v>42719</v>
      </c>
      <c r="L257" s="162">
        <v>176.70431870094299</v>
      </c>
      <c r="M257" s="163">
        <f t="shared" si="18"/>
        <v>-2.8629463889088269E-3</v>
      </c>
      <c r="N257" s="163">
        <f t="shared" si="20"/>
        <v>3.6844902173820415E-3</v>
      </c>
      <c r="O257" s="163">
        <f t="shared" si="22"/>
        <v>5.6365017310315624E-2</v>
      </c>
      <c r="P257" s="167">
        <v>228.75987372569</v>
      </c>
      <c r="Q257" s="166">
        <f t="shared" si="19"/>
        <v>4.1726844512040007E-3</v>
      </c>
      <c r="R257" s="166">
        <f t="shared" si="21"/>
        <v>1.5983998529842225E-2</v>
      </c>
      <c r="S257" s="166">
        <f t="shared" si="23"/>
        <v>9.7402107146844052E-2</v>
      </c>
    </row>
    <row r="258" spans="11:19" ht="15" x14ac:dyDescent="0.25">
      <c r="K258" s="41">
        <v>42750</v>
      </c>
      <c r="L258" s="162">
        <v>173.467790663805</v>
      </c>
      <c r="M258" s="163">
        <f t="shared" si="18"/>
        <v>-1.831606641496708E-2</v>
      </c>
      <c r="N258" s="163">
        <f t="shared" si="20"/>
        <v>-2.120351847668811E-2</v>
      </c>
      <c r="O258" s="163">
        <f t="shared" si="22"/>
        <v>4.1107814191702285E-2</v>
      </c>
      <c r="P258" s="167">
        <v>227.97102110389301</v>
      </c>
      <c r="Q258" s="166">
        <f t="shared" si="19"/>
        <v>-3.4483872059787313E-3</v>
      </c>
      <c r="R258" s="166">
        <f t="shared" si="21"/>
        <v>7.0624913886296881E-3</v>
      </c>
      <c r="S258" s="166">
        <f t="shared" si="23"/>
        <v>7.3059552248132986E-2</v>
      </c>
    </row>
    <row r="259" spans="11:19" ht="15" x14ac:dyDescent="0.25">
      <c r="K259" s="41">
        <v>42781</v>
      </c>
      <c r="L259" s="162">
        <v>171.92548080049301</v>
      </c>
      <c r="M259" s="163">
        <f t="shared" si="18"/>
        <v>-8.8910445991735587E-3</v>
      </c>
      <c r="N259" s="163">
        <f t="shared" si="20"/>
        <v>-2.9829782167293706E-2</v>
      </c>
      <c r="O259" s="163">
        <f t="shared" si="22"/>
        <v>4.2877436687163151E-2</v>
      </c>
      <c r="P259" s="167">
        <v>226.57640957532999</v>
      </c>
      <c r="Q259" s="166">
        <f t="shared" si="19"/>
        <v>-6.117494766703091E-3</v>
      </c>
      <c r="R259" s="166">
        <f t="shared" si="21"/>
        <v>-5.4119294129352236E-3</v>
      </c>
      <c r="S259" s="166">
        <f t="shared" si="23"/>
        <v>5.6276148015401928E-2</v>
      </c>
    </row>
    <row r="260" spans="11:19" ht="15" x14ac:dyDescent="0.25">
      <c r="K260" s="41">
        <v>42809</v>
      </c>
      <c r="L260" s="162">
        <v>173.44188029653</v>
      </c>
      <c r="M260" s="163">
        <f t="shared" si="18"/>
        <v>8.8200974572039126E-3</v>
      </c>
      <c r="N260" s="163">
        <f t="shared" si="20"/>
        <v>-1.8462697620505786E-2</v>
      </c>
      <c r="O260" s="163">
        <f t="shared" si="22"/>
        <v>5.7619420964848844E-2</v>
      </c>
      <c r="P260" s="167">
        <v>225.37876373743401</v>
      </c>
      <c r="Q260" s="166">
        <f t="shared" si="19"/>
        <v>-5.2858364211028075E-3</v>
      </c>
      <c r="R260" s="166">
        <f t="shared" si="21"/>
        <v>-1.4780170723080244E-2</v>
      </c>
      <c r="S260" s="166">
        <f t="shared" si="23"/>
        <v>3.8625542848582883E-2</v>
      </c>
    </row>
    <row r="261" spans="11:19" ht="15" x14ac:dyDescent="0.25">
      <c r="K261" s="41">
        <v>42840</v>
      </c>
      <c r="L261" s="162">
        <v>178.59040502941099</v>
      </c>
      <c r="M261" s="163">
        <f t="shared" si="18"/>
        <v>2.9684437945890929E-2</v>
      </c>
      <c r="N261" s="163">
        <f t="shared" si="20"/>
        <v>2.9530637047969543E-2</v>
      </c>
      <c r="O261" s="163">
        <f t="shared" si="22"/>
        <v>9.0155413772720072E-2</v>
      </c>
      <c r="P261" s="167">
        <v>226.43629438888601</v>
      </c>
      <c r="Q261" s="166">
        <f t="shared" si="19"/>
        <v>4.6922373426629971E-3</v>
      </c>
      <c r="R261" s="166">
        <f t="shared" si="21"/>
        <v>-6.7321131763830033E-3</v>
      </c>
      <c r="S261" s="166">
        <f t="shared" si="23"/>
        <v>3.8799673062316353E-2</v>
      </c>
    </row>
    <row r="262" spans="11:19" ht="15" x14ac:dyDescent="0.25">
      <c r="K262" s="41">
        <v>42870</v>
      </c>
      <c r="L262" s="162">
        <v>183.714336708975</v>
      </c>
      <c r="M262" s="163">
        <f t="shared" si="18"/>
        <v>2.869096846899577E-2</v>
      </c>
      <c r="N262" s="163">
        <f t="shared" si="20"/>
        <v>6.8569567777809981E-2</v>
      </c>
      <c r="O262" s="163">
        <f t="shared" si="22"/>
        <v>0.10043888875150953</v>
      </c>
      <c r="P262" s="167">
        <v>229.454115591468</v>
      </c>
      <c r="Q262" s="166">
        <f t="shared" si="19"/>
        <v>1.3327462413773361E-2</v>
      </c>
      <c r="R262" s="166">
        <f t="shared" si="21"/>
        <v>1.2700819213843362E-2</v>
      </c>
      <c r="S262" s="166">
        <f t="shared" si="23"/>
        <v>4.4071389517944759E-2</v>
      </c>
    </row>
    <row r="263" spans="11:19" ht="15" x14ac:dyDescent="0.25">
      <c r="K263" s="41">
        <v>42901</v>
      </c>
      <c r="L263" s="162">
        <v>186.96741822721501</v>
      </c>
      <c r="M263" s="163">
        <f t="shared" si="18"/>
        <v>1.7707281731600855E-2</v>
      </c>
      <c r="N263" s="163">
        <f t="shared" si="20"/>
        <v>7.7983114041203061E-2</v>
      </c>
      <c r="O263" s="163">
        <f t="shared" si="22"/>
        <v>9.5789437415047862E-2</v>
      </c>
      <c r="P263" s="167">
        <v>233.02779297160799</v>
      </c>
      <c r="Q263" s="166">
        <f t="shared" si="19"/>
        <v>1.557469287891422E-2</v>
      </c>
      <c r="R263" s="166">
        <f t="shared" si="21"/>
        <v>3.3938553514674119E-2</v>
      </c>
      <c r="S263" s="166">
        <f t="shared" si="23"/>
        <v>5.5783684785605914E-2</v>
      </c>
    </row>
    <row r="264" spans="11:19" ht="15" x14ac:dyDescent="0.25">
      <c r="K264" s="41">
        <v>42931</v>
      </c>
      <c r="L264" s="162">
        <v>184.66302520978999</v>
      </c>
      <c r="M264" s="163">
        <f t="shared" ref="M264:M327" si="24">L264/L263-1</f>
        <v>-1.232510476571147E-2</v>
      </c>
      <c r="N264" s="163">
        <f t="shared" si="20"/>
        <v>3.4003059567387917E-2</v>
      </c>
      <c r="O264" s="163">
        <f t="shared" si="22"/>
        <v>5.7688074737023198E-2</v>
      </c>
      <c r="P264" s="167">
        <v>235.80660112797199</v>
      </c>
      <c r="Q264" s="166">
        <f t="shared" ref="Q264:Q327" si="25">P264/P263-1</f>
        <v>1.1924792836631948E-2</v>
      </c>
      <c r="R264" s="166">
        <f t="shared" si="21"/>
        <v>4.1381646720437981E-2</v>
      </c>
      <c r="S264" s="166">
        <f t="shared" si="23"/>
        <v>6.0023880268174068E-2</v>
      </c>
    </row>
    <row r="265" spans="11:19" ht="15" x14ac:dyDescent="0.25">
      <c r="K265" s="41">
        <v>42962</v>
      </c>
      <c r="L265" s="162">
        <v>183.38636512161401</v>
      </c>
      <c r="M265" s="163">
        <f t="shared" si="24"/>
        <v>-6.9134581041635501E-3</v>
      </c>
      <c r="N265" s="163">
        <f t="shared" si="20"/>
        <v>-1.7852258742361293E-3</v>
      </c>
      <c r="O265" s="163">
        <f t="shared" si="22"/>
        <v>4.2425127479828406E-2</v>
      </c>
      <c r="P265" s="167">
        <v>237.02125173918299</v>
      </c>
      <c r="Q265" s="166">
        <f t="shared" si="25"/>
        <v>5.1510458375667589E-3</v>
      </c>
      <c r="R265" s="166">
        <f t="shared" si="21"/>
        <v>3.2978864328534918E-2</v>
      </c>
      <c r="S265" s="166">
        <f t="shared" si="23"/>
        <v>5.8648223527032917E-2</v>
      </c>
    </row>
    <row r="266" spans="11:19" ht="15" x14ac:dyDescent="0.25">
      <c r="K266" s="41">
        <v>42993</v>
      </c>
      <c r="L266" s="162">
        <v>183.12098313530001</v>
      </c>
      <c r="M266" s="163">
        <f t="shared" si="24"/>
        <v>-1.4471195071563692E-3</v>
      </c>
      <c r="N266" s="163">
        <f t="shared" ref="N266:N329" si="26">L266/L263-1</f>
        <v>-2.057275608972986E-2</v>
      </c>
      <c r="O266" s="163">
        <f t="shared" si="22"/>
        <v>4.0131288003877108E-2</v>
      </c>
      <c r="P266" s="167">
        <v>238.313614139566</v>
      </c>
      <c r="Q266" s="166">
        <f t="shared" si="25"/>
        <v>5.4525169827603914E-3</v>
      </c>
      <c r="R266" s="166">
        <f t="shared" ref="R266:R329" si="27">P266/P263-1</f>
        <v>2.2683222033528017E-2</v>
      </c>
      <c r="S266" s="166">
        <f t="shared" si="23"/>
        <v>5.8414723938639668E-2</v>
      </c>
    </row>
    <row r="267" spans="11:19" ht="15" x14ac:dyDescent="0.25">
      <c r="K267" s="41">
        <v>43023</v>
      </c>
      <c r="L267" s="162">
        <v>186.931308706511</v>
      </c>
      <c r="M267" s="163">
        <f t="shared" si="24"/>
        <v>2.0807695032937445E-2</v>
      </c>
      <c r="N267" s="163">
        <f t="shared" si="26"/>
        <v>1.2283365845133787E-2</v>
      </c>
      <c r="O267" s="163">
        <f t="shared" si="22"/>
        <v>5.476472922334974E-2</v>
      </c>
      <c r="P267" s="167">
        <v>239.99024405332599</v>
      </c>
      <c r="Q267" s="166">
        <f t="shared" si="25"/>
        <v>7.035392920431649E-3</v>
      </c>
      <c r="R267" s="166">
        <f t="shared" si="27"/>
        <v>1.7741839733670384E-2</v>
      </c>
      <c r="S267" s="166">
        <f t="shared" si="23"/>
        <v>6.015743542757046E-2</v>
      </c>
    </row>
    <row r="268" spans="11:19" ht="15" x14ac:dyDescent="0.25">
      <c r="K268" s="41">
        <v>43054</v>
      </c>
      <c r="L268" s="162">
        <v>187.99226391560899</v>
      </c>
      <c r="M268" s="163">
        <f t="shared" si="24"/>
        <v>5.6756421192327711E-3</v>
      </c>
      <c r="N268" s="163">
        <f t="shared" si="26"/>
        <v>2.5115819221023017E-2</v>
      </c>
      <c r="O268" s="163">
        <f t="shared" si="22"/>
        <v>6.0834582428848316E-2</v>
      </c>
      <c r="P268" s="167">
        <v>242.319485594452</v>
      </c>
      <c r="Q268" s="166">
        <f t="shared" si="25"/>
        <v>9.7055676171922123E-3</v>
      </c>
      <c r="R268" s="166">
        <f t="shared" si="27"/>
        <v>2.2353412685117258E-2</v>
      </c>
      <c r="S268" s="166">
        <f t="shared" si="23"/>
        <v>6.3694451221798287E-2</v>
      </c>
    </row>
    <row r="269" spans="11:19" ht="15" x14ac:dyDescent="0.25">
      <c r="K269" s="41">
        <v>43084</v>
      </c>
      <c r="L269" s="162">
        <v>186.180938082138</v>
      </c>
      <c r="M269" s="163">
        <f t="shared" si="24"/>
        <v>-9.6351083589487629E-3</v>
      </c>
      <c r="N269" s="163">
        <f t="shared" si="26"/>
        <v>1.6710018122702675E-2</v>
      </c>
      <c r="O269" s="163">
        <f t="shared" si="22"/>
        <v>5.3629811941571015E-2</v>
      </c>
      <c r="P269" s="167">
        <v>244.642221129033</v>
      </c>
      <c r="Q269" s="166">
        <f t="shared" si="25"/>
        <v>9.5854261529275675E-3</v>
      </c>
      <c r="R269" s="166">
        <f t="shared" si="27"/>
        <v>2.6555792929902511E-2</v>
      </c>
      <c r="S269" s="166">
        <f t="shared" si="23"/>
        <v>6.9428030120298967E-2</v>
      </c>
    </row>
    <row r="270" spans="11:19" ht="15" x14ac:dyDescent="0.25">
      <c r="K270" s="41">
        <v>43115</v>
      </c>
      <c r="L270" s="162">
        <v>182.68863148202601</v>
      </c>
      <c r="M270" s="163">
        <f t="shared" si="24"/>
        <v>-1.8757594821932178E-2</v>
      </c>
      <c r="N270" s="163">
        <f t="shared" si="26"/>
        <v>-2.2696450657958778E-2</v>
      </c>
      <c r="O270" s="163">
        <f t="shared" si="22"/>
        <v>5.3155924698964796E-2</v>
      </c>
      <c r="P270" s="167">
        <v>246.87213527398399</v>
      </c>
      <c r="Q270" s="166">
        <f t="shared" si="25"/>
        <v>9.1150012236638212E-3</v>
      </c>
      <c r="R270" s="166">
        <f t="shared" si="27"/>
        <v>2.8675712414079735E-2</v>
      </c>
      <c r="S270" s="166">
        <f t="shared" si="23"/>
        <v>8.2910161469501809E-2</v>
      </c>
    </row>
    <row r="271" spans="11:19" ht="15" x14ac:dyDescent="0.25">
      <c r="K271" s="41">
        <v>43146</v>
      </c>
      <c r="L271" s="162">
        <v>183.51709682916399</v>
      </c>
      <c r="M271" s="163">
        <f t="shared" si="24"/>
        <v>4.5348489417060822E-3</v>
      </c>
      <c r="N271" s="163">
        <f t="shared" si="26"/>
        <v>-2.380505981062031E-2</v>
      </c>
      <c r="O271" s="163">
        <f t="shared" si="22"/>
        <v>6.7422327247246283E-2</v>
      </c>
      <c r="P271" s="167">
        <v>248.51731133397601</v>
      </c>
      <c r="Q271" s="166">
        <f t="shared" si="25"/>
        <v>6.6640816233316524E-3</v>
      </c>
      <c r="R271" s="166">
        <f t="shared" si="27"/>
        <v>2.5577083594080952E-2</v>
      </c>
      <c r="S271" s="166">
        <f t="shared" si="23"/>
        <v>9.6836655677303929E-2</v>
      </c>
    </row>
    <row r="272" spans="11:19" ht="15" x14ac:dyDescent="0.25">
      <c r="K272" s="41">
        <v>43174</v>
      </c>
      <c r="L272" s="162">
        <v>187.720088879754</v>
      </c>
      <c r="M272" s="163">
        <f t="shared" si="24"/>
        <v>2.2902454993076526E-2</v>
      </c>
      <c r="N272" s="163">
        <f t="shared" si="26"/>
        <v>8.2669623081228494E-3</v>
      </c>
      <c r="O272" s="163">
        <f t="shared" si="22"/>
        <v>8.2322727122266182E-2</v>
      </c>
      <c r="P272" s="167">
        <v>250.71853326905801</v>
      </c>
      <c r="Q272" s="166">
        <f t="shared" si="25"/>
        <v>8.857418918893023E-3</v>
      </c>
      <c r="R272" s="166">
        <f t="shared" si="27"/>
        <v>2.4837544852162496E-2</v>
      </c>
      <c r="S272" s="166">
        <f t="shared" si="23"/>
        <v>0.11243193063719525</v>
      </c>
    </row>
    <row r="273" spans="11:19" ht="15" x14ac:dyDescent="0.25">
      <c r="K273" s="41">
        <v>43205</v>
      </c>
      <c r="L273" s="162">
        <v>192.98970448572001</v>
      </c>
      <c r="M273" s="163">
        <f t="shared" si="24"/>
        <v>2.807166583722176E-2</v>
      </c>
      <c r="N273" s="163">
        <f t="shared" si="26"/>
        <v>5.6385955273344335E-2</v>
      </c>
      <c r="O273" s="163">
        <f t="shared" si="22"/>
        <v>8.0627508817944005E-2</v>
      </c>
      <c r="P273" s="167">
        <v>251.66572869451599</v>
      </c>
      <c r="Q273" s="166">
        <f t="shared" si="25"/>
        <v>3.7779234470931566E-3</v>
      </c>
      <c r="R273" s="166">
        <f t="shared" si="27"/>
        <v>1.9417312590633173E-2</v>
      </c>
      <c r="S273" s="166">
        <f t="shared" si="23"/>
        <v>0.11141956890665439</v>
      </c>
    </row>
    <row r="274" spans="11:19" ht="15" x14ac:dyDescent="0.25">
      <c r="K274" s="41">
        <v>43235</v>
      </c>
      <c r="L274" s="162">
        <v>191.95860959428001</v>
      </c>
      <c r="M274" s="163">
        <f t="shared" si="24"/>
        <v>-5.3427455842148808E-3</v>
      </c>
      <c r="N274" s="163">
        <f t="shared" si="26"/>
        <v>4.5998508645623382E-2</v>
      </c>
      <c r="O274" s="163">
        <f t="shared" si="22"/>
        <v>4.4875500916212729E-2</v>
      </c>
      <c r="P274" s="167">
        <v>251.83909346532101</v>
      </c>
      <c r="Q274" s="166">
        <f t="shared" si="25"/>
        <v>6.8886920640465199E-4</v>
      </c>
      <c r="R274" s="166">
        <f t="shared" si="27"/>
        <v>1.3366401372663095E-2</v>
      </c>
      <c r="S274" s="166">
        <f t="shared" si="23"/>
        <v>9.755753483066032E-2</v>
      </c>
    </row>
    <row r="275" spans="11:19" ht="15" x14ac:dyDescent="0.25">
      <c r="K275" s="41">
        <v>43266</v>
      </c>
      <c r="L275" s="162">
        <v>188.51279063634999</v>
      </c>
      <c r="M275" s="163">
        <f t="shared" si="24"/>
        <v>-1.7950843492839597E-2</v>
      </c>
      <c r="N275" s="163">
        <f t="shared" si="26"/>
        <v>4.2227859646057908E-3</v>
      </c>
      <c r="O275" s="163">
        <f t="shared" ref="O275:O338" si="28">L275/L263-1</f>
        <v>8.2654637037185008E-3</v>
      </c>
      <c r="P275" s="167">
        <v>250.97078990168501</v>
      </c>
      <c r="Q275" s="166">
        <f t="shared" si="25"/>
        <v>-3.4478505766840639E-3</v>
      </c>
      <c r="R275" s="166">
        <f t="shared" si="27"/>
        <v>1.0061347652998709E-3</v>
      </c>
      <c r="S275" s="166">
        <f t="shared" ref="S275:S338" si="29">P275/P263-1</f>
        <v>7.6999385786841179E-2</v>
      </c>
    </row>
    <row r="276" spans="11:19" ht="15" x14ac:dyDescent="0.25">
      <c r="K276" s="41">
        <v>43296</v>
      </c>
      <c r="L276" s="162">
        <v>185.97721861964999</v>
      </c>
      <c r="M276" s="163">
        <f t="shared" si="24"/>
        <v>-1.3450397758904553E-2</v>
      </c>
      <c r="N276" s="163">
        <f t="shared" si="26"/>
        <v>-3.6336061992306434E-2</v>
      </c>
      <c r="O276" s="163">
        <f t="shared" si="28"/>
        <v>7.1167111465166855E-3</v>
      </c>
      <c r="P276" s="167">
        <v>252.77201247440999</v>
      </c>
      <c r="Q276" s="166">
        <f t="shared" si="25"/>
        <v>7.1770207737347214E-3</v>
      </c>
      <c r="R276" s="166">
        <f t="shared" si="27"/>
        <v>4.3958459724837695E-3</v>
      </c>
      <c r="S276" s="166">
        <f t="shared" si="29"/>
        <v>7.1946295249092351E-2</v>
      </c>
    </row>
    <row r="277" spans="11:19" ht="15" x14ac:dyDescent="0.25">
      <c r="K277" s="41">
        <v>43327</v>
      </c>
      <c r="L277" s="162">
        <v>187.56602095014799</v>
      </c>
      <c r="M277" s="163">
        <f t="shared" si="24"/>
        <v>8.542994363988976E-3</v>
      </c>
      <c r="N277" s="163">
        <f t="shared" si="26"/>
        <v>-2.2882998858014814E-2</v>
      </c>
      <c r="O277" s="163">
        <f t="shared" si="28"/>
        <v>2.2791529925151321E-2</v>
      </c>
      <c r="P277" s="167">
        <v>255.90577172250499</v>
      </c>
      <c r="Q277" s="166">
        <f t="shared" si="25"/>
        <v>1.2397572094387854E-2</v>
      </c>
      <c r="R277" s="166">
        <f t="shared" si="27"/>
        <v>1.614792287101352E-2</v>
      </c>
      <c r="S277" s="166">
        <f t="shared" si="29"/>
        <v>7.9674374532889836E-2</v>
      </c>
    </row>
    <row r="278" spans="11:19" ht="15" x14ac:dyDescent="0.25">
      <c r="K278" s="41">
        <v>43358</v>
      </c>
      <c r="L278" s="162">
        <v>189.35828784427201</v>
      </c>
      <c r="M278" s="163">
        <f t="shared" si="24"/>
        <v>9.5553922029427696E-3</v>
      </c>
      <c r="N278" s="163">
        <f t="shared" si="26"/>
        <v>4.4850919933228095E-3</v>
      </c>
      <c r="O278" s="163">
        <f t="shared" si="28"/>
        <v>3.4061114145305327E-2</v>
      </c>
      <c r="P278" s="167">
        <v>259.11891685787901</v>
      </c>
      <c r="Q278" s="166">
        <f t="shared" si="25"/>
        <v>1.2555969776477882E-2</v>
      </c>
      <c r="R278" s="166">
        <f t="shared" si="27"/>
        <v>3.2466435473968769E-2</v>
      </c>
      <c r="S278" s="166">
        <f t="shared" si="29"/>
        <v>8.7302199639037736E-2</v>
      </c>
    </row>
    <row r="279" spans="11:19" ht="15" x14ac:dyDescent="0.25">
      <c r="K279" s="41">
        <v>43388</v>
      </c>
      <c r="L279" s="162">
        <v>188.65180979378499</v>
      </c>
      <c r="M279" s="163">
        <f t="shared" si="24"/>
        <v>-3.7309064130746084E-3</v>
      </c>
      <c r="N279" s="163">
        <f t="shared" si="26"/>
        <v>1.4381283868993178E-2</v>
      </c>
      <c r="O279" s="163">
        <f t="shared" si="28"/>
        <v>9.2039214788530721E-3</v>
      </c>
      <c r="P279" s="167">
        <v>259.75292997692299</v>
      </c>
      <c r="Q279" s="166">
        <f t="shared" si="25"/>
        <v>2.4468036789135894E-3</v>
      </c>
      <c r="R279" s="166">
        <f t="shared" si="27"/>
        <v>2.7617446386473343E-2</v>
      </c>
      <c r="S279" s="166">
        <f t="shared" si="29"/>
        <v>8.2347872104358233E-2</v>
      </c>
    </row>
    <row r="280" spans="11:19" ht="15" x14ac:dyDescent="0.25">
      <c r="K280" s="41">
        <v>43419</v>
      </c>
      <c r="L280" s="162">
        <v>186.99567064067199</v>
      </c>
      <c r="M280" s="163">
        <f t="shared" si="24"/>
        <v>-8.77881402210412E-3</v>
      </c>
      <c r="N280" s="163">
        <f t="shared" si="26"/>
        <v>-3.0407976166834105E-3</v>
      </c>
      <c r="O280" s="163">
        <f t="shared" si="28"/>
        <v>-5.3012462011967632E-3</v>
      </c>
      <c r="P280" s="167">
        <v>259.06456971713698</v>
      </c>
      <c r="Q280" s="166">
        <f t="shared" si="25"/>
        <v>-2.6500577292705163E-3</v>
      </c>
      <c r="R280" s="166">
        <f t="shared" si="27"/>
        <v>1.2343598088351282E-2</v>
      </c>
      <c r="S280" s="166">
        <f t="shared" si="29"/>
        <v>6.9103333071240058E-2</v>
      </c>
    </row>
    <row r="281" spans="11:19" ht="15" x14ac:dyDescent="0.25">
      <c r="K281" s="41">
        <v>43449</v>
      </c>
      <c r="L281" s="162">
        <v>186.47483594496299</v>
      </c>
      <c r="M281" s="163">
        <f t="shared" si="24"/>
        <v>-2.7852767602829509E-3</v>
      </c>
      <c r="N281" s="163">
        <f t="shared" si="26"/>
        <v>-1.5227492454306324E-2</v>
      </c>
      <c r="O281" s="163">
        <f t="shared" si="28"/>
        <v>1.5785604361673311E-3</v>
      </c>
      <c r="P281" s="167">
        <v>258.77708646461798</v>
      </c>
      <c r="Q281" s="166">
        <f t="shared" si="25"/>
        <v>-1.1096972960559226E-3</v>
      </c>
      <c r="R281" s="166">
        <f t="shared" si="27"/>
        <v>-1.3192027714770127E-3</v>
      </c>
      <c r="S281" s="166">
        <f t="shared" si="29"/>
        <v>5.7777701945118221E-2</v>
      </c>
    </row>
    <row r="282" spans="11:19" ht="15" x14ac:dyDescent="0.25">
      <c r="K282" s="41">
        <v>43480</v>
      </c>
      <c r="L282" s="162">
        <v>188.795720355252</v>
      </c>
      <c r="M282" s="163">
        <f t="shared" si="24"/>
        <v>1.2446099756719953E-2</v>
      </c>
      <c r="N282" s="163">
        <f t="shared" si="26"/>
        <v>7.628368984338163E-4</v>
      </c>
      <c r="O282" s="163">
        <f t="shared" si="28"/>
        <v>3.3428948608807296E-2</v>
      </c>
      <c r="P282" s="167">
        <v>258.50560465337401</v>
      </c>
      <c r="Q282" s="166">
        <f t="shared" si="25"/>
        <v>-1.0490952462326453E-3</v>
      </c>
      <c r="R282" s="166">
        <f t="shared" si="27"/>
        <v>-4.8019682536778463E-3</v>
      </c>
      <c r="S282" s="166">
        <f t="shared" si="29"/>
        <v>4.7123460760279512E-2</v>
      </c>
    </row>
    <row r="283" spans="11:19" ht="15" x14ac:dyDescent="0.25">
      <c r="K283" s="41">
        <v>43511</v>
      </c>
      <c r="L283" s="162">
        <v>192.36742384226801</v>
      </c>
      <c r="M283" s="163">
        <f t="shared" si="24"/>
        <v>1.891834984551144E-2</v>
      </c>
      <c r="N283" s="163">
        <f t="shared" si="26"/>
        <v>2.87266180184369E-2</v>
      </c>
      <c r="O283" s="163">
        <f t="shared" si="28"/>
        <v>4.8226171653874772E-2</v>
      </c>
      <c r="P283" s="167">
        <v>260.10305133676002</v>
      </c>
      <c r="Q283" s="166">
        <f t="shared" si="25"/>
        <v>6.1795437105822693E-3</v>
      </c>
      <c r="R283" s="166">
        <f t="shared" si="27"/>
        <v>4.0085821876643113E-3</v>
      </c>
      <c r="S283" s="166">
        <f t="shared" si="29"/>
        <v>4.6619448522900786E-2</v>
      </c>
    </row>
    <row r="284" spans="11:19" ht="15" x14ac:dyDescent="0.25">
      <c r="K284" s="41">
        <v>43539</v>
      </c>
      <c r="L284" s="162">
        <v>194.42526502344001</v>
      </c>
      <c r="M284" s="163">
        <f t="shared" si="24"/>
        <v>1.06974514710938E-2</v>
      </c>
      <c r="N284" s="163">
        <f t="shared" si="26"/>
        <v>4.2635399238659444E-2</v>
      </c>
      <c r="O284" s="163">
        <f t="shared" si="28"/>
        <v>3.5719012193634159E-2</v>
      </c>
      <c r="P284" s="167">
        <v>261.51131657306399</v>
      </c>
      <c r="Q284" s="166">
        <f t="shared" si="25"/>
        <v>5.4142588065246855E-3</v>
      </c>
      <c r="R284" s="166">
        <f t="shared" si="27"/>
        <v>1.0565966816462602E-2</v>
      </c>
      <c r="S284" s="166">
        <f t="shared" si="29"/>
        <v>4.3047409233300415E-2</v>
      </c>
    </row>
    <row r="285" spans="11:19" ht="15" x14ac:dyDescent="0.25">
      <c r="K285" s="41">
        <v>43570</v>
      </c>
      <c r="L285" s="162">
        <v>196.686267584093</v>
      </c>
      <c r="M285" s="163">
        <f t="shared" si="24"/>
        <v>1.1629160234809977E-2</v>
      </c>
      <c r="N285" s="163">
        <f t="shared" si="26"/>
        <v>4.1794100067488626E-2</v>
      </c>
      <c r="O285" s="163">
        <f t="shared" si="28"/>
        <v>1.9154198449205406E-2</v>
      </c>
      <c r="P285" s="167">
        <v>266.01389030253398</v>
      </c>
      <c r="Q285" s="166">
        <f t="shared" si="25"/>
        <v>1.7217510081297016E-2</v>
      </c>
      <c r="R285" s="166">
        <f t="shared" si="27"/>
        <v>2.9044962716486156E-2</v>
      </c>
      <c r="S285" s="166">
        <f t="shared" si="29"/>
        <v>5.7012775169854368E-2</v>
      </c>
    </row>
    <row r="286" spans="11:19" ht="15" x14ac:dyDescent="0.25">
      <c r="K286" s="41">
        <v>43600</v>
      </c>
      <c r="L286" s="162">
        <v>198.98881601851599</v>
      </c>
      <c r="M286" s="163">
        <f t="shared" si="24"/>
        <v>1.1706706638471953E-2</v>
      </c>
      <c r="N286" s="163">
        <f t="shared" si="26"/>
        <v>3.4420548157245268E-2</v>
      </c>
      <c r="O286" s="163">
        <f t="shared" si="28"/>
        <v>3.6623553583217117E-2</v>
      </c>
      <c r="P286" s="167">
        <v>269.07143622921302</v>
      </c>
      <c r="Q286" s="166">
        <f t="shared" si="25"/>
        <v>1.1493933355140706E-2</v>
      </c>
      <c r="R286" s="166">
        <f t="shared" si="27"/>
        <v>3.4480121806958364E-2</v>
      </c>
      <c r="S286" s="166">
        <f t="shared" si="29"/>
        <v>6.8426003789856304E-2</v>
      </c>
    </row>
    <row r="287" spans="11:19" ht="15" x14ac:dyDescent="0.25">
      <c r="K287" s="41">
        <v>43631</v>
      </c>
      <c r="L287" s="162">
        <v>203.45080280007801</v>
      </c>
      <c r="M287" s="163">
        <f t="shared" si="24"/>
        <v>2.2423304338605732E-2</v>
      </c>
      <c r="N287" s="163">
        <f t="shared" si="26"/>
        <v>4.642163031409452E-2</v>
      </c>
      <c r="O287" s="163">
        <f t="shared" si="28"/>
        <v>7.9241371968993501E-2</v>
      </c>
      <c r="P287" s="167">
        <v>272.00215725950397</v>
      </c>
      <c r="Q287" s="166">
        <f t="shared" si="25"/>
        <v>1.0891981220163327E-2</v>
      </c>
      <c r="R287" s="166">
        <f t="shared" si="27"/>
        <v>4.0116201562194753E-2</v>
      </c>
      <c r="S287" s="166">
        <f t="shared" si="29"/>
        <v>8.3800060421604261E-2</v>
      </c>
    </row>
    <row r="288" spans="11:19" ht="15" x14ac:dyDescent="0.25">
      <c r="K288" s="41">
        <v>43661</v>
      </c>
      <c r="L288" s="162">
        <v>205.022518860964</v>
      </c>
      <c r="M288" s="163">
        <f t="shared" si="24"/>
        <v>7.7252880758127418E-3</v>
      </c>
      <c r="N288" s="163">
        <f t="shared" si="26"/>
        <v>4.2383494177125725E-2</v>
      </c>
      <c r="O288" s="163">
        <f t="shared" si="28"/>
        <v>0.10240663013820184</v>
      </c>
      <c r="P288" s="167">
        <v>271.92314107430002</v>
      </c>
      <c r="Q288" s="166">
        <f t="shared" si="25"/>
        <v>-2.9049837692485259E-4</v>
      </c>
      <c r="R288" s="166">
        <f t="shared" si="27"/>
        <v>2.221406846479157E-2</v>
      </c>
      <c r="S288" s="166">
        <f t="shared" si="29"/>
        <v>7.576443456859705E-2</v>
      </c>
    </row>
    <row r="289" spans="11:19" ht="15" x14ac:dyDescent="0.25">
      <c r="K289" s="41">
        <v>43692</v>
      </c>
      <c r="L289" s="162">
        <v>204.43352633972199</v>
      </c>
      <c r="M289" s="163">
        <f t="shared" si="24"/>
        <v>-2.8728186762813079E-3</v>
      </c>
      <c r="N289" s="163">
        <f t="shared" si="26"/>
        <v>2.7361891136129746E-2</v>
      </c>
      <c r="O289" s="163">
        <f t="shared" si="28"/>
        <v>8.9928363912230802E-2</v>
      </c>
      <c r="P289" s="167">
        <v>272.29487500168102</v>
      </c>
      <c r="Q289" s="166">
        <f t="shared" si="25"/>
        <v>1.3670551388615948E-3</v>
      </c>
      <c r="R289" s="166">
        <f t="shared" si="27"/>
        <v>1.1979862365331329E-2</v>
      </c>
      <c r="S289" s="166">
        <f t="shared" si="29"/>
        <v>6.4043507767959973E-2</v>
      </c>
    </row>
    <row r="290" spans="11:19" ht="15" x14ac:dyDescent="0.25">
      <c r="K290" s="41">
        <v>43723</v>
      </c>
      <c r="L290" s="162">
        <v>201.70494030549</v>
      </c>
      <c r="M290" s="163">
        <f t="shared" si="24"/>
        <v>-1.3347057515887606E-2</v>
      </c>
      <c r="N290" s="163">
        <f t="shared" si="26"/>
        <v>-8.5812514404457474E-3</v>
      </c>
      <c r="O290" s="163">
        <f t="shared" si="28"/>
        <v>6.5202598744301454E-2</v>
      </c>
      <c r="P290" s="167">
        <v>273.37531690170499</v>
      </c>
      <c r="Q290" s="166">
        <f t="shared" si="25"/>
        <v>3.9679112580333076E-3</v>
      </c>
      <c r="R290" s="166">
        <f t="shared" si="27"/>
        <v>5.0483409986008532E-3</v>
      </c>
      <c r="S290" s="166">
        <f t="shared" si="29"/>
        <v>5.5018754387759827E-2</v>
      </c>
    </row>
    <row r="291" spans="11:19" ht="15" x14ac:dyDescent="0.25">
      <c r="K291" s="41">
        <v>43753</v>
      </c>
      <c r="L291" s="162">
        <v>199.758593961824</v>
      </c>
      <c r="M291" s="163">
        <f t="shared" si="24"/>
        <v>-9.6494728424508791E-3</v>
      </c>
      <c r="N291" s="163">
        <f t="shared" si="26"/>
        <v>-2.5674862099951734E-2</v>
      </c>
      <c r="O291" s="163">
        <f t="shared" si="28"/>
        <v>5.8874516921835207E-2</v>
      </c>
      <c r="P291" s="167">
        <v>275.10190475501997</v>
      </c>
      <c r="Q291" s="166">
        <f t="shared" si="25"/>
        <v>6.3158147300321765E-3</v>
      </c>
      <c r="R291" s="166">
        <f t="shared" si="27"/>
        <v>1.168993439896826E-2</v>
      </c>
      <c r="S291" s="166">
        <f t="shared" si="29"/>
        <v>5.9090670428474601E-2</v>
      </c>
    </row>
    <row r="292" spans="11:19" ht="15" x14ac:dyDescent="0.25">
      <c r="K292" s="41">
        <v>43784</v>
      </c>
      <c r="L292" s="162">
        <v>199.21707903453</v>
      </c>
      <c r="M292" s="163">
        <f t="shared" si="24"/>
        <v>-2.7108467102922029E-3</v>
      </c>
      <c r="N292" s="163">
        <f t="shared" si="26"/>
        <v>-2.5516594066491094E-2</v>
      </c>
      <c r="O292" s="163">
        <f t="shared" si="28"/>
        <v>6.5356638215130047E-2</v>
      </c>
      <c r="P292" s="167">
        <v>278.17118196839499</v>
      </c>
      <c r="Q292" s="166">
        <f t="shared" si="25"/>
        <v>1.1156873726876793E-2</v>
      </c>
      <c r="R292" s="166">
        <f t="shared" si="27"/>
        <v>2.1580674137468447E-2</v>
      </c>
      <c r="S292" s="166">
        <f t="shared" si="29"/>
        <v>7.3752316930562278E-2</v>
      </c>
    </row>
    <row r="293" spans="11:19" ht="15" x14ac:dyDescent="0.25">
      <c r="K293" s="41">
        <v>43814</v>
      </c>
      <c r="L293" s="162">
        <v>200.124523244176</v>
      </c>
      <c r="M293" s="163">
        <f t="shared" si="24"/>
        <v>4.5550522778656788E-3</v>
      </c>
      <c r="N293" s="163">
        <f t="shared" si="26"/>
        <v>-7.8352917827416713E-3</v>
      </c>
      <c r="O293" s="163">
        <f t="shared" si="28"/>
        <v>7.3198548372723327E-2</v>
      </c>
      <c r="P293" s="167">
        <v>280.93098125708502</v>
      </c>
      <c r="Q293" s="166">
        <f t="shared" si="25"/>
        <v>9.9212264518602211E-3</v>
      </c>
      <c r="R293" s="166">
        <f t="shared" si="27"/>
        <v>2.7638429251814145E-2</v>
      </c>
      <c r="S293" s="166">
        <f t="shared" si="29"/>
        <v>8.5609955251954251E-2</v>
      </c>
    </row>
    <row r="294" spans="11:19" ht="15" x14ac:dyDescent="0.25">
      <c r="K294" s="41">
        <v>43845</v>
      </c>
      <c r="L294" s="162">
        <v>201.205437734361</v>
      </c>
      <c r="M294" s="163">
        <f t="shared" si="24"/>
        <v>5.4012095702342666E-3</v>
      </c>
      <c r="N294" s="163">
        <f t="shared" si="26"/>
        <v>7.2429613356885802E-3</v>
      </c>
      <c r="O294" s="163">
        <f t="shared" si="28"/>
        <v>6.5730925233675519E-2</v>
      </c>
      <c r="P294" s="167">
        <v>282.75833022447301</v>
      </c>
      <c r="Q294" s="166">
        <f t="shared" si="25"/>
        <v>6.5046188897042168E-3</v>
      </c>
      <c r="R294" s="166">
        <f t="shared" si="27"/>
        <v>2.7831233943186096E-2</v>
      </c>
      <c r="S294" s="166">
        <f t="shared" si="29"/>
        <v>9.381895453918343E-2</v>
      </c>
    </row>
    <row r="295" spans="11:19" ht="15" x14ac:dyDescent="0.25">
      <c r="K295" s="41">
        <v>43876</v>
      </c>
      <c r="L295" s="162">
        <v>202.18087820215499</v>
      </c>
      <c r="M295" s="163">
        <f t="shared" si="24"/>
        <v>4.8479826329634879E-3</v>
      </c>
      <c r="N295" s="163">
        <f t="shared" si="26"/>
        <v>1.487723433145649E-2</v>
      </c>
      <c r="O295" s="163">
        <f t="shared" si="28"/>
        <v>5.1014117483496157E-2</v>
      </c>
      <c r="P295" s="167">
        <v>283.36496093796899</v>
      </c>
      <c r="Q295" s="166">
        <f t="shared" si="25"/>
        <v>2.1454035077035361E-3</v>
      </c>
      <c r="R295" s="166">
        <f t="shared" si="27"/>
        <v>1.867116116350287E-2</v>
      </c>
      <c r="S295" s="166">
        <f t="shared" si="29"/>
        <v>8.9433436023368174E-2</v>
      </c>
    </row>
    <row r="296" spans="11:19" ht="15" x14ac:dyDescent="0.25">
      <c r="K296" s="41">
        <v>43905</v>
      </c>
      <c r="L296" s="162">
        <v>202.83992544555099</v>
      </c>
      <c r="M296" s="163">
        <f t="shared" si="24"/>
        <v>3.2596912688105384E-3</v>
      </c>
      <c r="N296" s="163">
        <f t="shared" si="26"/>
        <v>1.3568562999457523E-2</v>
      </c>
      <c r="O296" s="163">
        <f t="shared" si="28"/>
        <v>4.3279665433895609E-2</v>
      </c>
      <c r="P296" s="167">
        <v>283.43370683768097</v>
      </c>
      <c r="Q296" s="166">
        <f t="shared" si="25"/>
        <v>2.426055059328025E-4</v>
      </c>
      <c r="R296" s="166">
        <f t="shared" si="27"/>
        <v>8.90868486415064E-3</v>
      </c>
      <c r="S296" s="166">
        <f t="shared" si="29"/>
        <v>8.3829604591861173E-2</v>
      </c>
    </row>
    <row r="297" spans="11:19" ht="15" x14ac:dyDescent="0.25">
      <c r="K297" s="41">
        <v>43936</v>
      </c>
      <c r="L297" s="162">
        <v>202.44773501002899</v>
      </c>
      <c r="M297" s="163">
        <f t="shared" si="24"/>
        <v>-1.933497237590287E-3</v>
      </c>
      <c r="N297" s="163">
        <f t="shared" si="26"/>
        <v>6.1742728708362726E-3</v>
      </c>
      <c r="O297" s="163">
        <f t="shared" si="28"/>
        <v>2.9292677606344242E-2</v>
      </c>
      <c r="P297" s="167">
        <v>287.446489759065</v>
      </c>
      <c r="Q297" s="166">
        <f t="shared" si="25"/>
        <v>1.4157747736341486E-2</v>
      </c>
      <c r="R297" s="166">
        <f t="shared" si="27"/>
        <v>1.6580093434807708E-2</v>
      </c>
      <c r="S297" s="166">
        <f t="shared" si="29"/>
        <v>8.0569474895299642E-2</v>
      </c>
    </row>
    <row r="298" spans="11:19" ht="15" x14ac:dyDescent="0.25">
      <c r="K298" s="41">
        <v>43966</v>
      </c>
      <c r="L298" s="162">
        <v>200.267265196968</v>
      </c>
      <c r="M298" s="163">
        <f t="shared" si="24"/>
        <v>-1.0770532023749113E-2</v>
      </c>
      <c r="N298" s="163">
        <f t="shared" si="26"/>
        <v>-9.4648565294765952E-3</v>
      </c>
      <c r="O298" s="163">
        <f t="shared" si="28"/>
        <v>6.4247288065326646E-3</v>
      </c>
      <c r="P298" s="167">
        <v>288.33692325722802</v>
      </c>
      <c r="Q298" s="166">
        <f t="shared" si="25"/>
        <v>3.0977365523210398E-3</v>
      </c>
      <c r="R298" s="166">
        <f t="shared" si="27"/>
        <v>1.7546143682695581E-2</v>
      </c>
      <c r="S298" s="166">
        <f t="shared" si="29"/>
        <v>7.159989665942601E-2</v>
      </c>
    </row>
    <row r="299" spans="11:19" ht="15" x14ac:dyDescent="0.25">
      <c r="K299" s="41">
        <v>43997</v>
      </c>
      <c r="L299" s="162">
        <v>197.78112037352699</v>
      </c>
      <c r="M299" s="163">
        <f t="shared" si="24"/>
        <v>-1.2414134786310815E-2</v>
      </c>
      <c r="N299" s="163">
        <f t="shared" si="26"/>
        <v>-2.4939888243953989E-2</v>
      </c>
      <c r="O299" s="163">
        <f t="shared" si="28"/>
        <v>-2.7867584440658955E-2</v>
      </c>
      <c r="P299" s="167">
        <v>290.45546343941697</v>
      </c>
      <c r="Q299" s="166">
        <f t="shared" si="25"/>
        <v>7.3474467239804664E-3</v>
      </c>
      <c r="R299" s="166">
        <f t="shared" si="27"/>
        <v>2.4773893973581984E-2</v>
      </c>
      <c r="S299" s="166">
        <f t="shared" si="29"/>
        <v>6.7842499360428299E-2</v>
      </c>
    </row>
    <row r="300" spans="11:19" ht="15" x14ac:dyDescent="0.25">
      <c r="K300" s="41">
        <v>44027</v>
      </c>
      <c r="L300" s="162">
        <v>197.655673050964</v>
      </c>
      <c r="M300" s="163">
        <f t="shared" si="24"/>
        <v>-6.3427349549882717E-4</v>
      </c>
      <c r="N300" s="163">
        <f t="shared" si="26"/>
        <v>-2.3670612856338424E-2</v>
      </c>
      <c r="O300" s="163">
        <f t="shared" si="28"/>
        <v>-3.5931886170005645E-2</v>
      </c>
      <c r="P300" s="167">
        <v>289.17232209986298</v>
      </c>
      <c r="Q300" s="166">
        <f t="shared" si="25"/>
        <v>-4.4176870503991328E-3</v>
      </c>
      <c r="R300" s="166">
        <f t="shared" si="27"/>
        <v>6.0040125807225841E-3</v>
      </c>
      <c r="S300" s="166">
        <f t="shared" si="29"/>
        <v>6.3434031239179456E-2</v>
      </c>
    </row>
    <row r="301" spans="11:19" ht="15" x14ac:dyDescent="0.25">
      <c r="K301" s="41">
        <v>44058</v>
      </c>
      <c r="L301" s="162">
        <v>199.298305990741</v>
      </c>
      <c r="M301" s="163">
        <f t="shared" si="24"/>
        <v>8.3105782617909352E-3</v>
      </c>
      <c r="N301" s="163">
        <f t="shared" si="26"/>
        <v>-4.8383304444388209E-3</v>
      </c>
      <c r="O301" s="163">
        <f t="shared" si="28"/>
        <v>-2.5119267083655528E-2</v>
      </c>
      <c r="P301" s="167">
        <v>293.29834996706199</v>
      </c>
      <c r="Q301" s="166">
        <f t="shared" si="25"/>
        <v>1.4268405209866941E-2</v>
      </c>
      <c r="R301" s="166">
        <f t="shared" si="27"/>
        <v>1.7207046027219564E-2</v>
      </c>
      <c r="S301" s="166">
        <f t="shared" si="29"/>
        <v>7.713503592475357E-2</v>
      </c>
    </row>
    <row r="302" spans="11:19" ht="15" x14ac:dyDescent="0.25">
      <c r="K302" s="41">
        <v>44089</v>
      </c>
      <c r="L302" s="162">
        <v>201.54196475998901</v>
      </c>
      <c r="M302" s="163">
        <f t="shared" si="24"/>
        <v>1.1257791470401513E-2</v>
      </c>
      <c r="N302" s="163">
        <f t="shared" si="26"/>
        <v>1.9015183953652093E-2</v>
      </c>
      <c r="O302" s="163">
        <f t="shared" si="28"/>
        <v>-8.0798985515251331E-4</v>
      </c>
      <c r="P302" s="167">
        <v>296.53856947976601</v>
      </c>
      <c r="Q302" s="166">
        <f t="shared" si="25"/>
        <v>1.1047520427809765E-2</v>
      </c>
      <c r="R302" s="166">
        <f t="shared" si="27"/>
        <v>2.0943334886237563E-2</v>
      </c>
      <c r="S302" s="166">
        <f t="shared" si="29"/>
        <v>8.4730592507697544E-2</v>
      </c>
    </row>
    <row r="303" spans="11:19" ht="15" x14ac:dyDescent="0.25">
      <c r="K303" s="41">
        <v>44119</v>
      </c>
      <c r="L303" s="162">
        <v>203.834115323063</v>
      </c>
      <c r="M303" s="163">
        <f t="shared" si="24"/>
        <v>1.1373068461467239E-2</v>
      </c>
      <c r="N303" s="163">
        <f t="shared" si="26"/>
        <v>3.1258613409522296E-2</v>
      </c>
      <c r="O303" s="163">
        <f t="shared" si="28"/>
        <v>2.0402232917287488E-2</v>
      </c>
      <c r="P303" s="167">
        <v>301.01783904346701</v>
      </c>
      <c r="Q303" s="166">
        <f t="shared" si="25"/>
        <v>1.5105183691818569E-2</v>
      </c>
      <c r="R303" s="166">
        <f t="shared" si="27"/>
        <v>4.0963522572237343E-2</v>
      </c>
      <c r="S303" s="166">
        <f t="shared" si="29"/>
        <v>9.4204852240210135E-2</v>
      </c>
    </row>
    <row r="304" spans="11:19" ht="15" x14ac:dyDescent="0.25">
      <c r="K304" s="41">
        <v>44150</v>
      </c>
      <c r="L304" s="162">
        <v>207.55635849889299</v>
      </c>
      <c r="M304" s="163">
        <f t="shared" si="24"/>
        <v>1.8261139308944907E-2</v>
      </c>
      <c r="N304" s="163">
        <f t="shared" si="26"/>
        <v>4.1435638236361427E-2</v>
      </c>
      <c r="O304" s="163">
        <f t="shared" si="28"/>
        <v>4.1860263712216961E-2</v>
      </c>
      <c r="P304" s="167">
        <v>302.61820919889198</v>
      </c>
      <c r="Q304" s="166">
        <f t="shared" si="25"/>
        <v>5.3165292811563347E-3</v>
      </c>
      <c r="R304" s="166">
        <f t="shared" si="27"/>
        <v>3.1776037038314886E-2</v>
      </c>
      <c r="S304" s="166">
        <f t="shared" si="29"/>
        <v>8.7884830691320914E-2</v>
      </c>
    </row>
    <row r="305" spans="11:19" ht="15" x14ac:dyDescent="0.25">
      <c r="K305" s="41">
        <v>44180</v>
      </c>
      <c r="L305" s="162">
        <v>208.20951922593801</v>
      </c>
      <c r="M305" s="163">
        <f t="shared" si="24"/>
        <v>3.146907817080935E-3</v>
      </c>
      <c r="N305" s="163">
        <f t="shared" si="26"/>
        <v>3.3082710461264098E-2</v>
      </c>
      <c r="O305" s="163">
        <f t="shared" si="28"/>
        <v>4.0399826321621424E-2</v>
      </c>
      <c r="P305" s="167">
        <v>304.21222399747899</v>
      </c>
      <c r="Q305" s="166">
        <f t="shared" si="25"/>
        <v>5.2674120397671054E-3</v>
      </c>
      <c r="R305" s="166">
        <f t="shared" si="27"/>
        <v>2.5877424751779454E-2</v>
      </c>
      <c r="S305" s="166">
        <f t="shared" si="29"/>
        <v>8.2871752471789017E-2</v>
      </c>
    </row>
    <row r="306" spans="11:19" ht="15" x14ac:dyDescent="0.25">
      <c r="K306" s="41">
        <v>44211</v>
      </c>
      <c r="L306" s="162">
        <v>207.90786050884901</v>
      </c>
      <c r="M306" s="163">
        <f t="shared" si="24"/>
        <v>-1.4488228886483379E-3</v>
      </c>
      <c r="N306" s="163">
        <f t="shared" si="26"/>
        <v>1.9985590632507266E-2</v>
      </c>
      <c r="O306" s="163">
        <f t="shared" si="28"/>
        <v>3.3311340140502521E-2</v>
      </c>
      <c r="P306" s="167">
        <v>304.47856308907598</v>
      </c>
      <c r="Q306" s="166">
        <f t="shared" si="25"/>
        <v>8.7550423877513772E-4</v>
      </c>
      <c r="R306" s="166">
        <f t="shared" si="27"/>
        <v>1.149674071346074E-2</v>
      </c>
      <c r="S306" s="166">
        <f t="shared" si="29"/>
        <v>7.6815536601025913E-2</v>
      </c>
    </row>
    <row r="307" spans="11:19" ht="15" x14ac:dyDescent="0.25">
      <c r="K307" s="41">
        <v>44242</v>
      </c>
      <c r="L307" s="162">
        <v>205.86379122707899</v>
      </c>
      <c r="M307" s="163">
        <f t="shared" si="24"/>
        <v>-9.8316113530638738E-3</v>
      </c>
      <c r="N307" s="163">
        <f t="shared" si="26"/>
        <v>-8.1547358223815758E-3</v>
      </c>
      <c r="O307" s="163">
        <f t="shared" si="28"/>
        <v>1.821593148508116E-2</v>
      </c>
      <c r="P307" s="167">
        <v>306.55452799325201</v>
      </c>
      <c r="Q307" s="166">
        <f t="shared" si="25"/>
        <v>6.8180987295605178E-3</v>
      </c>
      <c r="R307" s="166">
        <f t="shared" si="27"/>
        <v>1.3007541101972997E-2</v>
      </c>
      <c r="S307" s="166">
        <f t="shared" si="29"/>
        <v>8.1836395645118021E-2</v>
      </c>
    </row>
    <row r="308" spans="11:19" ht="15" x14ac:dyDescent="0.25">
      <c r="K308" s="41">
        <v>44270</v>
      </c>
      <c r="L308" s="162">
        <v>210.05642271050201</v>
      </c>
      <c r="M308" s="163">
        <f t="shared" si="24"/>
        <v>2.036604620187088E-2</v>
      </c>
      <c r="N308" s="163">
        <f t="shared" si="26"/>
        <v>8.8704084781052739E-3</v>
      </c>
      <c r="O308" s="163">
        <f t="shared" si="28"/>
        <v>3.5577301900005631E-2</v>
      </c>
      <c r="P308" s="167">
        <v>309.43045247827399</v>
      </c>
      <c r="Q308" s="166">
        <f t="shared" si="25"/>
        <v>9.3814451342415506E-3</v>
      </c>
      <c r="R308" s="166">
        <f t="shared" si="27"/>
        <v>1.7153250491466876E-2</v>
      </c>
      <c r="S308" s="166">
        <f t="shared" si="29"/>
        <v>9.1720726975782929E-2</v>
      </c>
    </row>
    <row r="309" spans="11:19" ht="15" x14ac:dyDescent="0.25">
      <c r="K309" s="41">
        <v>44301</v>
      </c>
      <c r="L309" s="162">
        <v>213.12483168722801</v>
      </c>
      <c r="M309" s="163">
        <f t="shared" si="24"/>
        <v>1.4607546568356389E-2</v>
      </c>
      <c r="N309" s="163">
        <f t="shared" si="26"/>
        <v>2.5092707729330588E-2</v>
      </c>
      <c r="O309" s="163">
        <f t="shared" si="28"/>
        <v>5.2740015474463497E-2</v>
      </c>
      <c r="P309" s="167">
        <v>313.78392316761199</v>
      </c>
      <c r="Q309" s="166">
        <f t="shared" si="25"/>
        <v>1.4069302663879402E-2</v>
      </c>
      <c r="R309" s="166">
        <f t="shared" si="27"/>
        <v>3.0561626355986471E-2</v>
      </c>
      <c r="S309" s="166">
        <f t="shared" si="29"/>
        <v>9.1625517607199836E-2</v>
      </c>
    </row>
    <row r="310" spans="11:19" ht="15" x14ac:dyDescent="0.25">
      <c r="K310" s="41">
        <v>44331</v>
      </c>
      <c r="L310" s="162">
        <v>215.78420053052699</v>
      </c>
      <c r="M310" s="163">
        <f t="shared" si="24"/>
        <v>1.2477986831688215E-2</v>
      </c>
      <c r="N310" s="163">
        <f t="shared" si="26"/>
        <v>4.8189189775997399E-2</v>
      </c>
      <c r="O310" s="163">
        <f t="shared" si="28"/>
        <v>7.7481136611605939E-2</v>
      </c>
      <c r="P310" s="167">
        <v>320.13616984753099</v>
      </c>
      <c r="Q310" s="166">
        <f t="shared" si="25"/>
        <v>2.0244015741130994E-2</v>
      </c>
      <c r="R310" s="166">
        <f t="shared" si="27"/>
        <v>4.4304163253390039E-2</v>
      </c>
      <c r="S310" s="166">
        <f t="shared" si="29"/>
        <v>0.11028503124428002</v>
      </c>
    </row>
    <row r="311" spans="11:19" ht="15" x14ac:dyDescent="0.25">
      <c r="K311" s="41">
        <v>44362</v>
      </c>
      <c r="L311" s="162">
        <v>216.00427280505801</v>
      </c>
      <c r="M311" s="163">
        <f t="shared" si="24"/>
        <v>1.0198720480458778E-3</v>
      </c>
      <c r="N311" s="163">
        <f t="shared" si="26"/>
        <v>2.8315487895141711E-2</v>
      </c>
      <c r="O311" s="163">
        <f t="shared" si="28"/>
        <v>9.2137977563859552E-2</v>
      </c>
      <c r="P311" s="167">
        <v>329.69167292517102</v>
      </c>
      <c r="Q311" s="166">
        <f t="shared" si="25"/>
        <v>2.9848245770513815E-2</v>
      </c>
      <c r="R311" s="166">
        <f t="shared" si="27"/>
        <v>6.5479077074095171E-2</v>
      </c>
      <c r="S311" s="166">
        <f t="shared" si="29"/>
        <v>0.13508511432747738</v>
      </c>
    </row>
    <row r="312" spans="11:19" ht="15" x14ac:dyDescent="0.25">
      <c r="K312" s="41">
        <v>44392</v>
      </c>
      <c r="L312" s="162">
        <v>220.187177791968</v>
      </c>
      <c r="M312" s="163">
        <f t="shared" si="24"/>
        <v>1.9364917798107673E-2</v>
      </c>
      <c r="N312" s="163">
        <f t="shared" si="26"/>
        <v>3.31371339924591E-2</v>
      </c>
      <c r="O312" s="163">
        <f t="shared" si="28"/>
        <v>0.1139937164120477</v>
      </c>
      <c r="P312" s="167">
        <v>340.29418515287801</v>
      </c>
      <c r="Q312" s="166">
        <f t="shared" si="25"/>
        <v>3.2158871753225737E-2</v>
      </c>
      <c r="R312" s="166">
        <f t="shared" si="27"/>
        <v>8.4485724181303068E-2</v>
      </c>
      <c r="S312" s="166">
        <f t="shared" si="29"/>
        <v>0.1767868469630387</v>
      </c>
    </row>
    <row r="313" spans="11:19" ht="15" x14ac:dyDescent="0.25">
      <c r="K313" s="41">
        <v>44423</v>
      </c>
      <c r="L313" s="162">
        <v>226.667897866819</v>
      </c>
      <c r="M313" s="163">
        <f t="shared" si="24"/>
        <v>2.9432776875745192E-2</v>
      </c>
      <c r="N313" s="163">
        <f t="shared" si="26"/>
        <v>5.0437878721117491E-2</v>
      </c>
      <c r="O313" s="163">
        <f t="shared" si="28"/>
        <v>0.13732977678871761</v>
      </c>
      <c r="P313" s="167">
        <v>349.05049607947899</v>
      </c>
      <c r="Q313" s="166">
        <f t="shared" si="25"/>
        <v>2.5731591395448561E-2</v>
      </c>
      <c r="R313" s="166">
        <f t="shared" si="27"/>
        <v>9.0318836030676586E-2</v>
      </c>
      <c r="S313" s="166">
        <f t="shared" si="29"/>
        <v>0.19008680450700832</v>
      </c>
    </row>
    <row r="314" spans="11:19" ht="15" x14ac:dyDescent="0.25">
      <c r="K314" s="41">
        <v>44454</v>
      </c>
      <c r="L314" s="162">
        <v>232.084243421054</v>
      </c>
      <c r="M314" s="163">
        <f t="shared" si="24"/>
        <v>2.3895512356220117E-2</v>
      </c>
      <c r="N314" s="163">
        <f t="shared" si="26"/>
        <v>7.4442835816067587E-2</v>
      </c>
      <c r="O314" s="163">
        <f t="shared" si="28"/>
        <v>0.15154302329758962</v>
      </c>
      <c r="P314" s="167">
        <v>355.51875414720303</v>
      </c>
      <c r="Q314" s="166">
        <f t="shared" si="25"/>
        <v>1.8531009525484921E-2</v>
      </c>
      <c r="R314" s="166">
        <f t="shared" si="27"/>
        <v>7.8337074736776424E-2</v>
      </c>
      <c r="S314" s="166">
        <f t="shared" si="29"/>
        <v>0.198895491979034</v>
      </c>
    </row>
    <row r="315" spans="11:19" ht="15" x14ac:dyDescent="0.25">
      <c r="K315" s="41">
        <v>44484</v>
      </c>
      <c r="L315" s="162">
        <v>234.24163715844199</v>
      </c>
      <c r="M315" s="163">
        <f t="shared" si="24"/>
        <v>9.2957354863336672E-3</v>
      </c>
      <c r="N315" s="163">
        <f t="shared" si="26"/>
        <v>6.382959946810618E-2</v>
      </c>
      <c r="O315" s="163">
        <f t="shared" si="28"/>
        <v>0.14917778501986856</v>
      </c>
      <c r="P315" s="167">
        <v>362.52029527155003</v>
      </c>
      <c r="Q315" s="166">
        <f t="shared" si="25"/>
        <v>1.9693872806068713E-2</v>
      </c>
      <c r="R315" s="166">
        <f t="shared" si="27"/>
        <v>6.5314398800810691E-2</v>
      </c>
      <c r="S315" s="166">
        <f t="shared" si="29"/>
        <v>0.2043149881864712</v>
      </c>
    </row>
    <row r="316" spans="11:19" ht="15" x14ac:dyDescent="0.25">
      <c r="K316" s="41">
        <v>44515</v>
      </c>
      <c r="L316" s="162">
        <v>237.467362671384</v>
      </c>
      <c r="M316" s="163">
        <f t="shared" si="24"/>
        <v>1.3770931385525209E-2</v>
      </c>
      <c r="N316" s="163">
        <f t="shared" si="26"/>
        <v>4.7644438873784889E-2</v>
      </c>
      <c r="O316" s="163">
        <f t="shared" si="28"/>
        <v>0.1441102763067148</v>
      </c>
      <c r="P316" s="167">
        <v>371.64685670026898</v>
      </c>
      <c r="Q316" s="166">
        <f t="shared" si="25"/>
        <v>2.5175311693604874E-2</v>
      </c>
      <c r="R316" s="166">
        <f t="shared" si="27"/>
        <v>6.4736652360020575E-2</v>
      </c>
      <c r="S316" s="166">
        <f t="shared" si="29"/>
        <v>0.22810473858831415</v>
      </c>
    </row>
    <row r="317" spans="11:19" ht="15" x14ac:dyDescent="0.25">
      <c r="K317" s="41">
        <v>44545</v>
      </c>
      <c r="L317" s="162">
        <v>241.04141723519899</v>
      </c>
      <c r="M317" s="163">
        <f t="shared" si="24"/>
        <v>1.5050719069807039E-2</v>
      </c>
      <c r="N317" s="163">
        <f t="shared" si="26"/>
        <v>3.8594493456820533E-2</v>
      </c>
      <c r="O317" s="163">
        <f t="shared" si="28"/>
        <v>0.15768682494114761</v>
      </c>
      <c r="P317" s="167">
        <v>379.416268218776</v>
      </c>
      <c r="Q317" s="166">
        <f t="shared" si="25"/>
        <v>2.0905360501334735E-2</v>
      </c>
      <c r="R317" s="166">
        <f t="shared" si="27"/>
        <v>6.7218715729629785E-2</v>
      </c>
      <c r="S317" s="166">
        <f t="shared" si="29"/>
        <v>0.24720914640800307</v>
      </c>
    </row>
    <row r="318" spans="11:19" ht="15" x14ac:dyDescent="0.25">
      <c r="K318" s="41">
        <v>44576</v>
      </c>
      <c r="L318" s="162">
        <v>244.02054719389901</v>
      </c>
      <c r="M318" s="163">
        <f t="shared" si="24"/>
        <v>1.2359411062510928E-2</v>
      </c>
      <c r="N318" s="163">
        <f t="shared" si="26"/>
        <v>4.1747104204375551E-2</v>
      </c>
      <c r="O318" s="163">
        <f t="shared" si="28"/>
        <v>0.17369562938440675</v>
      </c>
      <c r="P318" s="167">
        <v>385.63934521071502</v>
      </c>
      <c r="Q318" s="166">
        <f t="shared" si="25"/>
        <v>1.6401713667034246E-2</v>
      </c>
      <c r="R318" s="166">
        <f t="shared" si="27"/>
        <v>6.3773119024542968E-2</v>
      </c>
      <c r="S318" s="166">
        <f t="shared" si="29"/>
        <v>0.26655663800507123</v>
      </c>
    </row>
    <row r="319" spans="11:19" ht="15" x14ac:dyDescent="0.25">
      <c r="K319" s="41">
        <v>44607</v>
      </c>
      <c r="L319" s="162">
        <v>240.425663759293</v>
      </c>
      <c r="M319" s="163">
        <f t="shared" si="24"/>
        <v>-1.4731888260825499E-2</v>
      </c>
      <c r="N319" s="163">
        <f t="shared" si="26"/>
        <v>1.2457716524197915E-2</v>
      </c>
      <c r="O319" s="163">
        <f t="shared" si="28"/>
        <v>0.16788708847827638</v>
      </c>
      <c r="P319" s="167">
        <v>386.58966240524597</v>
      </c>
      <c r="Q319" s="166">
        <f t="shared" si="25"/>
        <v>2.4642641015057976E-3</v>
      </c>
      <c r="R319" s="166">
        <f t="shared" si="27"/>
        <v>4.0207001446613377E-2</v>
      </c>
      <c r="S319" s="166">
        <f t="shared" si="29"/>
        <v>0.26107960282275045</v>
      </c>
    </row>
    <row r="320" spans="11:19" ht="15" x14ac:dyDescent="0.25">
      <c r="K320" s="41">
        <v>44635</v>
      </c>
      <c r="L320" s="162">
        <v>236.17579438225599</v>
      </c>
      <c r="M320" s="163">
        <f t="shared" si="24"/>
        <v>-1.7676438157999019E-2</v>
      </c>
      <c r="N320" s="163">
        <f t="shared" si="26"/>
        <v>-2.0185837391568762E-2</v>
      </c>
      <c r="O320" s="163">
        <f t="shared" si="28"/>
        <v>0.12434455150058166</v>
      </c>
      <c r="P320" s="167">
        <v>390.919603186573</v>
      </c>
      <c r="Q320" s="166">
        <f t="shared" si="25"/>
        <v>1.1200353248939532E-2</v>
      </c>
      <c r="R320" s="166">
        <f t="shared" si="27"/>
        <v>3.0318507484671242E-2</v>
      </c>
      <c r="S320" s="166">
        <f t="shared" si="29"/>
        <v>0.26335207170348118</v>
      </c>
    </row>
    <row r="321" spans="11:19" ht="15" x14ac:dyDescent="0.25">
      <c r="K321" s="41">
        <v>44666</v>
      </c>
      <c r="L321" s="162">
        <v>233.76938840607301</v>
      </c>
      <c r="M321" s="163">
        <f t="shared" si="24"/>
        <v>-1.0189045759228632E-2</v>
      </c>
      <c r="N321" s="163">
        <f t="shared" si="26"/>
        <v>-4.2009408247414615E-2</v>
      </c>
      <c r="O321" s="163">
        <f t="shared" si="28"/>
        <v>9.6866031777760986E-2</v>
      </c>
      <c r="P321" s="167">
        <v>398.35908619396702</v>
      </c>
      <c r="Q321" s="166">
        <f t="shared" si="25"/>
        <v>1.9030723828509011E-2</v>
      </c>
      <c r="R321" s="166">
        <f t="shared" si="27"/>
        <v>3.2983514626345745E-2</v>
      </c>
      <c r="S321" s="166">
        <f t="shared" si="29"/>
        <v>0.26953313022725522</v>
      </c>
    </row>
    <row r="322" spans="11:19" ht="15" x14ac:dyDescent="0.25">
      <c r="K322" s="41">
        <v>44696</v>
      </c>
      <c r="L322" s="162">
        <v>235.01059064468899</v>
      </c>
      <c r="M322" s="163">
        <f t="shared" si="24"/>
        <v>5.3095157029710016E-3</v>
      </c>
      <c r="N322" s="163">
        <f t="shared" si="26"/>
        <v>-2.2522858125601064E-2</v>
      </c>
      <c r="O322" s="163">
        <f t="shared" si="28"/>
        <v>8.9100082707130657E-2</v>
      </c>
      <c r="P322" s="167">
        <v>409.68423735117801</v>
      </c>
      <c r="Q322" s="166">
        <f t="shared" si="25"/>
        <v>2.8429503806263412E-2</v>
      </c>
      <c r="R322" s="166">
        <f t="shared" si="27"/>
        <v>5.9739246006332625E-2</v>
      </c>
      <c r="S322" s="166">
        <f t="shared" si="29"/>
        <v>0.27971868204175565</v>
      </c>
    </row>
    <row r="323" spans="11:19" ht="15" x14ac:dyDescent="0.25">
      <c r="K323" s="41">
        <v>44727</v>
      </c>
      <c r="L323" s="162">
        <v>235.16603242882499</v>
      </c>
      <c r="M323" s="163">
        <f t="shared" si="24"/>
        <v>6.6142459243900831E-4</v>
      </c>
      <c r="N323" s="163">
        <f t="shared" si="26"/>
        <v>-4.2754675857961111E-3</v>
      </c>
      <c r="O323" s="163">
        <f t="shared" si="28"/>
        <v>8.8710095290847724E-2</v>
      </c>
      <c r="P323" s="167">
        <v>416.61678369175303</v>
      </c>
      <c r="Q323" s="166">
        <f t="shared" si="25"/>
        <v>1.6921681891882256E-2</v>
      </c>
      <c r="R323" s="166">
        <f t="shared" si="27"/>
        <v>6.5735205642566852E-2</v>
      </c>
      <c r="S323" s="166">
        <f t="shared" si="29"/>
        <v>0.26365576659957402</v>
      </c>
    </row>
    <row r="324" spans="11:19" ht="15" x14ac:dyDescent="0.25">
      <c r="K324" s="41">
        <v>44757</v>
      </c>
      <c r="L324" s="162">
        <v>237.51651463242999</v>
      </c>
      <c r="M324" s="163">
        <f t="shared" si="24"/>
        <v>9.994990259983183E-3</v>
      </c>
      <c r="N324" s="163">
        <f t="shared" si="26"/>
        <v>1.6029156990597926E-2</v>
      </c>
      <c r="O324" s="163">
        <f t="shared" si="28"/>
        <v>7.8702751968757534E-2</v>
      </c>
      <c r="P324" s="167">
        <v>416.87039959364301</v>
      </c>
      <c r="Q324" s="166">
        <f t="shared" si="25"/>
        <v>6.0875104368718347E-4</v>
      </c>
      <c r="R324" s="166">
        <f t="shared" si="27"/>
        <v>4.6468912198133205E-2</v>
      </c>
      <c r="S324" s="166">
        <f t="shared" si="29"/>
        <v>0.22502945328426027</v>
      </c>
    </row>
    <row r="325" spans="11:19" ht="15" x14ac:dyDescent="0.25">
      <c r="K325" s="41">
        <v>44788</v>
      </c>
      <c r="L325" s="162">
        <v>236.99339204965099</v>
      </c>
      <c r="M325" s="163">
        <f t="shared" si="24"/>
        <v>-2.2024682518962946E-3</v>
      </c>
      <c r="N325" s="163">
        <f t="shared" si="26"/>
        <v>8.4370725571247807E-3</v>
      </c>
      <c r="O325" s="163">
        <f t="shared" si="28"/>
        <v>4.5553403371212386E-2</v>
      </c>
      <c r="P325" s="167">
        <v>414.39061891329902</v>
      </c>
      <c r="Q325" s="166">
        <f t="shared" si="25"/>
        <v>-5.9485650282707914E-3</v>
      </c>
      <c r="R325" s="166">
        <f t="shared" si="27"/>
        <v>1.148782680180771E-2</v>
      </c>
      <c r="S325" s="166">
        <f t="shared" si="29"/>
        <v>0.18719389763864447</v>
      </c>
    </row>
    <row r="326" spans="11:19" ht="15" x14ac:dyDescent="0.25">
      <c r="K326" s="41">
        <v>44819</v>
      </c>
      <c r="L326" s="162">
        <v>238.72818581612401</v>
      </c>
      <c r="M326" s="163">
        <f t="shared" si="24"/>
        <v>7.3200090157348185E-3</v>
      </c>
      <c r="N326" s="163">
        <f t="shared" si="26"/>
        <v>1.5147397566343423E-2</v>
      </c>
      <c r="O326" s="163">
        <f t="shared" si="28"/>
        <v>2.8627287648375077E-2</v>
      </c>
      <c r="P326" s="167">
        <v>407.68191940205497</v>
      </c>
      <c r="Q326" s="166">
        <f t="shared" si="25"/>
        <v>-1.6189313186763199E-2</v>
      </c>
      <c r="R326" s="166">
        <f t="shared" si="27"/>
        <v>-2.1446241820897938E-2</v>
      </c>
      <c r="S326" s="166">
        <f t="shared" si="29"/>
        <v>0.14672408880363519</v>
      </c>
    </row>
    <row r="327" spans="11:19" ht="15" x14ac:dyDescent="0.25">
      <c r="K327" s="41">
        <v>44849</v>
      </c>
      <c r="L327" s="162">
        <v>234.19273741009201</v>
      </c>
      <c r="M327" s="163">
        <f t="shared" si="24"/>
        <v>-1.899837838806917E-2</v>
      </c>
      <c r="N327" s="163">
        <f t="shared" si="26"/>
        <v>-1.399387839402122E-2</v>
      </c>
      <c r="O327" s="163">
        <f t="shared" si="28"/>
        <v>-2.0875771251938069E-4</v>
      </c>
      <c r="P327" s="167">
        <v>399.89657077730698</v>
      </c>
      <c r="Q327" s="166">
        <f t="shared" si="25"/>
        <v>-1.9096624731768208E-2</v>
      </c>
      <c r="R327" s="166">
        <f t="shared" si="27"/>
        <v>-4.071728007764952E-2</v>
      </c>
      <c r="S327" s="166">
        <f t="shared" si="29"/>
        <v>0.10310119459038791</v>
      </c>
    </row>
    <row r="328" spans="11:19" ht="15" x14ac:dyDescent="0.25">
      <c r="K328" s="41">
        <v>44880</v>
      </c>
      <c r="L328" s="162">
        <v>236.82251555813801</v>
      </c>
      <c r="M328" s="163">
        <f t="shared" ref="M328:M331" si="30">L328/L327-1</f>
        <v>1.1229119131226595E-2</v>
      </c>
      <c r="N328" s="163">
        <f t="shared" si="26"/>
        <v>-7.2101795765333598E-4</v>
      </c>
      <c r="O328" s="163">
        <f t="shared" si="28"/>
        <v>-2.715518907490222E-3</v>
      </c>
      <c r="P328" s="167">
        <v>384.520470215128</v>
      </c>
      <c r="Q328" s="166">
        <f t="shared" ref="Q328:Q331" si="31">P328/P327-1</f>
        <v>-3.845019358953583E-2</v>
      </c>
      <c r="R328" s="166">
        <f t="shared" si="27"/>
        <v>-7.208210643499291E-2</v>
      </c>
      <c r="S328" s="166">
        <f t="shared" si="29"/>
        <v>3.4639371442986455E-2</v>
      </c>
    </row>
    <row r="329" spans="11:19" ht="15" x14ac:dyDescent="0.25">
      <c r="K329" s="41">
        <v>44910</v>
      </c>
      <c r="L329" s="162">
        <v>239.08603071872801</v>
      </c>
      <c r="M329" s="163">
        <f t="shared" si="30"/>
        <v>9.5578545614862787E-3</v>
      </c>
      <c r="N329" s="163">
        <f t="shared" si="26"/>
        <v>1.4989637749756035E-3</v>
      </c>
      <c r="O329" s="163">
        <f t="shared" si="28"/>
        <v>-8.1122428622422138E-3</v>
      </c>
      <c r="P329" s="167">
        <v>372.31284491842501</v>
      </c>
      <c r="Q329" s="166">
        <f t="shared" si="31"/>
        <v>-3.1747660377802966E-2</v>
      </c>
      <c r="R329" s="166">
        <f t="shared" si="27"/>
        <v>-8.6756544257605595E-2</v>
      </c>
      <c r="S329" s="166">
        <f t="shared" si="29"/>
        <v>-1.8721978721943144E-2</v>
      </c>
    </row>
    <row r="330" spans="11:19" ht="15" x14ac:dyDescent="0.25">
      <c r="K330" s="41">
        <v>44941</v>
      </c>
      <c r="L330" s="162">
        <v>244.989984437819</v>
      </c>
      <c r="M330" s="163">
        <f t="shared" si="30"/>
        <v>2.4693846400573261E-2</v>
      </c>
      <c r="N330" s="163">
        <f t="shared" ref="N330:N345" si="32">L330/L327-1</f>
        <v>4.6104107015155105E-2</v>
      </c>
      <c r="O330" s="163">
        <f t="shared" si="28"/>
        <v>3.9727689125690357E-3</v>
      </c>
      <c r="P330" s="167">
        <v>359.339102144366</v>
      </c>
      <c r="Q330" s="166">
        <f t="shared" si="31"/>
        <v>-3.4846347503539987E-2</v>
      </c>
      <c r="R330" s="166">
        <f t="shared" ref="R330:R345" si="33">P330/P327-1</f>
        <v>-0.10141989603488366</v>
      </c>
      <c r="S330" s="166">
        <f t="shared" si="29"/>
        <v>-6.8199065766949785E-2</v>
      </c>
    </row>
    <row r="331" spans="11:19" ht="15" x14ac:dyDescent="0.25">
      <c r="K331" s="41">
        <v>44972</v>
      </c>
      <c r="L331" s="162">
        <v>242.85621139183201</v>
      </c>
      <c r="M331" s="163">
        <f t="shared" si="30"/>
        <v>-8.7096337872072382E-3</v>
      </c>
      <c r="N331" s="163">
        <f t="shared" si="32"/>
        <v>2.5477711945901316E-2</v>
      </c>
      <c r="O331" s="163">
        <f t="shared" si="28"/>
        <v>1.0109351865915661E-2</v>
      </c>
      <c r="P331" s="167">
        <v>355.94392176248698</v>
      </c>
      <c r="Q331" s="166">
        <f t="shared" si="31"/>
        <v>-9.4484022518511734E-3</v>
      </c>
      <c r="R331" s="166">
        <f t="shared" si="33"/>
        <v>-7.4317365826202408E-2</v>
      </c>
      <c r="S331" s="166">
        <f t="shared" si="29"/>
        <v>-7.9272012738494602E-2</v>
      </c>
    </row>
    <row r="332" spans="11:19" ht="15" x14ac:dyDescent="0.25">
      <c r="K332" s="41">
        <v>45000</v>
      </c>
      <c r="L332" s="162">
        <v>237.315604122824</v>
      </c>
      <c r="M332" s="163">
        <f>L332/L331-1</f>
        <v>-2.2814352728531273E-2</v>
      </c>
      <c r="N332" s="163">
        <f t="shared" si="32"/>
        <v>-7.404977156473147E-3</v>
      </c>
      <c r="O332" s="163">
        <f t="shared" si="28"/>
        <v>4.8261073644286778E-3</v>
      </c>
      <c r="P332" s="167">
        <v>348.189109454218</v>
      </c>
      <c r="Q332" s="166">
        <f>P332/P331-1</f>
        <v>-2.1786612536801808E-2</v>
      </c>
      <c r="R332" s="166">
        <f t="shared" si="33"/>
        <v>-6.4794260508236334E-2</v>
      </c>
      <c r="S332" s="166">
        <f t="shared" si="29"/>
        <v>-0.10930762587508602</v>
      </c>
    </row>
    <row r="333" spans="11:19" ht="15" x14ac:dyDescent="0.25">
      <c r="K333" s="41">
        <v>45031</v>
      </c>
      <c r="L333" s="162">
        <v>234.01967861801501</v>
      </c>
      <c r="M333" s="163">
        <f t="shared" ref="M333:M335" si="34">L333/L332-1</f>
        <v>-1.3888364050023361E-2</v>
      </c>
      <c r="N333" s="163">
        <f t="shared" si="32"/>
        <v>-4.4778588989985324E-2</v>
      </c>
      <c r="O333" s="163">
        <f t="shared" si="28"/>
        <v>1.0706714580919208E-3</v>
      </c>
      <c r="P333" s="167">
        <v>346.01943373236298</v>
      </c>
      <c r="Q333" s="166">
        <f t="shared" ref="Q333:Q337" si="35">P333/P332-1</f>
        <v>-6.2313141420647922E-3</v>
      </c>
      <c r="R333" s="166">
        <f t="shared" si="33"/>
        <v>-3.7067127770168962E-2</v>
      </c>
      <c r="S333" s="166">
        <f t="shared" si="29"/>
        <v>-0.13138812261487887</v>
      </c>
    </row>
    <row r="334" spans="11:19" ht="15" x14ac:dyDescent="0.25">
      <c r="K334" s="41">
        <v>45061</v>
      </c>
      <c r="L334" s="162">
        <v>235.899986967134</v>
      </c>
      <c r="M334" s="163">
        <f t="shared" si="34"/>
        <v>8.0348300631083447E-3</v>
      </c>
      <c r="N334" s="163">
        <f t="shared" si="32"/>
        <v>-2.8643386903020596E-2</v>
      </c>
      <c r="O334" s="163">
        <f t="shared" si="28"/>
        <v>3.7844946476888186E-3</v>
      </c>
      <c r="P334" s="167">
        <v>337.22191054048398</v>
      </c>
      <c r="Q334" s="166">
        <f t="shared" si="35"/>
        <v>-2.542493956765346E-2</v>
      </c>
      <c r="R334" s="166">
        <f t="shared" si="33"/>
        <v>-5.2598204597227971E-2</v>
      </c>
      <c r="S334" s="166">
        <f t="shared" si="29"/>
        <v>-0.17687360216541581</v>
      </c>
    </row>
    <row r="335" spans="11:19" ht="15" x14ac:dyDescent="0.25">
      <c r="K335" s="41">
        <v>45092</v>
      </c>
      <c r="L335" s="162">
        <v>243.03565492941999</v>
      </c>
      <c r="M335" s="163">
        <f t="shared" si="34"/>
        <v>3.0248700112391891E-2</v>
      </c>
      <c r="N335" s="163">
        <f t="shared" si="32"/>
        <v>2.4103138214356834E-2</v>
      </c>
      <c r="O335" s="163">
        <f t="shared" si="28"/>
        <v>3.3464112224527165E-2</v>
      </c>
      <c r="P335" s="167">
        <v>338.84957587335401</v>
      </c>
      <c r="Q335" s="166">
        <f t="shared" si="35"/>
        <v>4.8266891385002619E-3</v>
      </c>
      <c r="R335" s="166">
        <f t="shared" si="33"/>
        <v>-2.6823163985523757E-2</v>
      </c>
      <c r="S335" s="166">
        <f t="shared" si="29"/>
        <v>-0.1866636459752844</v>
      </c>
    </row>
    <row r="336" spans="11:19" ht="15" x14ac:dyDescent="0.25">
      <c r="K336" s="41">
        <v>45122</v>
      </c>
      <c r="L336" s="162">
        <v>244.61202528000601</v>
      </c>
      <c r="M336" s="163">
        <f>L336/L335-1</f>
        <v>6.4861690810091854E-3</v>
      </c>
      <c r="N336" s="163">
        <f t="shared" si="32"/>
        <v>4.5262632290341109E-2</v>
      </c>
      <c r="O336" s="163">
        <f t="shared" si="28"/>
        <v>2.9873757025092429E-2</v>
      </c>
      <c r="P336" s="167">
        <v>337.32989524145802</v>
      </c>
      <c r="Q336" s="166">
        <f t="shared" si="35"/>
        <v>-4.4848237687155068E-3</v>
      </c>
      <c r="R336" s="166">
        <f t="shared" si="33"/>
        <v>-2.5112862584550921E-2</v>
      </c>
      <c r="S336" s="166">
        <f t="shared" si="29"/>
        <v>-0.19080391514897554</v>
      </c>
    </row>
    <row r="337" spans="11:19" ht="15" x14ac:dyDescent="0.25">
      <c r="K337" s="41">
        <v>45153</v>
      </c>
      <c r="L337" s="162">
        <v>244.35491717977499</v>
      </c>
      <c r="M337" s="163">
        <f t="shared" ref="M337:M344" si="36">L337/L336-1</f>
        <v>-1.0510852846939978E-3</v>
      </c>
      <c r="N337" s="163">
        <f t="shared" si="32"/>
        <v>3.5841164390648883E-2</v>
      </c>
      <c r="O337" s="163">
        <f t="shared" si="28"/>
        <v>3.1062153532878778E-2</v>
      </c>
      <c r="P337" s="167">
        <v>340.453160028588</v>
      </c>
      <c r="Q337" s="166">
        <f t="shared" si="35"/>
        <v>9.2587844456963886E-3</v>
      </c>
      <c r="R337" s="166">
        <f t="shared" si="33"/>
        <v>9.5819677995570007E-3</v>
      </c>
      <c r="S337" s="166">
        <f t="shared" si="29"/>
        <v>-0.1784245480233243</v>
      </c>
    </row>
    <row r="338" spans="11:19" ht="15" x14ac:dyDescent="0.25">
      <c r="K338" s="41">
        <v>45184</v>
      </c>
      <c r="L338" s="162">
        <v>236.349056281191</v>
      </c>
      <c r="M338" s="163">
        <f t="shared" si="36"/>
        <v>-3.2763248601598516E-2</v>
      </c>
      <c r="N338" s="163">
        <f t="shared" si="32"/>
        <v>-2.7512829959747465E-2</v>
      </c>
      <c r="O338" s="163">
        <f t="shared" si="28"/>
        <v>-9.9658510234124087E-3</v>
      </c>
      <c r="P338" s="167">
        <v>337.21786755491598</v>
      </c>
      <c r="Q338" s="166">
        <f>P338/P337-1</f>
        <v>-9.5029004089736135E-3</v>
      </c>
      <c r="R338" s="166">
        <f t="shared" si="33"/>
        <v>-4.8154356228200523E-3</v>
      </c>
      <c r="S338" s="166">
        <f t="shared" si="29"/>
        <v>-0.17284075769288043</v>
      </c>
    </row>
    <row r="339" spans="11:19" ht="15" x14ac:dyDescent="0.25">
      <c r="K339" s="41">
        <v>45214</v>
      </c>
      <c r="L339" s="162">
        <v>230.280700182</v>
      </c>
      <c r="M339" s="163">
        <f t="shared" si="36"/>
        <v>-2.5675398051817511E-2</v>
      </c>
      <c r="N339" s="163">
        <f t="shared" si="32"/>
        <v>-5.8587982670112004E-2</v>
      </c>
      <c r="O339" s="163">
        <f t="shared" ref="O339:O345" si="37">L339/L327-1</f>
        <v>-1.6704349038978439E-2</v>
      </c>
      <c r="P339" s="167">
        <v>335.26270615194102</v>
      </c>
      <c r="Q339" s="166">
        <f t="shared" ref="Q339:Q342" si="38">P339/P338-1</f>
        <v>-5.797917581151224E-3</v>
      </c>
      <c r="R339" s="166">
        <f t="shared" si="33"/>
        <v>-6.1280933551333128E-3</v>
      </c>
      <c r="S339" s="166">
        <f t="shared" ref="S339:S345" si="39">P339/P327-1</f>
        <v>-0.16162645380962526</v>
      </c>
    </row>
    <row r="340" spans="11:19" ht="15" x14ac:dyDescent="0.25">
      <c r="K340" s="41">
        <v>45245</v>
      </c>
      <c r="L340" s="162">
        <v>221.04182508722201</v>
      </c>
      <c r="M340" s="163">
        <f t="shared" si="36"/>
        <v>-4.0120058204947906E-2</v>
      </c>
      <c r="N340" s="163">
        <f t="shared" si="32"/>
        <v>-9.5406682875962878E-2</v>
      </c>
      <c r="O340" s="163">
        <f t="shared" si="37"/>
        <v>-6.6635093516021593E-2</v>
      </c>
      <c r="P340" s="167">
        <v>332.53759196516802</v>
      </c>
      <c r="Q340" s="166">
        <f t="shared" si="38"/>
        <v>-8.1282950258654285E-3</v>
      </c>
      <c r="R340" s="166">
        <f t="shared" si="33"/>
        <v>-2.3250094264818388E-2</v>
      </c>
      <c r="S340" s="166">
        <f t="shared" si="39"/>
        <v>-0.13518884500707351</v>
      </c>
    </row>
    <row r="341" spans="11:19" ht="15" x14ac:dyDescent="0.25">
      <c r="K341" s="41">
        <v>45275</v>
      </c>
      <c r="L341" s="162">
        <v>218.395172769813</v>
      </c>
      <c r="M341" s="163">
        <f t="shared" si="36"/>
        <v>-1.1973536304111909E-2</v>
      </c>
      <c r="N341" s="163">
        <f t="shared" si="32"/>
        <v>-7.596342373382603E-2</v>
      </c>
      <c r="O341" s="163">
        <f t="shared" si="37"/>
        <v>-8.6541475830751113E-2</v>
      </c>
      <c r="P341" s="167">
        <v>329.40244249581298</v>
      </c>
      <c r="Q341" s="166">
        <f t="shared" si="38"/>
        <v>-9.4279550496156883E-3</v>
      </c>
      <c r="R341" s="166">
        <f t="shared" si="33"/>
        <v>-2.317618907850505E-2</v>
      </c>
      <c r="S341" s="166">
        <f t="shared" si="39"/>
        <v>-0.11525361804805268</v>
      </c>
    </row>
    <row r="342" spans="11:19" ht="15" x14ac:dyDescent="0.25">
      <c r="K342" s="41">
        <v>45306</v>
      </c>
      <c r="L342" s="162">
        <v>215.67892108619901</v>
      </c>
      <c r="M342" s="163">
        <f t="shared" si="36"/>
        <v>-1.2437324731883637E-2</v>
      </c>
      <c r="N342" s="163">
        <f t="shared" si="32"/>
        <v>-6.3408609945430183E-2</v>
      </c>
      <c r="O342" s="163">
        <f t="shared" si="37"/>
        <v>-0.11964188421367672</v>
      </c>
      <c r="P342" s="167">
        <v>320.58951529331398</v>
      </c>
      <c r="Q342" s="166">
        <f t="shared" si="38"/>
        <v>-2.6754286142280259E-2</v>
      </c>
      <c r="R342" s="166">
        <f t="shared" si="33"/>
        <v>-4.3766248346087E-2</v>
      </c>
      <c r="S342" s="166">
        <f t="shared" si="39"/>
        <v>-0.1078357089996963</v>
      </c>
    </row>
    <row r="343" spans="11:19" ht="15" x14ac:dyDescent="0.25">
      <c r="K343" s="41">
        <v>45337</v>
      </c>
      <c r="L343" s="162">
        <v>216.480088586996</v>
      </c>
      <c r="M343" s="163">
        <f t="shared" si="36"/>
        <v>3.7146305107711441E-3</v>
      </c>
      <c r="N343" s="163">
        <f t="shared" si="32"/>
        <v>-2.0637435917053137E-2</v>
      </c>
      <c r="O343" s="163">
        <f t="shared" si="37"/>
        <v>-0.10860798105048219</v>
      </c>
      <c r="P343" s="167">
        <v>311.73139573104999</v>
      </c>
      <c r="Q343" s="166">
        <f>P343/P342-1</f>
        <v>-2.7630721342086106E-2</v>
      </c>
      <c r="R343" s="166">
        <f t="shared" si="33"/>
        <v>-6.2567952426555773E-2</v>
      </c>
      <c r="S343" s="166">
        <f t="shared" si="39"/>
        <v>-0.12421205512518618</v>
      </c>
    </row>
    <row r="344" spans="11:19" ht="15" x14ac:dyDescent="0.25">
      <c r="K344" s="41">
        <v>45366</v>
      </c>
      <c r="L344" s="162">
        <v>214.60316800759799</v>
      </c>
      <c r="M344" s="163">
        <f t="shared" si="36"/>
        <v>-8.6701765120710261E-3</v>
      </c>
      <c r="N344" s="163">
        <f t="shared" si="32"/>
        <v>-1.736304293782065E-2</v>
      </c>
      <c r="O344" s="163">
        <f t="shared" si="37"/>
        <v>-9.5705616152703787E-2</v>
      </c>
      <c r="P344" s="167">
        <v>304.97346712661601</v>
      </c>
      <c r="Q344" s="166">
        <f t="shared" ref="Q344:Q346" si="40">P344/P343-1</f>
        <v>-2.167869100443276E-2</v>
      </c>
      <c r="R344" s="166">
        <f t="shared" si="33"/>
        <v>-7.4161488251585972E-2</v>
      </c>
      <c r="S344" s="166">
        <f t="shared" si="39"/>
        <v>-0.1241154336944712</v>
      </c>
    </row>
    <row r="345" spans="11:19" ht="15" x14ac:dyDescent="0.25">
      <c r="K345" s="41">
        <v>45397</v>
      </c>
      <c r="L345" s="162">
        <v>213.73554000577499</v>
      </c>
      <c r="M345" s="163">
        <f>L345/L344-1</f>
        <v>-4.042941257010102E-3</v>
      </c>
      <c r="N345" s="163">
        <f t="shared" si="32"/>
        <v>-9.0105285701392868E-3</v>
      </c>
      <c r="O345" s="163">
        <f t="shared" si="37"/>
        <v>-8.6677063792354625E-2</v>
      </c>
      <c r="P345" s="167">
        <v>304.73826633124497</v>
      </c>
      <c r="Q345" s="166">
        <f t="shared" si="40"/>
        <v>-7.7121723927997543E-4</v>
      </c>
      <c r="R345" s="166">
        <f t="shared" si="33"/>
        <v>-4.944406540421753E-2</v>
      </c>
      <c r="S345" s="166">
        <f t="shared" si="39"/>
        <v>-0.11930303149691857</v>
      </c>
    </row>
    <row r="346" spans="11:19" ht="15" x14ac:dyDescent="0.25">
      <c r="K346" s="41">
        <v>45427</v>
      </c>
      <c r="L346" s="162">
        <v>215.920536990377</v>
      </c>
      <c r="M346" s="163">
        <f t="shared" ref="M346" si="41">L346/L345-1</f>
        <v>1.0222899685017106E-2</v>
      </c>
      <c r="N346" s="163">
        <f t="shared" ref="N346" si="42">L346/L343-1</f>
        <v>-2.5847716539257881E-3</v>
      </c>
      <c r="O346" s="163">
        <f t="shared" ref="O346" si="43">L346/L334-1</f>
        <v>-8.4694578552649835E-2</v>
      </c>
      <c r="P346" s="167">
        <v>309.11579166460598</v>
      </c>
      <c r="Q346" s="166">
        <f t="shared" si="40"/>
        <v>1.4364869191067386E-2</v>
      </c>
      <c r="R346" s="166">
        <f t="shared" ref="R346" si="44">P346/P343-1</f>
        <v>-8.3905699017260416E-3</v>
      </c>
      <c r="S346" s="166">
        <f t="shared" ref="S346" si="45">P346/P334-1</f>
        <v>-8.3346063815458393E-2</v>
      </c>
    </row>
    <row r="347" spans="11:19" x14ac:dyDescent="0.25">
      <c r="K347" s="41">
        <v>45458</v>
      </c>
      <c r="L347" s="16" t="s">
        <v>76</v>
      </c>
      <c r="M347" s="16"/>
      <c r="N347" s="16"/>
      <c r="O347" s="16"/>
      <c r="P347" s="16" t="s">
        <v>76</v>
      </c>
    </row>
    <row r="348" spans="11:19" x14ac:dyDescent="0.25">
      <c r="K348" s="68"/>
      <c r="L348" s="159" t="s">
        <v>123</v>
      </c>
      <c r="M348" s="159"/>
      <c r="N348" s="159"/>
      <c r="O348" s="159"/>
      <c r="P348" s="160" t="s">
        <v>124</v>
      </c>
    </row>
    <row r="349" spans="11:19" x14ac:dyDescent="0.25">
      <c r="K349" s="68" t="s">
        <v>103</v>
      </c>
      <c r="L349" s="161">
        <f>MIN($L$162:$L$197)</f>
        <v>104.632921194245</v>
      </c>
      <c r="M349" s="161"/>
      <c r="N349" s="161"/>
      <c r="O349" s="161"/>
      <c r="P349" s="161">
        <f>MIN($P$162:$P$197)</f>
        <v>117.58739393745699</v>
      </c>
    </row>
    <row r="350" spans="11:19" x14ac:dyDescent="0.25">
      <c r="K350" s="68" t="s">
        <v>125</v>
      </c>
      <c r="L350" s="135">
        <f>L346/L349-1</f>
        <v>1.0636003900677964</v>
      </c>
      <c r="M350" s="135"/>
      <c r="N350" s="135"/>
      <c r="O350" s="135"/>
      <c r="P350" s="135">
        <f>P346/P349-1</f>
        <v>1.6288174379391394</v>
      </c>
    </row>
    <row r="351" spans="11:19" x14ac:dyDescent="0.25">
      <c r="K351" s="41">
        <v>45550</v>
      </c>
      <c r="L351" s="16" t="s">
        <v>76</v>
      </c>
      <c r="M351" s="16"/>
      <c r="N351" s="16"/>
      <c r="O351" s="16"/>
      <c r="P351" s="16" t="s">
        <v>76</v>
      </c>
    </row>
    <row r="352" spans="11:19" x14ac:dyDescent="0.25">
      <c r="K352" s="41">
        <v>45611</v>
      </c>
      <c r="L352" s="16" t="s">
        <v>76</v>
      </c>
      <c r="M352" s="16"/>
      <c r="N352" s="16"/>
      <c r="O352" s="16"/>
      <c r="P352" s="16" t="s">
        <v>76</v>
      </c>
    </row>
    <row r="353" spans="11:16" x14ac:dyDescent="0.25">
      <c r="K353" s="41">
        <v>45641</v>
      </c>
      <c r="L353" s="16" t="s">
        <v>76</v>
      </c>
      <c r="M353" s="16"/>
      <c r="N353" s="16"/>
      <c r="O353" s="16"/>
      <c r="P353" s="16" t="s">
        <v>76</v>
      </c>
    </row>
    <row r="354" spans="11:16" x14ac:dyDescent="0.25">
      <c r="K354" s="41">
        <v>45672</v>
      </c>
      <c r="L354" s="16" t="s">
        <v>76</v>
      </c>
      <c r="M354" s="16"/>
      <c r="N354" s="16"/>
      <c r="O354" s="16"/>
      <c r="P354" s="16" t="s">
        <v>76</v>
      </c>
    </row>
    <row r="355" spans="11:16" x14ac:dyDescent="0.25">
      <c r="K355" s="41">
        <v>45703</v>
      </c>
      <c r="L355" s="16" t="s">
        <v>76</v>
      </c>
      <c r="M355" s="16"/>
      <c r="N355" s="16"/>
      <c r="O355" s="16"/>
      <c r="P355" s="16" t="s">
        <v>76</v>
      </c>
    </row>
    <row r="356" spans="11:16" x14ac:dyDescent="0.25">
      <c r="K356" s="41">
        <v>45731</v>
      </c>
      <c r="L356" s="16" t="s">
        <v>76</v>
      </c>
      <c r="M356" s="16"/>
      <c r="N356" s="16"/>
      <c r="O356" s="16"/>
      <c r="P356" s="16" t="s">
        <v>76</v>
      </c>
    </row>
    <row r="357" spans="11:16" x14ac:dyDescent="0.25">
      <c r="K357" s="41">
        <v>45762</v>
      </c>
      <c r="L357" s="16" t="s">
        <v>76</v>
      </c>
      <c r="M357" s="16"/>
      <c r="N357" s="16"/>
      <c r="O357" s="16"/>
      <c r="P357" s="16" t="s">
        <v>76</v>
      </c>
    </row>
    <row r="358" spans="11:16" x14ac:dyDescent="0.25">
      <c r="K358" s="41">
        <v>45792</v>
      </c>
      <c r="L358" s="16" t="s">
        <v>76</v>
      </c>
      <c r="M358" s="16"/>
      <c r="N358" s="16"/>
      <c r="O358" s="16"/>
      <c r="P358" s="16" t="s">
        <v>76</v>
      </c>
    </row>
    <row r="359" spans="11:16" x14ac:dyDescent="0.25">
      <c r="K359" s="41">
        <v>45823</v>
      </c>
      <c r="L359" s="16" t="s">
        <v>76</v>
      </c>
      <c r="M359" s="16"/>
      <c r="N359" s="16"/>
      <c r="O359" s="16"/>
      <c r="P359" s="16" t="s">
        <v>76</v>
      </c>
    </row>
    <row r="360" spans="11:16" x14ac:dyDescent="0.25">
      <c r="K360" s="41">
        <v>45853</v>
      </c>
      <c r="L360" s="16" t="s">
        <v>76</v>
      </c>
      <c r="M360" s="16"/>
      <c r="N360" s="16"/>
      <c r="O360" s="16"/>
      <c r="P360" s="16" t="s">
        <v>76</v>
      </c>
    </row>
    <row r="361" spans="11:16" x14ac:dyDescent="0.25">
      <c r="K361" s="41">
        <v>45884</v>
      </c>
      <c r="L361" s="16" t="s">
        <v>76</v>
      </c>
      <c r="M361" s="16"/>
      <c r="N361" s="16"/>
      <c r="O361" s="16"/>
      <c r="P361" s="16" t="s">
        <v>76</v>
      </c>
    </row>
    <row r="362" spans="11:16" x14ac:dyDescent="0.25">
      <c r="K362" s="41">
        <v>45915</v>
      </c>
      <c r="L362" s="16" t="s">
        <v>76</v>
      </c>
      <c r="M362" s="16"/>
      <c r="N362" s="16"/>
      <c r="O362" s="16"/>
      <c r="P362" s="16" t="s">
        <v>76</v>
      </c>
    </row>
    <row r="363" spans="11:16" x14ac:dyDescent="0.25">
      <c r="K363" s="41">
        <v>45945</v>
      </c>
      <c r="L363" s="16" t="s">
        <v>76</v>
      </c>
      <c r="M363" s="16"/>
      <c r="N363" s="16"/>
      <c r="O363" s="16"/>
      <c r="P363" s="16" t="s">
        <v>76</v>
      </c>
    </row>
    <row r="364" spans="11:16" x14ac:dyDescent="0.25">
      <c r="K364" s="41">
        <v>45976</v>
      </c>
      <c r="L364" s="16" t="s">
        <v>76</v>
      </c>
      <c r="M364" s="16"/>
      <c r="N364" s="16"/>
      <c r="O364" s="16"/>
      <c r="P364" s="16" t="s">
        <v>76</v>
      </c>
    </row>
  </sheetData>
  <mergeCells count="2">
    <mergeCell ref="A7:J7"/>
    <mergeCell ref="A8:J8"/>
  </mergeCells>
  <conditionalFormatting sqref="K6:K347 K352:K364">
    <cfRule type="expression" dxfId="18" priority="2">
      <formula>$L6=""</formula>
    </cfRule>
  </conditionalFormatting>
  <conditionalFormatting sqref="K348:K351">
    <cfRule type="expression" dxfId="9" priority="1">
      <formula>$L348=""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3C952-2350-4798-9D23-AA93A7387ADE}">
  <sheetPr codeName="Sheet1"/>
  <dimension ref="A1:AJ138"/>
  <sheetViews>
    <sheetView topLeftCell="F89" workbookViewId="0">
      <selection activeCell="AE120" sqref="AE120"/>
    </sheetView>
  </sheetViews>
  <sheetFormatPr defaultColWidth="9.140625" defaultRowHeight="15" x14ac:dyDescent="0.25"/>
  <cols>
    <col min="1" max="15" width="13.7109375" style="24" customWidth="1"/>
    <col min="16" max="16" width="23.85546875" style="29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29" width="9.140625" style="24"/>
    <col min="30" max="30" width="11.42578125" style="24" bestFit="1" customWidth="1"/>
    <col min="31" max="16384" width="9.140625" style="24"/>
  </cols>
  <sheetData>
    <row r="1" spans="1:36" s="2" customFormat="1" ht="15.95" customHeight="1" x14ac:dyDescent="0.25">
      <c r="P1" s="18"/>
      <c r="Q1" s="43"/>
      <c r="R1" s="44"/>
      <c r="S1" s="44"/>
      <c r="T1" s="44"/>
      <c r="U1" s="44"/>
      <c r="V1" s="45"/>
      <c r="W1" s="43"/>
      <c r="X1" s="46"/>
      <c r="Y1" s="44"/>
      <c r="Z1" s="45"/>
    </row>
    <row r="2" spans="1:36" s="5" customFormat="1" ht="15.95" customHeight="1" x14ac:dyDescent="0.25">
      <c r="Q2" s="47"/>
      <c r="R2" s="48"/>
      <c r="S2" s="48"/>
      <c r="T2" s="48"/>
      <c r="U2" s="48"/>
      <c r="V2" s="49"/>
      <c r="W2" s="50"/>
      <c r="X2" s="51"/>
      <c r="Y2" s="51"/>
      <c r="Z2" s="52"/>
    </row>
    <row r="3" spans="1:36" s="5" customFormat="1" ht="15.95" customHeight="1" x14ac:dyDescent="0.25">
      <c r="Q3" s="47"/>
      <c r="R3" s="48"/>
      <c r="S3" s="48"/>
      <c r="T3" s="48"/>
      <c r="U3" s="48"/>
      <c r="V3" s="48"/>
      <c r="W3" s="50"/>
      <c r="X3" s="51"/>
      <c r="Y3" s="51"/>
      <c r="Z3" s="52"/>
    </row>
    <row r="4" spans="1:36" s="53" customFormat="1" ht="15.95" customHeight="1" x14ac:dyDescent="0.25">
      <c r="Q4" s="47"/>
      <c r="R4" s="48"/>
      <c r="S4" s="48"/>
      <c r="T4" s="48"/>
      <c r="U4" s="48"/>
      <c r="V4" s="48"/>
      <c r="W4" s="50"/>
      <c r="X4" s="51"/>
      <c r="Y4" s="51"/>
      <c r="Z4" s="52"/>
    </row>
    <row r="5" spans="1:36" s="54" customFormat="1" ht="15" customHeight="1" x14ac:dyDescent="0.25">
      <c r="Q5" s="138" t="s">
        <v>7</v>
      </c>
      <c r="R5" s="139"/>
      <c r="S5" s="139"/>
      <c r="T5" s="139"/>
      <c r="U5" s="139"/>
      <c r="V5" s="140"/>
      <c r="W5" s="141" t="s">
        <v>8</v>
      </c>
      <c r="X5" s="142"/>
      <c r="Y5" s="142"/>
      <c r="Z5" s="143"/>
      <c r="AA5" s="138" t="s">
        <v>126</v>
      </c>
      <c r="AB5" s="139"/>
      <c r="AC5" s="139"/>
      <c r="AD5" s="139"/>
      <c r="AE5" s="139"/>
      <c r="AF5" s="140"/>
      <c r="AG5" s="141" t="s">
        <v>127</v>
      </c>
      <c r="AH5" s="142"/>
      <c r="AI5" s="142"/>
      <c r="AJ5" s="143"/>
    </row>
    <row r="6" spans="1:36" s="55" customFormat="1" ht="35.1" customHeight="1" x14ac:dyDescent="0.25">
      <c r="P6" s="56" t="s">
        <v>0</v>
      </c>
      <c r="Q6" s="57" t="s">
        <v>9</v>
      </c>
      <c r="R6" s="23" t="s">
        <v>10</v>
      </c>
      <c r="S6" s="23" t="s">
        <v>11</v>
      </c>
      <c r="T6" s="23" t="s">
        <v>12</v>
      </c>
      <c r="U6" s="23" t="s">
        <v>13</v>
      </c>
      <c r="V6" s="58" t="s">
        <v>14</v>
      </c>
      <c r="W6" s="57" t="s">
        <v>9</v>
      </c>
      <c r="X6" s="23" t="s">
        <v>10</v>
      </c>
      <c r="Y6" s="23" t="s">
        <v>11</v>
      </c>
      <c r="Z6" s="58" t="s">
        <v>12</v>
      </c>
      <c r="AA6" s="57" t="s">
        <v>9</v>
      </c>
      <c r="AB6" s="23" t="s">
        <v>10</v>
      </c>
      <c r="AC6" s="23" t="s">
        <v>11</v>
      </c>
      <c r="AD6" s="23" t="s">
        <v>12</v>
      </c>
      <c r="AE6" s="23" t="s">
        <v>13</v>
      </c>
      <c r="AF6" s="58" t="s">
        <v>14</v>
      </c>
      <c r="AG6" s="57" t="s">
        <v>9</v>
      </c>
      <c r="AH6" s="23" t="s">
        <v>10</v>
      </c>
      <c r="AI6" s="23" t="s">
        <v>11</v>
      </c>
      <c r="AJ6" s="58" t="s">
        <v>12</v>
      </c>
    </row>
    <row r="7" spans="1:36" x14ac:dyDescent="0.25">
      <c r="A7" s="137" t="s">
        <v>78</v>
      </c>
      <c r="B7" s="137"/>
      <c r="C7" s="137"/>
      <c r="D7" s="137"/>
      <c r="E7" s="137"/>
      <c r="F7" s="137"/>
      <c r="G7" s="59"/>
      <c r="H7" s="60"/>
      <c r="I7" s="137" t="s">
        <v>79</v>
      </c>
      <c r="J7" s="137"/>
      <c r="K7" s="137"/>
      <c r="L7" s="137"/>
      <c r="M7" s="137"/>
      <c r="N7" s="137"/>
      <c r="O7" s="137"/>
      <c r="P7" s="25">
        <v>35155</v>
      </c>
      <c r="Q7" s="61">
        <v>58.574833782758802</v>
      </c>
      <c r="R7" s="16">
        <v>67.939878972366998</v>
      </c>
      <c r="S7" s="16">
        <v>68.717396508527898</v>
      </c>
      <c r="T7" s="16">
        <v>62.434581262710402</v>
      </c>
      <c r="U7" s="62" t="s">
        <v>15</v>
      </c>
      <c r="V7" s="63" t="s">
        <v>15</v>
      </c>
      <c r="W7" s="61">
        <v>61.080771934799003</v>
      </c>
      <c r="X7" s="16">
        <v>69.162080225083102</v>
      </c>
      <c r="Y7" s="16">
        <v>78.699824889477398</v>
      </c>
      <c r="Z7" s="64">
        <v>67.046951315898397</v>
      </c>
    </row>
    <row r="8" spans="1:36" x14ac:dyDescent="0.25">
      <c r="A8" s="137" t="s">
        <v>74</v>
      </c>
      <c r="B8" s="137"/>
      <c r="C8" s="137"/>
      <c r="D8" s="137"/>
      <c r="E8" s="137"/>
      <c r="F8" s="137"/>
      <c r="G8" s="59"/>
      <c r="I8" s="137" t="s">
        <v>74</v>
      </c>
      <c r="J8" s="137"/>
      <c r="K8" s="137"/>
      <c r="L8" s="137"/>
      <c r="M8" s="137"/>
      <c r="N8" s="137"/>
      <c r="O8" s="137"/>
      <c r="P8" s="25">
        <v>35246</v>
      </c>
      <c r="Q8" s="61">
        <v>62.255111949326</v>
      </c>
      <c r="R8" s="16">
        <v>69.918491370334806</v>
      </c>
      <c r="S8" s="16">
        <v>67.728711816485898</v>
      </c>
      <c r="T8" s="16">
        <v>63.2504605096128</v>
      </c>
      <c r="U8" s="62" t="s">
        <v>15</v>
      </c>
      <c r="V8" s="63" t="s">
        <v>15</v>
      </c>
      <c r="W8" s="61">
        <v>61.229000936141297</v>
      </c>
      <c r="X8" s="16">
        <v>68.523399452828102</v>
      </c>
      <c r="Y8" s="16">
        <v>73.120370088459495</v>
      </c>
      <c r="Z8" s="64">
        <v>66.4787873505406</v>
      </c>
    </row>
    <row r="9" spans="1:36" x14ac:dyDescent="0.25">
      <c r="P9" s="25">
        <v>35338</v>
      </c>
      <c r="Q9" s="61">
        <v>65.715404473230805</v>
      </c>
      <c r="R9" s="16">
        <v>71.467447263563997</v>
      </c>
      <c r="S9" s="16">
        <v>69.673394094651798</v>
      </c>
      <c r="T9" s="16">
        <v>64.317460758036503</v>
      </c>
      <c r="U9" s="62" t="s">
        <v>15</v>
      </c>
      <c r="V9" s="63" t="s">
        <v>15</v>
      </c>
      <c r="W9" s="61">
        <v>64.428504568669595</v>
      </c>
      <c r="X9" s="16">
        <v>69.869943104518399</v>
      </c>
      <c r="Y9" s="16">
        <v>67.866790680701996</v>
      </c>
      <c r="Z9" s="64">
        <v>67.639462952874595</v>
      </c>
    </row>
    <row r="10" spans="1:36" x14ac:dyDescent="0.25">
      <c r="P10" s="25">
        <v>35430</v>
      </c>
      <c r="Q10" s="61">
        <v>65.389430663521097</v>
      </c>
      <c r="R10" s="16">
        <v>70.474833780867499</v>
      </c>
      <c r="S10" s="16">
        <v>73.969780837109397</v>
      </c>
      <c r="T10" s="16">
        <v>65.243908284378804</v>
      </c>
      <c r="U10" s="62" t="s">
        <v>15</v>
      </c>
      <c r="V10" s="63" t="s">
        <v>15</v>
      </c>
      <c r="W10" s="61">
        <v>66.909675193577201</v>
      </c>
      <c r="X10" s="16">
        <v>72.3022922589861</v>
      </c>
      <c r="Y10" s="16">
        <v>70.943259051920805</v>
      </c>
      <c r="Z10" s="64">
        <v>68.398853315885702</v>
      </c>
    </row>
    <row r="11" spans="1:36" x14ac:dyDescent="0.25">
      <c r="P11" s="25">
        <v>35520</v>
      </c>
      <c r="Q11" s="61">
        <v>65.875158404305395</v>
      </c>
      <c r="R11" s="16">
        <v>70.369755188482898</v>
      </c>
      <c r="S11" s="16">
        <v>76.048218289853907</v>
      </c>
      <c r="T11" s="16">
        <v>67.788638478265995</v>
      </c>
      <c r="U11" s="62" t="s">
        <v>15</v>
      </c>
      <c r="V11" s="63" t="s">
        <v>15</v>
      </c>
      <c r="W11" s="61">
        <v>67.742544070224298</v>
      </c>
      <c r="X11" s="16">
        <v>73.305295316909493</v>
      </c>
      <c r="Y11" s="16">
        <v>79.297265604900602</v>
      </c>
      <c r="Z11" s="64">
        <v>70.167431957161199</v>
      </c>
      <c r="AA11" s="168">
        <f>IFERROR(Q11/Q7-1,"NULL")</f>
        <v>0.12463244281019881</v>
      </c>
      <c r="AB11" s="168">
        <f t="shared" ref="AB11:AJ26" si="0">IFERROR(R11/R7-1,"NULL")</f>
        <v>3.5765094858414503E-2</v>
      </c>
      <c r="AC11" s="168">
        <f t="shared" si="0"/>
        <v>0.1066807264797387</v>
      </c>
      <c r="AD11" s="168">
        <f t="shared" si="0"/>
        <v>8.5754674849614965E-2</v>
      </c>
      <c r="AE11" s="168" t="str">
        <f t="shared" si="0"/>
        <v>NULL</v>
      </c>
      <c r="AF11" s="168" t="str">
        <f t="shared" si="0"/>
        <v>NULL</v>
      </c>
      <c r="AG11" s="168">
        <f t="shared" si="0"/>
        <v>0.10906496307113533</v>
      </c>
      <c r="AH11" s="168">
        <f t="shared" si="0"/>
        <v>5.9905877300720167E-2</v>
      </c>
      <c r="AI11" s="168">
        <f t="shared" si="0"/>
        <v>7.5913855750280312E-3</v>
      </c>
      <c r="AJ11" s="168">
        <f>IFERROR(Z11/Z7-1,"NULL")</f>
        <v>4.6541723076420682E-2</v>
      </c>
    </row>
    <row r="12" spans="1:36" x14ac:dyDescent="0.25">
      <c r="P12" s="25">
        <v>35611</v>
      </c>
      <c r="Q12" s="61">
        <v>69.637122790436507</v>
      </c>
      <c r="R12" s="16">
        <v>73.189370561278494</v>
      </c>
      <c r="S12" s="16">
        <v>76.934133459175598</v>
      </c>
      <c r="T12" s="16">
        <v>71.124549940081494</v>
      </c>
      <c r="U12" s="62" t="s">
        <v>15</v>
      </c>
      <c r="V12" s="63" t="s">
        <v>15</v>
      </c>
      <c r="W12" s="61">
        <v>68.174133932437499</v>
      </c>
      <c r="X12" s="16">
        <v>72.976895719974806</v>
      </c>
      <c r="Y12" s="16">
        <v>83.643110652987104</v>
      </c>
      <c r="Z12" s="64">
        <v>72.430258350385301</v>
      </c>
      <c r="AA12" s="168">
        <f t="shared" ref="AA12:AJ50" si="1">IFERROR(Q12/Q8-1,"NULL")</f>
        <v>0.11857678204995059</v>
      </c>
      <c r="AB12" s="168">
        <f t="shared" si="0"/>
        <v>4.6781318172598008E-2</v>
      </c>
      <c r="AC12" s="168">
        <f t="shared" si="0"/>
        <v>0.13591608928916621</v>
      </c>
      <c r="AD12" s="168">
        <f t="shared" si="0"/>
        <v>0.12449062610812112</v>
      </c>
      <c r="AE12" s="168" t="str">
        <f t="shared" si="0"/>
        <v>NULL</v>
      </c>
      <c r="AF12" s="168" t="str">
        <f t="shared" si="0"/>
        <v>NULL</v>
      </c>
      <c r="AG12" s="168">
        <f t="shared" si="0"/>
        <v>0.11342881461579979</v>
      </c>
      <c r="AH12" s="168">
        <f t="shared" si="0"/>
        <v>6.4992342801272196E-2</v>
      </c>
      <c r="AI12" s="168">
        <f t="shared" si="0"/>
        <v>0.14390983732436546</v>
      </c>
      <c r="AJ12" s="168">
        <f t="shared" si="0"/>
        <v>8.9524361635280325E-2</v>
      </c>
    </row>
    <row r="13" spans="1:36" x14ac:dyDescent="0.25">
      <c r="P13" s="25">
        <v>35703</v>
      </c>
      <c r="Q13" s="61">
        <v>74.712171908007207</v>
      </c>
      <c r="R13" s="16">
        <v>77.327200238306602</v>
      </c>
      <c r="S13" s="16">
        <v>79.380589882803093</v>
      </c>
      <c r="T13" s="16">
        <v>72.689493537768897</v>
      </c>
      <c r="U13" s="62" t="s">
        <v>15</v>
      </c>
      <c r="V13" s="63" t="s">
        <v>15</v>
      </c>
      <c r="W13" s="61">
        <v>73.9147595607932</v>
      </c>
      <c r="X13" s="16">
        <v>74.695559926381307</v>
      </c>
      <c r="Y13" s="16">
        <v>85.072672799648899</v>
      </c>
      <c r="Z13" s="64">
        <v>74.355372749487202</v>
      </c>
      <c r="AA13" s="168">
        <f t="shared" si="1"/>
        <v>0.13690499977735415</v>
      </c>
      <c r="AB13" s="168">
        <f t="shared" si="0"/>
        <v>8.199191658731686E-2</v>
      </c>
      <c r="AC13" s="168">
        <f t="shared" si="0"/>
        <v>0.13932428460373258</v>
      </c>
      <c r="AD13" s="168">
        <f t="shared" si="0"/>
        <v>0.13016733995808916</v>
      </c>
      <c r="AE13" s="168" t="str">
        <f t="shared" si="0"/>
        <v>NULL</v>
      </c>
      <c r="AF13" s="168" t="str">
        <f t="shared" si="0"/>
        <v>NULL</v>
      </c>
      <c r="AG13" s="168">
        <f t="shared" si="0"/>
        <v>0.14723692650685227</v>
      </c>
      <c r="AH13" s="168">
        <f t="shared" si="0"/>
        <v>6.9065704184763321E-2</v>
      </c>
      <c r="AI13" s="168">
        <f t="shared" si="0"/>
        <v>0.25352432237287759</v>
      </c>
      <c r="AJ13" s="168">
        <f t="shared" si="0"/>
        <v>9.9289815492646261E-2</v>
      </c>
    </row>
    <row r="14" spans="1:36" x14ac:dyDescent="0.25">
      <c r="P14" s="25">
        <v>35795</v>
      </c>
      <c r="Q14" s="61">
        <v>77.447325890815605</v>
      </c>
      <c r="R14" s="16">
        <v>79.315427821167503</v>
      </c>
      <c r="S14" s="16">
        <v>82.030672490296098</v>
      </c>
      <c r="T14" s="16">
        <v>73.394180654300996</v>
      </c>
      <c r="U14" s="62" t="s">
        <v>15</v>
      </c>
      <c r="V14" s="63" t="s">
        <v>15</v>
      </c>
      <c r="W14" s="61">
        <v>81.918236587611105</v>
      </c>
      <c r="X14" s="16">
        <v>78.858171887400601</v>
      </c>
      <c r="Y14" s="16">
        <v>84.945333900517497</v>
      </c>
      <c r="Z14" s="64">
        <v>77.1853239686004</v>
      </c>
      <c r="AA14" s="168">
        <f t="shared" si="1"/>
        <v>0.18440128786778476</v>
      </c>
      <c r="AB14" s="168">
        <f t="shared" si="0"/>
        <v>0.12544327621670881</v>
      </c>
      <c r="AC14" s="168">
        <f t="shared" si="0"/>
        <v>0.10897547027938037</v>
      </c>
      <c r="AD14" s="168">
        <f t="shared" si="0"/>
        <v>0.12492005130038475</v>
      </c>
      <c r="AE14" s="168" t="str">
        <f t="shared" si="0"/>
        <v>NULL</v>
      </c>
      <c r="AF14" s="168" t="str">
        <f t="shared" si="0"/>
        <v>NULL</v>
      </c>
      <c r="AG14" s="168">
        <f t="shared" si="0"/>
        <v>0.22431077942931954</v>
      </c>
      <c r="AH14" s="168">
        <f t="shared" si="0"/>
        <v>9.0673192005191305E-2</v>
      </c>
      <c r="AI14" s="168">
        <f t="shared" si="0"/>
        <v>0.19737005369811222</v>
      </c>
      <c r="AJ14" s="168">
        <f t="shared" si="0"/>
        <v>0.12845932682725292</v>
      </c>
    </row>
    <row r="15" spans="1:36" x14ac:dyDescent="0.25">
      <c r="P15" s="25">
        <v>35885</v>
      </c>
      <c r="Q15" s="61">
        <v>77.981676857066404</v>
      </c>
      <c r="R15" s="16">
        <v>79.254847334372201</v>
      </c>
      <c r="S15" s="16">
        <v>83.252030584007997</v>
      </c>
      <c r="T15" s="16">
        <v>74.971992722116696</v>
      </c>
      <c r="U15" s="65">
        <v>75.047640696617407</v>
      </c>
      <c r="V15" s="66">
        <v>87.117472305627999</v>
      </c>
      <c r="W15" s="61">
        <v>82.998387840936701</v>
      </c>
      <c r="X15" s="16">
        <v>81.207838381822896</v>
      </c>
      <c r="Y15" s="16">
        <v>84.708454541350207</v>
      </c>
      <c r="Z15" s="64">
        <v>79.514286165589496</v>
      </c>
      <c r="AA15" s="168">
        <f>IFERROR(Q15/Q11-1,"NULL")</f>
        <v>0.18377972434552459</v>
      </c>
      <c r="AB15" s="168">
        <f t="shared" si="0"/>
        <v>0.12626293955536583</v>
      </c>
      <c r="AC15" s="168">
        <f t="shared" si="0"/>
        <v>9.4726904274037294E-2</v>
      </c>
      <c r="AD15" s="168">
        <f t="shared" si="0"/>
        <v>0.10596693494815934</v>
      </c>
      <c r="AE15" s="168" t="str">
        <f t="shared" si="0"/>
        <v>NULL</v>
      </c>
      <c r="AF15" s="168" t="str">
        <f t="shared" si="0"/>
        <v>NULL</v>
      </c>
      <c r="AG15" s="168">
        <f t="shared" si="0"/>
        <v>0.22520328960332026</v>
      </c>
      <c r="AH15" s="168">
        <f t="shared" si="0"/>
        <v>0.10780316798056067</v>
      </c>
      <c r="AI15" s="168">
        <f t="shared" si="0"/>
        <v>6.8239287889331646E-2</v>
      </c>
      <c r="AJ15" s="168">
        <f t="shared" si="0"/>
        <v>0.133207870770228</v>
      </c>
    </row>
    <row r="16" spans="1:36" x14ac:dyDescent="0.25">
      <c r="P16" s="25">
        <v>35976</v>
      </c>
      <c r="Q16" s="61">
        <v>78.4883152693222</v>
      </c>
      <c r="R16" s="16">
        <v>79.3738986706623</v>
      </c>
      <c r="S16" s="16">
        <v>84.474790397828997</v>
      </c>
      <c r="T16" s="16">
        <v>77.500180684152497</v>
      </c>
      <c r="U16" s="65">
        <v>73.400540244775698</v>
      </c>
      <c r="V16" s="66">
        <v>85.050091196387299</v>
      </c>
      <c r="W16" s="61">
        <v>84.0424166497275</v>
      </c>
      <c r="X16" s="16">
        <v>81.566470609372104</v>
      </c>
      <c r="Y16" s="16">
        <v>88.160350351003302</v>
      </c>
      <c r="Z16" s="64">
        <v>80.536539316585802</v>
      </c>
      <c r="AA16" s="168">
        <f t="shared" si="1"/>
        <v>0.12710451156234814</v>
      </c>
      <c r="AB16" s="168">
        <f t="shared" si="0"/>
        <v>8.4500359300204053E-2</v>
      </c>
      <c r="AC16" s="168">
        <f t="shared" si="0"/>
        <v>9.8014452098232674E-2</v>
      </c>
      <c r="AD16" s="168">
        <f t="shared" si="0"/>
        <v>8.9640366785338044E-2</v>
      </c>
      <c r="AE16" s="168" t="str">
        <f t="shared" si="0"/>
        <v>NULL</v>
      </c>
      <c r="AF16" s="168" t="str">
        <f t="shared" si="0"/>
        <v>NULL</v>
      </c>
      <c r="AG16" s="168">
        <f t="shared" si="0"/>
        <v>0.23276104589778757</v>
      </c>
      <c r="AH16" s="168">
        <f t="shared" si="0"/>
        <v>0.11770266198163615</v>
      </c>
      <c r="AI16" s="168">
        <f t="shared" si="0"/>
        <v>5.4006117930704534E-2</v>
      </c>
      <c r="AJ16" s="168">
        <f t="shared" si="0"/>
        <v>0.11191843230747467</v>
      </c>
    </row>
    <row r="17" spans="1:36" x14ac:dyDescent="0.25">
      <c r="P17" s="25">
        <v>36068</v>
      </c>
      <c r="Q17" s="61">
        <v>80.149772336093704</v>
      </c>
      <c r="R17" s="16">
        <v>81.267112448645193</v>
      </c>
      <c r="S17" s="16">
        <v>84.929657713742202</v>
      </c>
      <c r="T17" s="16">
        <v>80.244565688942302</v>
      </c>
      <c r="U17" s="65">
        <v>74.6810433318619</v>
      </c>
      <c r="V17" s="66">
        <v>85.161566446650596</v>
      </c>
      <c r="W17" s="61">
        <v>86.822698992819596</v>
      </c>
      <c r="X17" s="16">
        <v>82.0077223656548</v>
      </c>
      <c r="Y17" s="16">
        <v>91.109422224476504</v>
      </c>
      <c r="Z17" s="64">
        <v>82.400186112539402</v>
      </c>
      <c r="AA17" s="168">
        <f t="shared" si="1"/>
        <v>7.2780649915810125E-2</v>
      </c>
      <c r="AB17" s="168">
        <f t="shared" si="0"/>
        <v>5.0951181449691463E-2</v>
      </c>
      <c r="AC17" s="168">
        <f t="shared" si="0"/>
        <v>6.990459303882357E-2</v>
      </c>
      <c r="AD17" s="168">
        <f t="shared" si="0"/>
        <v>0.10393623319507439</v>
      </c>
      <c r="AE17" s="168" t="str">
        <f t="shared" si="0"/>
        <v>NULL</v>
      </c>
      <c r="AF17" s="168" t="str">
        <f t="shared" si="0"/>
        <v>NULL</v>
      </c>
      <c r="AG17" s="168">
        <f t="shared" si="0"/>
        <v>0.17463277305813207</v>
      </c>
      <c r="AH17" s="168">
        <f t="shared" si="0"/>
        <v>9.7892866008103319E-2</v>
      </c>
      <c r="AI17" s="168">
        <f t="shared" si="0"/>
        <v>7.0959912580206508E-2</v>
      </c>
      <c r="AJ17" s="168">
        <f t="shared" si="0"/>
        <v>0.10819410979427424</v>
      </c>
    </row>
    <row r="18" spans="1:36" x14ac:dyDescent="0.25">
      <c r="P18" s="25">
        <v>36160</v>
      </c>
      <c r="Q18" s="61">
        <v>82.626372918536006</v>
      </c>
      <c r="R18" s="16">
        <v>84.143985610231596</v>
      </c>
      <c r="S18" s="16">
        <v>85.421927417048096</v>
      </c>
      <c r="T18" s="16">
        <v>82.540915904967306</v>
      </c>
      <c r="U18" s="65">
        <v>78.913409078268799</v>
      </c>
      <c r="V18" s="66">
        <v>82.306957543058601</v>
      </c>
      <c r="W18" s="61">
        <v>86.715493492806402</v>
      </c>
      <c r="X18" s="16">
        <v>82.183586404938296</v>
      </c>
      <c r="Y18" s="16">
        <v>92.446260342954801</v>
      </c>
      <c r="Z18" s="64">
        <v>83.046271899695995</v>
      </c>
      <c r="AA18" s="168">
        <f t="shared" si="1"/>
        <v>6.6871863788063646E-2</v>
      </c>
      <c r="AB18" s="168">
        <f t="shared" si="0"/>
        <v>6.087791394066544E-2</v>
      </c>
      <c r="AC18" s="168">
        <f t="shared" si="0"/>
        <v>4.1341303488072301E-2</v>
      </c>
      <c r="AD18" s="168">
        <f t="shared" si="0"/>
        <v>0.12462480225440453</v>
      </c>
      <c r="AE18" s="168" t="str">
        <f t="shared" si="0"/>
        <v>NULL</v>
      </c>
      <c r="AF18" s="168" t="str">
        <f t="shared" si="0"/>
        <v>NULL</v>
      </c>
      <c r="AG18" s="168">
        <f t="shared" si="0"/>
        <v>5.8561525553161298E-2</v>
      </c>
      <c r="AH18" s="168">
        <f t="shared" si="0"/>
        <v>4.2169561352322082E-2</v>
      </c>
      <c r="AI18" s="168">
        <f t="shared" si="0"/>
        <v>8.8302983789808831E-2</v>
      </c>
      <c r="AJ18" s="168">
        <f t="shared" si="0"/>
        <v>7.5933449906615325E-2</v>
      </c>
    </row>
    <row r="19" spans="1:36" x14ac:dyDescent="0.25">
      <c r="P19" s="25">
        <v>36250</v>
      </c>
      <c r="Q19" s="61">
        <v>85.627735716088793</v>
      </c>
      <c r="R19" s="16">
        <v>86.620796844184596</v>
      </c>
      <c r="S19" s="16">
        <v>87.741245800221094</v>
      </c>
      <c r="T19" s="16">
        <v>84.898285354599295</v>
      </c>
      <c r="U19" s="65">
        <v>81.902588222954193</v>
      </c>
      <c r="V19" s="66">
        <v>88.309227185470803</v>
      </c>
      <c r="W19" s="61">
        <v>85.408807162945493</v>
      </c>
      <c r="X19" s="16">
        <v>83.839657014860407</v>
      </c>
      <c r="Y19" s="16">
        <v>93.813405178328793</v>
      </c>
      <c r="Z19" s="64">
        <v>82.023957180381601</v>
      </c>
      <c r="AA19" s="168">
        <f t="shared" si="1"/>
        <v>9.8049428624584989E-2</v>
      </c>
      <c r="AB19" s="168">
        <f t="shared" si="0"/>
        <v>9.2940050451877365E-2</v>
      </c>
      <c r="AC19" s="168">
        <f t="shared" si="0"/>
        <v>5.3923191839544637E-2</v>
      </c>
      <c r="AD19" s="168">
        <f t="shared" si="0"/>
        <v>0.13240001061828988</v>
      </c>
      <c r="AE19" s="168">
        <f t="shared" si="0"/>
        <v>9.134127952200588E-2</v>
      </c>
      <c r="AF19" s="168">
        <f t="shared" si="0"/>
        <v>1.3679860633029506E-2</v>
      </c>
      <c r="AG19" s="168">
        <f t="shared" si="0"/>
        <v>2.9041760746344458E-2</v>
      </c>
      <c r="AH19" s="168">
        <f t="shared" si="0"/>
        <v>3.2408431076113908E-2</v>
      </c>
      <c r="AI19" s="168">
        <f t="shared" si="0"/>
        <v>0.10748573665139927</v>
      </c>
      <c r="AJ19" s="168">
        <f t="shared" si="0"/>
        <v>3.1562517074801955E-2</v>
      </c>
    </row>
    <row r="20" spans="1:36" x14ac:dyDescent="0.25">
      <c r="P20" s="25">
        <v>36341</v>
      </c>
      <c r="Q20" s="61">
        <v>89.533072952538802</v>
      </c>
      <c r="R20" s="16">
        <v>87.423541149531403</v>
      </c>
      <c r="S20" s="16">
        <v>91.276464592552799</v>
      </c>
      <c r="T20" s="16">
        <v>86.970537257696805</v>
      </c>
      <c r="U20" s="65">
        <v>85.814033668555894</v>
      </c>
      <c r="V20" s="66">
        <v>89.063624611583506</v>
      </c>
      <c r="W20" s="61">
        <v>87.228359881857202</v>
      </c>
      <c r="X20" s="16">
        <v>87.0924799283612</v>
      </c>
      <c r="Y20" s="16">
        <v>93.376791654992999</v>
      </c>
      <c r="Z20" s="64">
        <v>85.349669355394397</v>
      </c>
      <c r="AA20" s="168">
        <f t="shared" si="1"/>
        <v>0.14071849606298703</v>
      </c>
      <c r="AB20" s="168">
        <f t="shared" si="0"/>
        <v>0.10141422575535364</v>
      </c>
      <c r="AC20" s="168">
        <f t="shared" si="0"/>
        <v>8.0517207118143919E-2</v>
      </c>
      <c r="AD20" s="168">
        <f t="shared" si="0"/>
        <v>0.12219786444292557</v>
      </c>
      <c r="AE20" s="168">
        <f t="shared" si="0"/>
        <v>0.16911991904124624</v>
      </c>
      <c r="AF20" s="168">
        <f t="shared" si="0"/>
        <v>4.7190230589272852E-2</v>
      </c>
      <c r="AG20" s="168">
        <f t="shared" si="0"/>
        <v>3.7908753212179791E-2</v>
      </c>
      <c r="AH20" s="168">
        <f t="shared" si="0"/>
        <v>6.7748540272798641E-2</v>
      </c>
      <c r="AI20" s="168">
        <f t="shared" si="0"/>
        <v>5.9169924838329946E-2</v>
      </c>
      <c r="AJ20" s="168">
        <f t="shared" si="0"/>
        <v>5.9763308426854289E-2</v>
      </c>
    </row>
    <row r="21" spans="1:36" x14ac:dyDescent="0.25">
      <c r="P21" s="25">
        <v>36433</v>
      </c>
      <c r="Q21" s="61">
        <v>90.721335785482907</v>
      </c>
      <c r="R21" s="16">
        <v>87.967015386929106</v>
      </c>
      <c r="S21" s="16">
        <v>93.966513145793201</v>
      </c>
      <c r="T21" s="16">
        <v>88.8745691044479</v>
      </c>
      <c r="U21" s="65">
        <v>89.388990548390396</v>
      </c>
      <c r="V21" s="66">
        <v>87.038233110526704</v>
      </c>
      <c r="W21" s="61">
        <v>90.538207097702696</v>
      </c>
      <c r="X21" s="16">
        <v>89.740031603153497</v>
      </c>
      <c r="Y21" s="16">
        <v>93.439766451539697</v>
      </c>
      <c r="Z21" s="64">
        <v>91.671796835412806</v>
      </c>
      <c r="AA21" s="168">
        <f t="shared" si="1"/>
        <v>0.13189761045183324</v>
      </c>
      <c r="AB21" s="168">
        <f t="shared" si="0"/>
        <v>8.244298014793805E-2</v>
      </c>
      <c r="AC21" s="168">
        <f t="shared" si="0"/>
        <v>0.10640400156221008</v>
      </c>
      <c r="AD21" s="168">
        <f t="shared" si="0"/>
        <v>0.10754626611051377</v>
      </c>
      <c r="AE21" s="168">
        <f t="shared" si="0"/>
        <v>0.19694351552067157</v>
      </c>
      <c r="AF21" s="168">
        <f t="shared" si="0"/>
        <v>2.2036544678305514E-2</v>
      </c>
      <c r="AG21" s="168">
        <f t="shared" si="0"/>
        <v>4.2794201838742385E-2</v>
      </c>
      <c r="AH21" s="168">
        <f t="shared" si="0"/>
        <v>9.4287574565502519E-2</v>
      </c>
      <c r="AI21" s="168">
        <f t="shared" si="0"/>
        <v>2.557742295107146E-2</v>
      </c>
      <c r="AJ21" s="168">
        <f t="shared" si="0"/>
        <v>0.11251929346628597</v>
      </c>
    </row>
    <row r="22" spans="1:36" x14ac:dyDescent="0.25">
      <c r="P22" s="25">
        <v>36525</v>
      </c>
      <c r="Q22" s="61">
        <v>90.399126895832396</v>
      </c>
      <c r="R22" s="16">
        <v>90.743328414061494</v>
      </c>
      <c r="S22" s="16">
        <v>94.934746810195193</v>
      </c>
      <c r="T22" s="16">
        <v>91.520594296447698</v>
      </c>
      <c r="U22" s="65">
        <v>89.7541749927735</v>
      </c>
      <c r="V22" s="66">
        <v>91.662420099348296</v>
      </c>
      <c r="W22" s="61">
        <v>88.525137030668404</v>
      </c>
      <c r="X22" s="16">
        <v>91.284898062376698</v>
      </c>
      <c r="Y22" s="16">
        <v>94.656529046949601</v>
      </c>
      <c r="Z22" s="64">
        <v>94.393959551012003</v>
      </c>
      <c r="AA22" s="168">
        <f t="shared" si="1"/>
        <v>9.4071102273360019E-2</v>
      </c>
      <c r="AB22" s="168">
        <f t="shared" si="0"/>
        <v>7.8429168240248481E-2</v>
      </c>
      <c r="AC22" s="168">
        <f t="shared" si="0"/>
        <v>0.1113627341455723</v>
      </c>
      <c r="AD22" s="168">
        <f t="shared" si="0"/>
        <v>0.10879063181003534</v>
      </c>
      <c r="AE22" s="168">
        <f t="shared" si="0"/>
        <v>0.13737546053488181</v>
      </c>
      <c r="AF22" s="168">
        <f t="shared" si="0"/>
        <v>0.11366551304481654</v>
      </c>
      <c r="AG22" s="168">
        <f t="shared" si="0"/>
        <v>2.0868745191562788E-2</v>
      </c>
      <c r="AH22" s="168">
        <f t="shared" si="0"/>
        <v>0.1107436661694714</v>
      </c>
      <c r="AI22" s="168">
        <f t="shared" si="0"/>
        <v>2.3908687012272889E-2</v>
      </c>
      <c r="AJ22" s="168">
        <f t="shared" si="0"/>
        <v>0.13664295087227818</v>
      </c>
    </row>
    <row r="23" spans="1:36" x14ac:dyDescent="0.25">
      <c r="P23" s="25">
        <v>36616</v>
      </c>
      <c r="Q23" s="61">
        <v>93.220753930953506</v>
      </c>
      <c r="R23" s="16">
        <v>94.481797006429304</v>
      </c>
      <c r="S23" s="16">
        <v>95.950838918647705</v>
      </c>
      <c r="T23" s="16">
        <v>96.046316947634594</v>
      </c>
      <c r="U23" s="65">
        <v>93.8458535231577</v>
      </c>
      <c r="V23" s="66">
        <v>90.717894764027307</v>
      </c>
      <c r="W23" s="61">
        <v>87.006395856387698</v>
      </c>
      <c r="X23" s="16">
        <v>91.324214548314004</v>
      </c>
      <c r="Y23" s="16">
        <v>94.852108869463507</v>
      </c>
      <c r="Z23" s="64">
        <v>94.551819771757295</v>
      </c>
      <c r="AA23" s="168">
        <f t="shared" si="1"/>
        <v>8.867475183555551E-2</v>
      </c>
      <c r="AB23" s="168">
        <f t="shared" si="0"/>
        <v>9.0751880017742703E-2</v>
      </c>
      <c r="AC23" s="168">
        <f t="shared" si="0"/>
        <v>9.3565951150489823E-2</v>
      </c>
      <c r="AD23" s="168">
        <f t="shared" si="0"/>
        <v>0.13131044456872965</v>
      </c>
      <c r="AE23" s="168">
        <f t="shared" si="0"/>
        <v>0.14582280681645488</v>
      </c>
      <c r="AF23" s="168">
        <f t="shared" si="0"/>
        <v>2.727537829651383E-2</v>
      </c>
      <c r="AG23" s="168">
        <f t="shared" si="0"/>
        <v>1.8705198521205002E-2</v>
      </c>
      <c r="AH23" s="168">
        <f t="shared" si="0"/>
        <v>8.9272282353528354E-2</v>
      </c>
      <c r="AI23" s="168">
        <f t="shared" si="0"/>
        <v>1.1072017790637156E-2</v>
      </c>
      <c r="AJ23" s="168">
        <f t="shared" si="0"/>
        <v>0.15273418915677595</v>
      </c>
    </row>
    <row r="24" spans="1:36" x14ac:dyDescent="0.25">
      <c r="P24" s="25">
        <v>36707</v>
      </c>
      <c r="Q24" s="61">
        <v>98.748674098566298</v>
      </c>
      <c r="R24" s="16">
        <v>97.850135825266904</v>
      </c>
      <c r="S24" s="16">
        <v>97.762495157493206</v>
      </c>
      <c r="T24" s="16">
        <v>100.738378859395</v>
      </c>
      <c r="U24" s="65">
        <v>95.874862668626207</v>
      </c>
      <c r="V24" s="66">
        <v>94.086804598418198</v>
      </c>
      <c r="W24" s="61">
        <v>92.443272281871501</v>
      </c>
      <c r="X24" s="16">
        <v>93.810660734479796</v>
      </c>
      <c r="Y24" s="16">
        <v>95.257142620456307</v>
      </c>
      <c r="Z24" s="64">
        <v>95.215710582739703</v>
      </c>
      <c r="AA24" s="168">
        <f t="shared" si="1"/>
        <v>0.10292957498412525</v>
      </c>
      <c r="AB24" s="168">
        <f t="shared" si="0"/>
        <v>0.11926529786641327</v>
      </c>
      <c r="AC24" s="168">
        <f t="shared" si="0"/>
        <v>7.1059178221826169E-2</v>
      </c>
      <c r="AD24" s="168">
        <f t="shared" si="0"/>
        <v>0.15830466311716096</v>
      </c>
      <c r="AE24" s="168">
        <f t="shared" si="0"/>
        <v>0.11723990319495736</v>
      </c>
      <c r="AF24" s="168">
        <f t="shared" si="0"/>
        <v>5.6399905222152658E-2</v>
      </c>
      <c r="AG24" s="168">
        <f t="shared" si="0"/>
        <v>5.9784597659263694E-2</v>
      </c>
      <c r="AH24" s="168">
        <f t="shared" si="0"/>
        <v>7.7138471790500152E-2</v>
      </c>
      <c r="AI24" s="168">
        <f t="shared" si="0"/>
        <v>2.0137241086744417E-2</v>
      </c>
      <c r="AJ24" s="168">
        <f t="shared" si="0"/>
        <v>0.11559554128163407</v>
      </c>
    </row>
    <row r="25" spans="1:36" x14ac:dyDescent="0.25">
      <c r="P25" s="25">
        <v>36799</v>
      </c>
      <c r="Q25" s="61">
        <v>101.29332848248499</v>
      </c>
      <c r="R25" s="16">
        <v>99.442940232740796</v>
      </c>
      <c r="S25" s="16">
        <v>98.988920961195902</v>
      </c>
      <c r="T25" s="16">
        <v>100.623501585916</v>
      </c>
      <c r="U25" s="65">
        <v>97.481079411594195</v>
      </c>
      <c r="V25" s="66">
        <v>98.257469157603296</v>
      </c>
      <c r="W25" s="61">
        <v>98.407035486318094</v>
      </c>
      <c r="X25" s="16">
        <v>98.562383632242103</v>
      </c>
      <c r="Y25" s="16">
        <v>97.549445222561104</v>
      </c>
      <c r="Z25" s="64">
        <v>97.522436379553795</v>
      </c>
      <c r="AA25" s="168">
        <f t="shared" si="1"/>
        <v>0.11653259517695291</v>
      </c>
      <c r="AB25" s="168">
        <f t="shared" si="0"/>
        <v>0.1304571354994144</v>
      </c>
      <c r="AC25" s="168">
        <f t="shared" si="0"/>
        <v>5.3448911184032166E-2</v>
      </c>
      <c r="AD25" s="168">
        <f t="shared" si="0"/>
        <v>0.13219678699831916</v>
      </c>
      <c r="AE25" s="168">
        <f t="shared" si="0"/>
        <v>9.0526683583289635E-2</v>
      </c>
      <c r="AF25" s="168">
        <f t="shared" si="0"/>
        <v>0.1289000896057908</v>
      </c>
      <c r="AG25" s="168">
        <f t="shared" si="0"/>
        <v>8.691168779302072E-2</v>
      </c>
      <c r="AH25" s="168">
        <f t="shared" si="0"/>
        <v>9.8310106108527195E-2</v>
      </c>
      <c r="AI25" s="168">
        <f t="shared" si="0"/>
        <v>4.3982117326382575E-2</v>
      </c>
      <c r="AJ25" s="168">
        <f t="shared" si="0"/>
        <v>6.3821586857790047E-2</v>
      </c>
    </row>
    <row r="26" spans="1:36" x14ac:dyDescent="0.25">
      <c r="I26" s="137" t="s">
        <v>137</v>
      </c>
      <c r="J26" s="137"/>
      <c r="K26" s="137"/>
      <c r="L26" s="137"/>
      <c r="M26" s="137"/>
      <c r="N26" s="137"/>
      <c r="P26" s="25">
        <v>36891</v>
      </c>
      <c r="Q26" s="61">
        <v>100</v>
      </c>
      <c r="R26" s="16">
        <v>100</v>
      </c>
      <c r="S26" s="16">
        <v>100</v>
      </c>
      <c r="T26" s="16">
        <v>100</v>
      </c>
      <c r="U26" s="65">
        <v>100</v>
      </c>
      <c r="V26" s="66">
        <v>100</v>
      </c>
      <c r="W26" s="61">
        <v>100</v>
      </c>
      <c r="X26" s="16">
        <v>100</v>
      </c>
      <c r="Y26" s="16">
        <v>100</v>
      </c>
      <c r="Z26" s="64">
        <v>100</v>
      </c>
      <c r="AA26" s="168">
        <f t="shared" si="1"/>
        <v>0.10620537425356735</v>
      </c>
      <c r="AB26" s="168">
        <f t="shared" si="0"/>
        <v>0.10200939008651244</v>
      </c>
      <c r="AC26" s="168">
        <f t="shared" si="0"/>
        <v>5.3355102952261202E-2</v>
      </c>
      <c r="AD26" s="168">
        <f t="shared" si="0"/>
        <v>9.2650247397720653E-2</v>
      </c>
      <c r="AE26" s="168">
        <f t="shared" si="0"/>
        <v>0.11415429987575987</v>
      </c>
      <c r="AF26" s="168">
        <f t="shared" si="0"/>
        <v>9.0959630911064959E-2</v>
      </c>
      <c r="AG26" s="168">
        <f t="shared" si="0"/>
        <v>0.12962265130813955</v>
      </c>
      <c r="AH26" s="168">
        <f t="shared" si="0"/>
        <v>9.5471453905421555E-2</v>
      </c>
      <c r="AI26" s="168">
        <f t="shared" si="0"/>
        <v>5.6451160916750176E-2</v>
      </c>
      <c r="AJ26" s="168">
        <f t="shared" si="0"/>
        <v>5.9389821929849207E-2</v>
      </c>
    </row>
    <row r="27" spans="1:36" x14ac:dyDescent="0.25">
      <c r="A27" s="137" t="s">
        <v>80</v>
      </c>
      <c r="B27" s="137"/>
      <c r="C27" s="137"/>
      <c r="D27" s="137"/>
      <c r="E27" s="137"/>
      <c r="F27" s="137"/>
      <c r="G27" s="59"/>
      <c r="I27" s="137" t="s">
        <v>74</v>
      </c>
      <c r="J27" s="137"/>
      <c r="K27" s="137"/>
      <c r="L27" s="137"/>
      <c r="M27" s="137"/>
      <c r="N27" s="137"/>
      <c r="P27" s="25">
        <v>36981</v>
      </c>
      <c r="Q27" s="61">
        <v>100.206506408793</v>
      </c>
      <c r="R27" s="16">
        <v>101.43242887620499</v>
      </c>
      <c r="S27" s="16">
        <v>102.178544839566</v>
      </c>
      <c r="T27" s="16">
        <v>104.43485548707299</v>
      </c>
      <c r="U27" s="65">
        <v>99.911568812454405</v>
      </c>
      <c r="V27" s="66">
        <v>100.86839244323301</v>
      </c>
      <c r="W27" s="61">
        <v>99.935640264370804</v>
      </c>
      <c r="X27" s="16">
        <v>99.255702370768503</v>
      </c>
      <c r="Y27" s="16">
        <v>100.64647310130501</v>
      </c>
      <c r="Z27" s="64">
        <v>101.918842863262</v>
      </c>
      <c r="AA27" s="168">
        <f t="shared" si="1"/>
        <v>7.49377384676988E-2</v>
      </c>
      <c r="AB27" s="168">
        <f t="shared" si="1"/>
        <v>7.3565830562078771E-2</v>
      </c>
      <c r="AC27" s="168">
        <f t="shared" si="1"/>
        <v>6.4905174265318166E-2</v>
      </c>
      <c r="AD27" s="168">
        <f t="shared" si="1"/>
        <v>8.7338471750165292E-2</v>
      </c>
      <c r="AE27" s="168">
        <f t="shared" si="1"/>
        <v>6.4634877957606474E-2</v>
      </c>
      <c r="AF27" s="168">
        <f t="shared" si="1"/>
        <v>0.11189079845391992</v>
      </c>
      <c r="AG27" s="168">
        <f t="shared" si="1"/>
        <v>0.14860108019327734</v>
      </c>
      <c r="AH27" s="168">
        <f t="shared" si="1"/>
        <v>8.6849778688854018E-2</v>
      </c>
      <c r="AI27" s="168">
        <f t="shared" si="1"/>
        <v>6.1088407004379564E-2</v>
      </c>
      <c r="AJ27" s="168">
        <f t="shared" si="1"/>
        <v>7.7915190942789758E-2</v>
      </c>
    </row>
    <row r="28" spans="1:36" x14ac:dyDescent="0.25">
      <c r="A28" s="137" t="s">
        <v>74</v>
      </c>
      <c r="B28" s="137"/>
      <c r="C28" s="137"/>
      <c r="D28" s="137"/>
      <c r="E28" s="137"/>
      <c r="F28" s="137"/>
      <c r="G28" s="59"/>
      <c r="P28" s="25">
        <v>37072</v>
      </c>
      <c r="Q28" s="61">
        <v>102.49614406921</v>
      </c>
      <c r="R28" s="16">
        <v>102.583643543965</v>
      </c>
      <c r="S28" s="16">
        <v>105.229768915314</v>
      </c>
      <c r="T28" s="16">
        <v>110.51114717200799</v>
      </c>
      <c r="U28" s="65">
        <v>102.649877522938</v>
      </c>
      <c r="V28" s="66">
        <v>99.343151129458803</v>
      </c>
      <c r="W28" s="61">
        <v>100.208659446288</v>
      </c>
      <c r="X28" s="16">
        <v>100.49866510919701</v>
      </c>
      <c r="Y28" s="16">
        <v>102.337679143918</v>
      </c>
      <c r="Z28" s="64">
        <v>103.86711014006001</v>
      </c>
      <c r="AA28" s="168">
        <f t="shared" si="1"/>
        <v>3.794957253707687E-2</v>
      </c>
      <c r="AB28" s="168">
        <f t="shared" si="1"/>
        <v>4.8375075606954976E-2</v>
      </c>
      <c r="AC28" s="168">
        <f t="shared" si="1"/>
        <v>7.6381783686997551E-2</v>
      </c>
      <c r="AD28" s="168">
        <f t="shared" si="1"/>
        <v>9.7011371666535062E-2</v>
      </c>
      <c r="AE28" s="168">
        <f t="shared" si="1"/>
        <v>7.0665184447026297E-2</v>
      </c>
      <c r="AF28" s="168">
        <f t="shared" si="1"/>
        <v>5.5866989568577274E-2</v>
      </c>
      <c r="AG28" s="168">
        <f t="shared" si="1"/>
        <v>8.4001647418308956E-2</v>
      </c>
      <c r="AH28" s="168">
        <f t="shared" si="1"/>
        <v>7.1292583618474126E-2</v>
      </c>
      <c r="AI28" s="168">
        <f t="shared" si="1"/>
        <v>7.433076752756973E-2</v>
      </c>
      <c r="AJ28" s="168">
        <f t="shared" si="1"/>
        <v>9.0861051231692302E-2</v>
      </c>
    </row>
    <row r="29" spans="1:36" x14ac:dyDescent="0.25">
      <c r="P29" s="25">
        <v>37164</v>
      </c>
      <c r="Q29" s="61">
        <v>103.27457153182399</v>
      </c>
      <c r="R29" s="16">
        <v>102.433507983791</v>
      </c>
      <c r="S29" s="16">
        <v>107.435883047526</v>
      </c>
      <c r="T29" s="16">
        <v>112.95501788317701</v>
      </c>
      <c r="U29" s="65">
        <v>103.455545999238</v>
      </c>
      <c r="V29" s="66">
        <v>100.24406080113999</v>
      </c>
      <c r="W29" s="61">
        <v>98.727067007665894</v>
      </c>
      <c r="X29" s="16">
        <v>102.146192500303</v>
      </c>
      <c r="Y29" s="16">
        <v>104.02377756254501</v>
      </c>
      <c r="Z29" s="64">
        <v>104.886350070793</v>
      </c>
      <c r="AA29" s="168">
        <f t="shared" si="1"/>
        <v>1.955946239521178E-2</v>
      </c>
      <c r="AB29" s="168">
        <f t="shared" si="1"/>
        <v>3.007320322640239E-2</v>
      </c>
      <c r="AC29" s="168">
        <f t="shared" si="1"/>
        <v>8.5332398861498238E-2</v>
      </c>
      <c r="AD29" s="168">
        <f t="shared" si="1"/>
        <v>0.12255105519988208</v>
      </c>
      <c r="AE29" s="168">
        <f t="shared" si="1"/>
        <v>6.1288473862890047E-2</v>
      </c>
      <c r="AF29" s="168">
        <f t="shared" si="1"/>
        <v>2.021822524606498E-2</v>
      </c>
      <c r="AG29" s="168">
        <f t="shared" si="1"/>
        <v>3.2521203363786721E-3</v>
      </c>
      <c r="AH29" s="168">
        <f t="shared" si="1"/>
        <v>3.6360817748005037E-2</v>
      </c>
      <c r="AI29" s="168">
        <f t="shared" si="1"/>
        <v>6.6369750491277246E-2</v>
      </c>
      <c r="AJ29" s="168">
        <f t="shared" si="1"/>
        <v>7.5509943810049274E-2</v>
      </c>
    </row>
    <row r="30" spans="1:36" x14ac:dyDescent="0.25">
      <c r="P30" s="25">
        <v>37256</v>
      </c>
      <c r="Q30" s="61">
        <v>102.521429595801</v>
      </c>
      <c r="R30" s="16">
        <v>102.626851399137</v>
      </c>
      <c r="S30" s="16">
        <v>108.406103508928</v>
      </c>
      <c r="T30" s="16">
        <v>113.717221503263</v>
      </c>
      <c r="U30" s="65">
        <v>105.712545655344</v>
      </c>
      <c r="V30" s="66">
        <v>98.521219379601106</v>
      </c>
      <c r="W30" s="61">
        <v>98.241888139738194</v>
      </c>
      <c r="X30" s="16">
        <v>100.899524849523</v>
      </c>
      <c r="Y30" s="16">
        <v>103.356099681164</v>
      </c>
      <c r="Z30" s="64">
        <v>106.469296708085</v>
      </c>
      <c r="AA30" s="168">
        <f t="shared" si="1"/>
        <v>2.5214295958009947E-2</v>
      </c>
      <c r="AB30" s="168">
        <f t="shared" si="1"/>
        <v>2.6268513991369868E-2</v>
      </c>
      <c r="AC30" s="168">
        <f t="shared" si="1"/>
        <v>8.4061035089280089E-2</v>
      </c>
      <c r="AD30" s="168">
        <f t="shared" si="1"/>
        <v>0.13717221503263</v>
      </c>
      <c r="AE30" s="168">
        <f t="shared" si="1"/>
        <v>5.7125456553440035E-2</v>
      </c>
      <c r="AF30" s="168">
        <f t="shared" si="1"/>
        <v>-1.4787806203988896E-2</v>
      </c>
      <c r="AG30" s="168">
        <f t="shared" si="1"/>
        <v>-1.7581118602618018E-2</v>
      </c>
      <c r="AH30" s="168">
        <f t="shared" si="1"/>
        <v>8.9952484952300349E-3</v>
      </c>
      <c r="AI30" s="168">
        <f t="shared" si="1"/>
        <v>3.3560996811639932E-2</v>
      </c>
      <c r="AJ30" s="168">
        <f t="shared" si="1"/>
        <v>6.4692967080850039E-2</v>
      </c>
    </row>
    <row r="31" spans="1:36" x14ac:dyDescent="0.25">
      <c r="P31" s="25">
        <v>37346</v>
      </c>
      <c r="Q31" s="61">
        <v>103.57232092709199</v>
      </c>
      <c r="R31" s="16">
        <v>103.974626108884</v>
      </c>
      <c r="S31" s="16">
        <v>109.61618220717899</v>
      </c>
      <c r="T31" s="16">
        <v>117.34873276728401</v>
      </c>
      <c r="U31" s="65">
        <v>109.142734702659</v>
      </c>
      <c r="V31" s="66">
        <v>100.1900960222</v>
      </c>
      <c r="W31" s="61">
        <v>99.3532401754007</v>
      </c>
      <c r="X31" s="16">
        <v>99.236291500298407</v>
      </c>
      <c r="Y31" s="16">
        <v>103.67527457500501</v>
      </c>
      <c r="Z31" s="64">
        <v>109.59947228672399</v>
      </c>
      <c r="AA31" s="168">
        <f t="shared" si="1"/>
        <v>3.3588782195121514E-2</v>
      </c>
      <c r="AB31" s="168">
        <f t="shared" si="1"/>
        <v>2.506296320461443E-2</v>
      </c>
      <c r="AC31" s="168">
        <f t="shared" si="1"/>
        <v>7.2790597862702811E-2</v>
      </c>
      <c r="AD31" s="168">
        <f t="shared" si="1"/>
        <v>0.12365485852383351</v>
      </c>
      <c r="AE31" s="168">
        <f t="shared" si="1"/>
        <v>9.2393363450558486E-2</v>
      </c>
      <c r="AF31" s="168">
        <f t="shared" si="1"/>
        <v>-6.7245685650709763E-3</v>
      </c>
      <c r="AG31" s="168">
        <f t="shared" si="1"/>
        <v>-5.827751615233745E-3</v>
      </c>
      <c r="AH31" s="168">
        <f t="shared" si="1"/>
        <v>-1.9556428503808565E-4</v>
      </c>
      <c r="AI31" s="168">
        <f t="shared" si="1"/>
        <v>3.0093468557525815E-2</v>
      </c>
      <c r="AJ31" s="168">
        <f t="shared" si="1"/>
        <v>7.5360249466005058E-2</v>
      </c>
    </row>
    <row r="32" spans="1:36" x14ac:dyDescent="0.25">
      <c r="O32" s="67"/>
      <c r="P32" s="25">
        <v>37437</v>
      </c>
      <c r="Q32" s="61">
        <v>106.35702596996499</v>
      </c>
      <c r="R32" s="16">
        <v>106.97474950851399</v>
      </c>
      <c r="S32" s="16">
        <v>112.129278874265</v>
      </c>
      <c r="T32" s="16">
        <v>122.867408533101</v>
      </c>
      <c r="U32" s="65">
        <v>112.010824813715</v>
      </c>
      <c r="V32" s="66">
        <v>100.746401881149</v>
      </c>
      <c r="W32" s="61">
        <v>98.559005220565496</v>
      </c>
      <c r="X32" s="16">
        <v>99.377211776456605</v>
      </c>
      <c r="Y32" s="16">
        <v>105.348709085097</v>
      </c>
      <c r="Z32" s="64">
        <v>111.3017142182</v>
      </c>
      <c r="AA32" s="168">
        <f t="shared" si="1"/>
        <v>3.7668557542495984E-2</v>
      </c>
      <c r="AB32" s="168">
        <f t="shared" si="1"/>
        <v>4.2805127726498249E-2</v>
      </c>
      <c r="AC32" s="168">
        <f t="shared" si="1"/>
        <v>6.5566141882374973E-2</v>
      </c>
      <c r="AD32" s="168">
        <f t="shared" si="1"/>
        <v>0.11181009045052059</v>
      </c>
      <c r="AE32" s="168">
        <f t="shared" si="1"/>
        <v>9.1192970870181744E-2</v>
      </c>
      <c r="AF32" s="168">
        <f t="shared" si="1"/>
        <v>1.4125289320262802E-2</v>
      </c>
      <c r="AG32" s="168">
        <f t="shared" si="1"/>
        <v>-1.646219233784596E-2</v>
      </c>
      <c r="AH32" s="168">
        <f t="shared" si="1"/>
        <v>-1.1158887847135923E-2</v>
      </c>
      <c r="AI32" s="168">
        <f t="shared" si="1"/>
        <v>2.942249586239476E-2</v>
      </c>
      <c r="AJ32" s="168">
        <f t="shared" si="1"/>
        <v>7.1578039170578478E-2</v>
      </c>
    </row>
    <row r="33" spans="9:36" x14ac:dyDescent="0.25">
      <c r="P33" s="25">
        <v>37529</v>
      </c>
      <c r="Q33" s="61">
        <v>108.532279939989</v>
      </c>
      <c r="R33" s="16">
        <v>110.56487347784299</v>
      </c>
      <c r="S33" s="16">
        <v>116.434628095043</v>
      </c>
      <c r="T33" s="16">
        <v>127.991434559268</v>
      </c>
      <c r="U33" s="65">
        <v>117.20779961383801</v>
      </c>
      <c r="V33" s="66">
        <v>101.692816798756</v>
      </c>
      <c r="W33" s="61">
        <v>98.4591116237591</v>
      </c>
      <c r="X33" s="16">
        <v>100.48467736023601</v>
      </c>
      <c r="Y33" s="16">
        <v>109.234929974702</v>
      </c>
      <c r="Z33" s="64">
        <v>112.25174049391001</v>
      </c>
      <c r="AA33" s="168">
        <f t="shared" si="1"/>
        <v>5.0909999723841359E-2</v>
      </c>
      <c r="AB33" s="168">
        <f t="shared" si="1"/>
        <v>7.9381890302328451E-2</v>
      </c>
      <c r="AC33" s="168">
        <f t="shared" si="1"/>
        <v>8.3759213330393933E-2</v>
      </c>
      <c r="AD33" s="168">
        <f t="shared" si="1"/>
        <v>0.13311862507642025</v>
      </c>
      <c r="AE33" s="168">
        <f t="shared" si="1"/>
        <v>0.13292910961681348</v>
      </c>
      <c r="AF33" s="168">
        <f t="shared" si="1"/>
        <v>1.445228760724282E-2</v>
      </c>
      <c r="AG33" s="168">
        <f t="shared" si="1"/>
        <v>-2.7141025458194967E-3</v>
      </c>
      <c r="AH33" s="168">
        <f t="shared" si="1"/>
        <v>-1.6266050641702279E-2</v>
      </c>
      <c r="AI33" s="168">
        <f t="shared" si="1"/>
        <v>5.0095781313303611E-2</v>
      </c>
      <c r="AJ33" s="168">
        <f t="shared" si="1"/>
        <v>7.0222582997174987E-2</v>
      </c>
    </row>
    <row r="34" spans="9:36" x14ac:dyDescent="0.25">
      <c r="P34" s="25">
        <v>37621</v>
      </c>
      <c r="Q34" s="61">
        <v>109.700652566508</v>
      </c>
      <c r="R34" s="16">
        <v>111.909147091268</v>
      </c>
      <c r="S34" s="16">
        <v>120.732985385714</v>
      </c>
      <c r="T34" s="16">
        <v>131.68584908962401</v>
      </c>
      <c r="U34" s="65">
        <v>122.07174844447</v>
      </c>
      <c r="V34" s="66">
        <v>103.250579974216</v>
      </c>
      <c r="W34" s="61">
        <v>101.641508516313</v>
      </c>
      <c r="X34" s="16">
        <v>102.83972269216601</v>
      </c>
      <c r="Y34" s="16">
        <v>114.248078370478</v>
      </c>
      <c r="Z34" s="64">
        <v>115.55827284600601</v>
      </c>
      <c r="AA34" s="168">
        <f t="shared" si="1"/>
        <v>7.0026559315566228E-2</v>
      </c>
      <c r="AB34" s="168">
        <f t="shared" si="1"/>
        <v>9.0447047391430058E-2</v>
      </c>
      <c r="AC34" s="168">
        <f t="shared" si="1"/>
        <v>0.11371021997641306</v>
      </c>
      <c r="AD34" s="168">
        <f t="shared" si="1"/>
        <v>0.15801148980627722</v>
      </c>
      <c r="AE34" s="168">
        <f t="shared" si="1"/>
        <v>0.15475176278946234</v>
      </c>
      <c r="AF34" s="168">
        <f t="shared" si="1"/>
        <v>4.8003471987011492E-2</v>
      </c>
      <c r="AG34" s="168">
        <f t="shared" si="1"/>
        <v>3.4604591187612499E-2</v>
      </c>
      <c r="AH34" s="168">
        <f t="shared" si="1"/>
        <v>1.9229008714724216E-2</v>
      </c>
      <c r="AI34" s="168">
        <f t="shared" si="1"/>
        <v>0.10538302744505557</v>
      </c>
      <c r="AJ34" s="168">
        <f t="shared" si="1"/>
        <v>8.5367109757857662E-2</v>
      </c>
    </row>
    <row r="35" spans="9:36" x14ac:dyDescent="0.25">
      <c r="P35" s="25">
        <v>37711</v>
      </c>
      <c r="Q35" s="61">
        <v>112.46607380902</v>
      </c>
      <c r="R35" s="16">
        <v>112.100320707601</v>
      </c>
      <c r="S35" s="16">
        <v>124.916066238101</v>
      </c>
      <c r="T35" s="16">
        <v>135.99110896420399</v>
      </c>
      <c r="U35" s="65">
        <v>128.449986247097</v>
      </c>
      <c r="V35" s="66">
        <v>104.403697755282</v>
      </c>
      <c r="W35" s="61">
        <v>105.693367518215</v>
      </c>
      <c r="X35" s="16">
        <v>105.539001744885</v>
      </c>
      <c r="Y35" s="16">
        <v>117.29470628727999</v>
      </c>
      <c r="Z35" s="64">
        <v>119.27175765437499</v>
      </c>
      <c r="AA35" s="168">
        <f t="shared" si="1"/>
        <v>8.5869977638027617E-2</v>
      </c>
      <c r="AB35" s="168">
        <f t="shared" si="1"/>
        <v>7.8150746031129259E-2</v>
      </c>
      <c r="AC35" s="168">
        <f t="shared" si="1"/>
        <v>0.13957687380504291</v>
      </c>
      <c r="AD35" s="168">
        <f t="shared" si="1"/>
        <v>0.15886303803459012</v>
      </c>
      <c r="AE35" s="168">
        <f t="shared" si="1"/>
        <v>0.17689910003663889</v>
      </c>
      <c r="AF35" s="168">
        <f t="shared" si="1"/>
        <v>4.2056070413869717E-2</v>
      </c>
      <c r="AG35" s="168">
        <f t="shared" si="1"/>
        <v>6.3813996721408195E-2</v>
      </c>
      <c r="AH35" s="168">
        <f t="shared" si="1"/>
        <v>6.3512150134788614E-2</v>
      </c>
      <c r="AI35" s="168">
        <f t="shared" si="1"/>
        <v>0.13136624685205778</v>
      </c>
      <c r="AJ35" s="168">
        <f t="shared" si="1"/>
        <v>8.8251203822836466E-2</v>
      </c>
    </row>
    <row r="36" spans="9:36" x14ac:dyDescent="0.25">
      <c r="P36" s="25">
        <v>37802</v>
      </c>
      <c r="Q36" s="61">
        <v>116.172228316012</v>
      </c>
      <c r="R36" s="16">
        <v>113.444369915839</v>
      </c>
      <c r="S36" s="16">
        <v>128.92828398181501</v>
      </c>
      <c r="T36" s="16">
        <v>141.00578888285</v>
      </c>
      <c r="U36" s="65">
        <v>131.62013782049601</v>
      </c>
      <c r="V36" s="66">
        <v>106.086088466105</v>
      </c>
      <c r="W36" s="61">
        <v>103.432021418494</v>
      </c>
      <c r="X36" s="16">
        <v>107.804328049003</v>
      </c>
      <c r="Y36" s="16">
        <v>121.380875063365</v>
      </c>
      <c r="Z36" s="64">
        <v>121.679570335009</v>
      </c>
      <c r="AA36" s="168">
        <f t="shared" si="1"/>
        <v>9.2285415622836098E-2</v>
      </c>
      <c r="AB36" s="168">
        <f t="shared" si="1"/>
        <v>6.047801408322151E-2</v>
      </c>
      <c r="AC36" s="168">
        <f t="shared" si="1"/>
        <v>0.14981818554623372</v>
      </c>
      <c r="AD36" s="168">
        <f t="shared" si="1"/>
        <v>0.1476256443128483</v>
      </c>
      <c r="AE36" s="168">
        <f t="shared" si="1"/>
        <v>0.17506623167352986</v>
      </c>
      <c r="AF36" s="168">
        <f t="shared" si="1"/>
        <v>5.3001263422342904E-2</v>
      </c>
      <c r="AG36" s="168">
        <f t="shared" si="1"/>
        <v>4.9442627662720007E-2</v>
      </c>
      <c r="AH36" s="168">
        <f t="shared" si="1"/>
        <v>8.479928267159198E-2</v>
      </c>
      <c r="AI36" s="168">
        <f t="shared" si="1"/>
        <v>0.1521818930435852</v>
      </c>
      <c r="AJ36" s="168">
        <f t="shared" si="1"/>
        <v>9.3240757248930217E-2</v>
      </c>
    </row>
    <row r="37" spans="9:36" x14ac:dyDescent="0.25">
      <c r="P37" s="25">
        <v>37894</v>
      </c>
      <c r="Q37" s="61">
        <v>118.390051527701</v>
      </c>
      <c r="R37" s="16">
        <v>116.64824166948</v>
      </c>
      <c r="S37" s="16">
        <v>132.63915103328699</v>
      </c>
      <c r="T37" s="16">
        <v>143.96503850973099</v>
      </c>
      <c r="U37" s="65">
        <v>134.83042408697901</v>
      </c>
      <c r="V37" s="66">
        <v>108.158645346203</v>
      </c>
      <c r="W37" s="61">
        <v>98.436615788854198</v>
      </c>
      <c r="X37" s="16">
        <v>109.548266399524</v>
      </c>
      <c r="Y37" s="16">
        <v>125.344119981277</v>
      </c>
      <c r="Z37" s="64">
        <v>123.15165285117099</v>
      </c>
      <c r="AA37" s="168">
        <f t="shared" si="1"/>
        <v>9.0828015344031288E-2</v>
      </c>
      <c r="AB37" s="168">
        <f t="shared" si="1"/>
        <v>5.5020803626715242E-2</v>
      </c>
      <c r="AC37" s="168">
        <f t="shared" si="1"/>
        <v>0.13917271178997193</v>
      </c>
      <c r="AD37" s="168">
        <f t="shared" si="1"/>
        <v>0.12480213231039472</v>
      </c>
      <c r="AE37" s="168">
        <f t="shared" si="1"/>
        <v>0.15035368406541094</v>
      </c>
      <c r="AF37" s="168">
        <f t="shared" si="1"/>
        <v>6.3581959385022202E-2</v>
      </c>
      <c r="AG37" s="168">
        <f t="shared" si="1"/>
        <v>-2.2847895470423651E-4</v>
      </c>
      <c r="AH37" s="168">
        <f t="shared" si="1"/>
        <v>9.0198717629307534E-2</v>
      </c>
      <c r="AI37" s="168">
        <f t="shared" si="1"/>
        <v>0.14747288262377034</v>
      </c>
      <c r="AJ37" s="168">
        <f t="shared" si="1"/>
        <v>9.7102390656048199E-2</v>
      </c>
    </row>
    <row r="38" spans="9:36" x14ac:dyDescent="0.25">
      <c r="P38" s="25">
        <v>37986</v>
      </c>
      <c r="Q38" s="61">
        <v>120.58275083844001</v>
      </c>
      <c r="R38" s="16">
        <v>120.74090444116401</v>
      </c>
      <c r="S38" s="16">
        <v>137.890270716488</v>
      </c>
      <c r="T38" s="16">
        <v>146.99657076031599</v>
      </c>
      <c r="U38" s="65">
        <v>135.79080009514399</v>
      </c>
      <c r="V38" s="66">
        <v>112.602229089934</v>
      </c>
      <c r="W38" s="61">
        <v>100.818262018205</v>
      </c>
      <c r="X38" s="16">
        <v>111.20537458074701</v>
      </c>
      <c r="Y38" s="16">
        <v>128.11564991063901</v>
      </c>
      <c r="Z38" s="64">
        <v>124.09650946773399</v>
      </c>
      <c r="AA38" s="168">
        <f t="shared" si="1"/>
        <v>9.9198117944964359E-2</v>
      </c>
      <c r="AB38" s="168">
        <f t="shared" si="1"/>
        <v>7.8918994375796858E-2</v>
      </c>
      <c r="AC38" s="168">
        <f t="shared" si="1"/>
        <v>0.14210934382149532</v>
      </c>
      <c r="AD38" s="168">
        <f t="shared" si="1"/>
        <v>0.11626702319602811</v>
      </c>
      <c r="AE38" s="168">
        <f t="shared" si="1"/>
        <v>0.11238514910691833</v>
      </c>
      <c r="AF38" s="168">
        <f t="shared" si="1"/>
        <v>9.0572364029851693E-2</v>
      </c>
      <c r="AG38" s="168">
        <f t="shared" si="1"/>
        <v>-8.0995108211706635E-3</v>
      </c>
      <c r="AH38" s="168">
        <f t="shared" si="1"/>
        <v>8.1346503759274214E-2</v>
      </c>
      <c r="AI38" s="168">
        <f t="shared" si="1"/>
        <v>0.12138122354401393</v>
      </c>
      <c r="AJ38" s="168">
        <f t="shared" si="1"/>
        <v>7.3886848699323604E-2</v>
      </c>
    </row>
    <row r="39" spans="9:36" x14ac:dyDescent="0.25">
      <c r="P39" s="25">
        <v>38077</v>
      </c>
      <c r="Q39" s="61">
        <v>124.960686844842</v>
      </c>
      <c r="R39" s="16">
        <v>126.855439437846</v>
      </c>
      <c r="S39" s="16">
        <v>145.14045070360299</v>
      </c>
      <c r="T39" s="16">
        <v>154.12482014351201</v>
      </c>
      <c r="U39" s="65">
        <v>142.52031908901799</v>
      </c>
      <c r="V39" s="66">
        <v>115.787741631112</v>
      </c>
      <c r="W39" s="61">
        <v>107.503578161173</v>
      </c>
      <c r="X39" s="16">
        <v>113.97150648236401</v>
      </c>
      <c r="Y39" s="16">
        <v>134.00896274432401</v>
      </c>
      <c r="Z39" s="64">
        <v>126.075141764086</v>
      </c>
      <c r="AA39" s="168">
        <f t="shared" si="1"/>
        <v>0.11109672999734355</v>
      </c>
      <c r="AB39" s="168">
        <f t="shared" si="1"/>
        <v>0.13162423298263159</v>
      </c>
      <c r="AC39" s="168">
        <f t="shared" si="1"/>
        <v>0.16190378927681359</v>
      </c>
      <c r="AD39" s="168">
        <f t="shared" si="1"/>
        <v>0.13334482906585632</v>
      </c>
      <c r="AE39" s="168">
        <f t="shared" si="1"/>
        <v>0.10953938768708094</v>
      </c>
      <c r="AF39" s="168">
        <f t="shared" si="1"/>
        <v>0.10903870380638936</v>
      </c>
      <c r="AG39" s="168">
        <f t="shared" si="1"/>
        <v>1.7127003192948909E-2</v>
      </c>
      <c r="AH39" s="168">
        <f t="shared" si="1"/>
        <v>7.9899417258678884E-2</v>
      </c>
      <c r="AI39" s="168">
        <f t="shared" si="1"/>
        <v>0.1424979607869703</v>
      </c>
      <c r="AJ39" s="168">
        <f t="shared" si="1"/>
        <v>5.7041031703630951E-2</v>
      </c>
    </row>
    <row r="40" spans="9:36" x14ac:dyDescent="0.25">
      <c r="P40" s="25">
        <v>38168</v>
      </c>
      <c r="Q40" s="61">
        <v>129.89945460187701</v>
      </c>
      <c r="R40" s="16">
        <v>133.71807346809101</v>
      </c>
      <c r="S40" s="16">
        <v>152.00671459394599</v>
      </c>
      <c r="T40" s="16">
        <v>162.93941576401099</v>
      </c>
      <c r="U40" s="65">
        <v>152.19460351151201</v>
      </c>
      <c r="V40" s="66">
        <v>120.506295936755</v>
      </c>
      <c r="W40" s="61">
        <v>112.525101805202</v>
      </c>
      <c r="X40" s="16">
        <v>117.96213967435899</v>
      </c>
      <c r="Y40" s="16">
        <v>141.63975174498501</v>
      </c>
      <c r="Z40" s="64">
        <v>131.02759790790401</v>
      </c>
      <c r="AA40" s="168">
        <f t="shared" si="1"/>
        <v>0.11816271827483749</v>
      </c>
      <c r="AB40" s="168">
        <f t="shared" si="1"/>
        <v>0.17871053069704956</v>
      </c>
      <c r="AC40" s="168">
        <f t="shared" si="1"/>
        <v>0.17900207696385784</v>
      </c>
      <c r="AD40" s="168">
        <f t="shared" si="1"/>
        <v>0.155551251157382</v>
      </c>
      <c r="AE40" s="168">
        <f t="shared" si="1"/>
        <v>0.1563170046142599</v>
      </c>
      <c r="AF40" s="168">
        <f t="shared" si="1"/>
        <v>0.13592929741449855</v>
      </c>
      <c r="AG40" s="168">
        <f t="shared" si="1"/>
        <v>8.7913590607658021E-2</v>
      </c>
      <c r="AH40" s="168">
        <f t="shared" si="1"/>
        <v>9.4224525204022358E-2</v>
      </c>
      <c r="AI40" s="168">
        <f t="shared" si="1"/>
        <v>0.16690336653977966</v>
      </c>
      <c r="AJ40" s="168">
        <f t="shared" si="1"/>
        <v>7.6824955472458933E-2</v>
      </c>
    </row>
    <row r="41" spans="9:36" x14ac:dyDescent="0.25">
      <c r="P41" s="25">
        <v>38260</v>
      </c>
      <c r="Q41" s="61">
        <v>134.392739233301</v>
      </c>
      <c r="R41" s="16">
        <v>134.979473899585</v>
      </c>
      <c r="S41" s="16">
        <v>155.33999149327701</v>
      </c>
      <c r="T41" s="16">
        <v>166.96591260231301</v>
      </c>
      <c r="U41" s="65">
        <v>165.90005839377901</v>
      </c>
      <c r="V41" s="66">
        <v>127.206842347471</v>
      </c>
      <c r="W41" s="61">
        <v>116.07100090989</v>
      </c>
      <c r="X41" s="16">
        <v>122.655836904374</v>
      </c>
      <c r="Y41" s="16">
        <v>147.92956714890499</v>
      </c>
      <c r="Z41" s="64">
        <v>136.900893996625</v>
      </c>
      <c r="AA41" s="168">
        <f t="shared" si="1"/>
        <v>0.13516919284265771</v>
      </c>
      <c r="AB41" s="168">
        <f t="shared" si="1"/>
        <v>0.15714966610509329</v>
      </c>
      <c r="AC41" s="168">
        <f t="shared" si="1"/>
        <v>0.1711473594571864</v>
      </c>
      <c r="AD41" s="168">
        <f t="shared" si="1"/>
        <v>0.15976708186013733</v>
      </c>
      <c r="AE41" s="168">
        <f t="shared" si="1"/>
        <v>0.23043489269719264</v>
      </c>
      <c r="AF41" s="168">
        <f t="shared" si="1"/>
        <v>0.17611349458285996</v>
      </c>
      <c r="AG41" s="168">
        <f t="shared" si="1"/>
        <v>0.17914456911909116</v>
      </c>
      <c r="AH41" s="168">
        <f t="shared" si="1"/>
        <v>0.11965109933411933</v>
      </c>
      <c r="AI41" s="168">
        <f t="shared" si="1"/>
        <v>0.18018752831007667</v>
      </c>
      <c r="AJ41" s="168">
        <f t="shared" si="1"/>
        <v>0.11164479588487541</v>
      </c>
    </row>
    <row r="42" spans="9:36" x14ac:dyDescent="0.25">
      <c r="P42" s="25">
        <v>38352</v>
      </c>
      <c r="Q42" s="61">
        <v>138.82169434644001</v>
      </c>
      <c r="R42" s="16">
        <v>135.93486936272799</v>
      </c>
      <c r="S42" s="16">
        <v>159.105188768548</v>
      </c>
      <c r="T42" s="16">
        <v>168.62495796905901</v>
      </c>
      <c r="U42" s="65">
        <v>170.227859690911</v>
      </c>
      <c r="V42" s="66">
        <v>128.14771929442199</v>
      </c>
      <c r="W42" s="61">
        <v>119.69580563900099</v>
      </c>
      <c r="X42" s="16">
        <v>126.05270853277</v>
      </c>
      <c r="Y42" s="16">
        <v>151.20541396901501</v>
      </c>
      <c r="Z42" s="64">
        <v>141.22696295006301</v>
      </c>
      <c r="AA42" s="168">
        <f t="shared" si="1"/>
        <v>0.15125665471371641</v>
      </c>
      <c r="AB42" s="168">
        <f t="shared" si="1"/>
        <v>0.12583941616047678</v>
      </c>
      <c r="AC42" s="168">
        <f t="shared" si="1"/>
        <v>0.15385362536331049</v>
      </c>
      <c r="AD42" s="168">
        <f t="shared" si="1"/>
        <v>0.14713531817017023</v>
      </c>
      <c r="AE42" s="168">
        <f t="shared" si="1"/>
        <v>0.25360377559921687</v>
      </c>
      <c r="AF42" s="168">
        <f t="shared" si="1"/>
        <v>0.13805668262634474</v>
      </c>
      <c r="AG42" s="168">
        <f t="shared" si="1"/>
        <v>0.18724329543974116</v>
      </c>
      <c r="AH42" s="168">
        <f t="shared" si="1"/>
        <v>0.13351273720356249</v>
      </c>
      <c r="AI42" s="168">
        <f t="shared" si="1"/>
        <v>0.18022594487465948</v>
      </c>
      <c r="AJ42" s="168">
        <f t="shared" si="1"/>
        <v>0.13804138050138359</v>
      </c>
    </row>
    <row r="43" spans="9:36" x14ac:dyDescent="0.25">
      <c r="P43" s="25">
        <v>38442</v>
      </c>
      <c r="Q43" s="61">
        <v>144.39040656260701</v>
      </c>
      <c r="R43" s="16">
        <v>143.79235695695101</v>
      </c>
      <c r="S43" s="16">
        <v>169.51084087902001</v>
      </c>
      <c r="T43" s="16">
        <v>174.63445299733999</v>
      </c>
      <c r="U43" s="65">
        <v>188.318847982113</v>
      </c>
      <c r="V43" s="66">
        <v>136.28579874953701</v>
      </c>
      <c r="W43" s="61">
        <v>123.52943994239899</v>
      </c>
      <c r="X43" s="16">
        <v>129.82942093884299</v>
      </c>
      <c r="Y43" s="16">
        <v>154.64275984137899</v>
      </c>
      <c r="Z43" s="64">
        <v>145.22866571289799</v>
      </c>
      <c r="AA43" s="168">
        <f t="shared" si="1"/>
        <v>0.15548665911135728</v>
      </c>
      <c r="AB43" s="168">
        <f t="shared" si="1"/>
        <v>0.13351353000044908</v>
      </c>
      <c r="AC43" s="168">
        <f t="shared" si="1"/>
        <v>0.16790901542110226</v>
      </c>
      <c r="AD43" s="168">
        <f t="shared" si="1"/>
        <v>0.13307157688638727</v>
      </c>
      <c r="AE43" s="168">
        <f t="shared" si="1"/>
        <v>0.32134736426242005</v>
      </c>
      <c r="AF43" s="168">
        <f t="shared" si="1"/>
        <v>0.17703132326157411</v>
      </c>
      <c r="AG43" s="168">
        <f t="shared" si="1"/>
        <v>0.14907282208969352</v>
      </c>
      <c r="AH43" s="168">
        <f t="shared" si="1"/>
        <v>0.13913928968669764</v>
      </c>
      <c r="AI43" s="168">
        <f t="shared" si="1"/>
        <v>0.15397326174684478</v>
      </c>
      <c r="AJ43" s="168">
        <f t="shared" si="1"/>
        <v>0.15192149444219871</v>
      </c>
    </row>
    <row r="44" spans="9:36" x14ac:dyDescent="0.25">
      <c r="P44" s="25">
        <v>38533</v>
      </c>
      <c r="Q44" s="61">
        <v>151.209242343726</v>
      </c>
      <c r="R44" s="16">
        <v>152.924848531338</v>
      </c>
      <c r="S44" s="16">
        <v>181.92419865684701</v>
      </c>
      <c r="T44" s="16">
        <v>184.357234385411</v>
      </c>
      <c r="U44" s="65">
        <v>198.95879889878401</v>
      </c>
      <c r="V44" s="66">
        <v>140.69672303914501</v>
      </c>
      <c r="W44" s="61">
        <v>125.429080406217</v>
      </c>
      <c r="X44" s="16">
        <v>134.882937531832</v>
      </c>
      <c r="Y44" s="16">
        <v>162.39256172219899</v>
      </c>
      <c r="Z44" s="64">
        <v>151.72256476773501</v>
      </c>
      <c r="AA44" s="168">
        <f t="shared" si="1"/>
        <v>0.16404832342953557</v>
      </c>
      <c r="AB44" s="168">
        <f t="shared" si="1"/>
        <v>0.14363634297969674</v>
      </c>
      <c r="AC44" s="168">
        <f t="shared" si="1"/>
        <v>0.19681685866850884</v>
      </c>
      <c r="AD44" s="168">
        <f t="shared" si="1"/>
        <v>0.13144651661461682</v>
      </c>
      <c r="AE44" s="168">
        <f t="shared" si="1"/>
        <v>0.30726579200776172</v>
      </c>
      <c r="AF44" s="168">
        <f t="shared" si="1"/>
        <v>0.16754665758697374</v>
      </c>
      <c r="AG44" s="168">
        <f t="shared" si="1"/>
        <v>0.11467644457992798</v>
      </c>
      <c r="AH44" s="168">
        <f t="shared" si="1"/>
        <v>0.14344261560687022</v>
      </c>
      <c r="AI44" s="168">
        <f t="shared" si="1"/>
        <v>0.14651826003323087</v>
      </c>
      <c r="AJ44" s="168">
        <f t="shared" si="1"/>
        <v>0.15794357211964583</v>
      </c>
    </row>
    <row r="45" spans="9:36" x14ac:dyDescent="0.25">
      <c r="P45" s="25">
        <v>38625</v>
      </c>
      <c r="Q45" s="61">
        <v>155.943945927908</v>
      </c>
      <c r="R45" s="16">
        <v>156.258350249036</v>
      </c>
      <c r="S45" s="16">
        <v>183.09919917642199</v>
      </c>
      <c r="T45" s="16">
        <v>190.58394235987899</v>
      </c>
      <c r="U45" s="65">
        <v>203.11286271804801</v>
      </c>
      <c r="V45" s="66">
        <v>143.07775450399001</v>
      </c>
      <c r="W45" s="61">
        <v>128.735167602904</v>
      </c>
      <c r="X45" s="16">
        <v>139.131471395338</v>
      </c>
      <c r="Y45" s="16">
        <v>169.00549482807</v>
      </c>
      <c r="Z45" s="64">
        <v>160.6299130411</v>
      </c>
      <c r="AA45" s="168">
        <f t="shared" si="1"/>
        <v>0.1603599035004033</v>
      </c>
      <c r="AB45" s="168">
        <f t="shared" si="1"/>
        <v>0.15764527549782081</v>
      </c>
      <c r="AC45" s="168">
        <f t="shared" si="1"/>
        <v>0.1786996858715959</v>
      </c>
      <c r="AD45" s="168">
        <f t="shared" si="1"/>
        <v>0.14145420097706096</v>
      </c>
      <c r="AE45" s="168">
        <f t="shared" si="1"/>
        <v>0.22430856676337618</v>
      </c>
      <c r="AF45" s="168">
        <f t="shared" si="1"/>
        <v>0.12476461064230282</v>
      </c>
      <c r="AG45" s="168">
        <f t="shared" si="1"/>
        <v>0.1091070688952327</v>
      </c>
      <c r="AH45" s="168">
        <f t="shared" si="1"/>
        <v>0.13432409664946388</v>
      </c>
      <c r="AI45" s="168">
        <f t="shared" si="1"/>
        <v>0.1424727191822992</v>
      </c>
      <c r="AJ45" s="168">
        <f t="shared" si="1"/>
        <v>0.17332990568388817</v>
      </c>
    </row>
    <row r="46" spans="9:36" x14ac:dyDescent="0.25">
      <c r="P46" s="25">
        <v>38717</v>
      </c>
      <c r="Q46" s="61">
        <v>158.57037454798299</v>
      </c>
      <c r="R46" s="16">
        <v>158.27245418221301</v>
      </c>
      <c r="S46" s="16">
        <v>181.182783940457</v>
      </c>
      <c r="T46" s="16">
        <v>191.33861792293601</v>
      </c>
      <c r="U46" s="65">
        <v>217.631451137802</v>
      </c>
      <c r="V46" s="66">
        <v>151.393331388549</v>
      </c>
      <c r="W46" s="61">
        <v>134.25670328195</v>
      </c>
      <c r="X46" s="16">
        <v>144.243874127656</v>
      </c>
      <c r="Y46" s="16">
        <v>172.047375199757</v>
      </c>
      <c r="Z46" s="64">
        <v>166.816419153683</v>
      </c>
      <c r="AA46" s="168">
        <f t="shared" si="1"/>
        <v>0.14225932261177165</v>
      </c>
      <c r="AB46" s="168">
        <f t="shared" si="1"/>
        <v>0.16432564303923747</v>
      </c>
      <c r="AC46" s="168">
        <f t="shared" si="1"/>
        <v>0.13876100046005102</v>
      </c>
      <c r="AD46" s="168">
        <f t="shared" si="1"/>
        <v>0.13469927718555597</v>
      </c>
      <c r="AE46" s="168">
        <f t="shared" si="1"/>
        <v>0.27847140610804511</v>
      </c>
      <c r="AF46" s="168">
        <f t="shared" si="1"/>
        <v>0.18139700200765763</v>
      </c>
      <c r="AG46" s="168">
        <f t="shared" si="1"/>
        <v>0.121649188668016</v>
      </c>
      <c r="AH46" s="168">
        <f t="shared" si="1"/>
        <v>0.14431396045850797</v>
      </c>
      <c r="AI46" s="168">
        <f t="shared" si="1"/>
        <v>0.13783872338733127</v>
      </c>
      <c r="AJ46" s="168">
        <f t="shared" si="1"/>
        <v>0.18119384336451572</v>
      </c>
    </row>
    <row r="47" spans="9:36" x14ac:dyDescent="0.25">
      <c r="I47" s="137" t="s">
        <v>138</v>
      </c>
      <c r="J47" s="137"/>
      <c r="K47" s="137"/>
      <c r="L47" s="137"/>
      <c r="M47" s="137"/>
      <c r="N47" s="137"/>
      <c r="P47" s="25">
        <v>38807</v>
      </c>
      <c r="Q47" s="61">
        <v>161.98050568163799</v>
      </c>
      <c r="R47" s="16">
        <v>163.20718822269299</v>
      </c>
      <c r="S47" s="16">
        <v>187.630864248432</v>
      </c>
      <c r="T47" s="16">
        <v>190.84509089790899</v>
      </c>
      <c r="U47" s="65">
        <v>212.49357455261801</v>
      </c>
      <c r="V47" s="66">
        <v>148.42695889130999</v>
      </c>
      <c r="W47" s="61">
        <v>138.728642079173</v>
      </c>
      <c r="X47" s="16">
        <v>149.780061206022</v>
      </c>
      <c r="Y47" s="16">
        <v>173.83104977437</v>
      </c>
      <c r="Z47" s="64">
        <v>166.92959237635199</v>
      </c>
      <c r="AA47" s="168">
        <f t="shared" si="1"/>
        <v>0.12182318436373407</v>
      </c>
      <c r="AB47" s="168">
        <f t="shared" si="1"/>
        <v>0.13501991118731338</v>
      </c>
      <c r="AC47" s="168">
        <f t="shared" si="1"/>
        <v>0.10689595588959566</v>
      </c>
      <c r="AD47" s="168">
        <f t="shared" si="1"/>
        <v>9.2826115479148319E-2</v>
      </c>
      <c r="AE47" s="168">
        <f t="shared" si="1"/>
        <v>0.12837125348600886</v>
      </c>
      <c r="AF47" s="168">
        <f t="shared" si="1"/>
        <v>8.9086025493277932E-2</v>
      </c>
      <c r="AG47" s="168">
        <f t="shared" si="1"/>
        <v>0.12304113208852319</v>
      </c>
      <c r="AH47" s="168">
        <f t="shared" si="1"/>
        <v>0.15366809867061559</v>
      </c>
      <c r="AI47" s="168">
        <f t="shared" si="1"/>
        <v>0.12408139865502221</v>
      </c>
      <c r="AJ47" s="168">
        <f t="shared" si="1"/>
        <v>0.14942591778922276</v>
      </c>
    </row>
    <row r="48" spans="9:36" x14ac:dyDescent="0.25">
      <c r="I48" s="137" t="s">
        <v>74</v>
      </c>
      <c r="J48" s="137"/>
      <c r="K48" s="137"/>
      <c r="L48" s="137"/>
      <c r="M48" s="137"/>
      <c r="N48" s="137"/>
      <c r="P48" s="25">
        <v>38898</v>
      </c>
      <c r="Q48" s="61">
        <v>165.835407884517</v>
      </c>
      <c r="R48" s="16">
        <v>167.979081564078</v>
      </c>
      <c r="S48" s="16">
        <v>193.384517464157</v>
      </c>
      <c r="T48" s="16">
        <v>189.35366179357601</v>
      </c>
      <c r="U48" s="65">
        <v>215.56401739126699</v>
      </c>
      <c r="V48" s="66">
        <v>148.12276274389799</v>
      </c>
      <c r="W48" s="61">
        <v>144.87455190554999</v>
      </c>
      <c r="X48" s="16">
        <v>153.32432268401601</v>
      </c>
      <c r="Y48" s="16">
        <v>174.83285357057201</v>
      </c>
      <c r="Z48" s="64">
        <v>164.584500498111</v>
      </c>
      <c r="AA48" s="168">
        <f t="shared" si="1"/>
        <v>9.6727986425215073E-2</v>
      </c>
      <c r="AB48" s="168">
        <f t="shared" si="1"/>
        <v>9.8442033307981403E-2</v>
      </c>
      <c r="AC48" s="168">
        <f t="shared" si="1"/>
        <v>6.2995021508529092E-2</v>
      </c>
      <c r="AD48" s="168">
        <f t="shared" si="1"/>
        <v>2.710187872378067E-2</v>
      </c>
      <c r="AE48" s="168">
        <f t="shared" si="1"/>
        <v>8.3460588746972375E-2</v>
      </c>
      <c r="AF48" s="168">
        <f t="shared" si="1"/>
        <v>5.2780473804545425E-2</v>
      </c>
      <c r="AG48" s="168">
        <f t="shared" si="1"/>
        <v>0.15503160380636238</v>
      </c>
      <c r="AH48" s="168">
        <f t="shared" si="1"/>
        <v>0.13672140813089784</v>
      </c>
      <c r="AI48" s="168">
        <f t="shared" si="1"/>
        <v>7.6606291054477804E-2</v>
      </c>
      <c r="AJ48" s="168">
        <f t="shared" si="1"/>
        <v>8.4772728104522299E-2</v>
      </c>
    </row>
    <row r="49" spans="16:36" x14ac:dyDescent="0.25">
      <c r="P49" s="25">
        <v>38990</v>
      </c>
      <c r="Q49" s="61">
        <v>166.14574643740701</v>
      </c>
      <c r="R49" s="16">
        <v>171.13263631186899</v>
      </c>
      <c r="S49" s="16">
        <v>189.48624516686399</v>
      </c>
      <c r="T49" s="16">
        <v>186.93894323903899</v>
      </c>
      <c r="U49" s="65">
        <v>219.15330200862999</v>
      </c>
      <c r="V49" s="66">
        <v>151.45524676785899</v>
      </c>
      <c r="W49" s="61">
        <v>150.618297936712</v>
      </c>
      <c r="X49" s="16">
        <v>156.00767528857199</v>
      </c>
      <c r="Y49" s="16">
        <v>175.90711756343401</v>
      </c>
      <c r="Z49" s="64">
        <v>168.894918797467</v>
      </c>
      <c r="AA49" s="168">
        <f t="shared" si="1"/>
        <v>6.5419663769539671E-2</v>
      </c>
      <c r="AB49" s="168">
        <f t="shared" si="1"/>
        <v>9.5190343678447809E-2</v>
      </c>
      <c r="AC49" s="168">
        <f t="shared" si="1"/>
        <v>3.4882981570486749E-2</v>
      </c>
      <c r="AD49" s="168">
        <f t="shared" si="1"/>
        <v>-1.9125426180749083E-2</v>
      </c>
      <c r="AE49" s="168">
        <f t="shared" si="1"/>
        <v>7.8973035365311084E-2</v>
      </c>
      <c r="AF49" s="168">
        <f t="shared" si="1"/>
        <v>5.8552025036396227E-2</v>
      </c>
      <c r="AG49" s="168">
        <f t="shared" si="1"/>
        <v>0.16998564371554337</v>
      </c>
      <c r="AH49" s="168">
        <f t="shared" si="1"/>
        <v>0.12129681174204476</v>
      </c>
      <c r="AI49" s="168">
        <f t="shared" si="1"/>
        <v>4.0836676596728738E-2</v>
      </c>
      <c r="AJ49" s="168">
        <f t="shared" si="1"/>
        <v>5.1453714939460049E-2</v>
      </c>
    </row>
    <row r="50" spans="16:36" x14ac:dyDescent="0.25">
      <c r="P50" s="25">
        <v>39082</v>
      </c>
      <c r="Q50" s="61">
        <v>164.92043145383599</v>
      </c>
      <c r="R50" s="16">
        <v>173.278638416598</v>
      </c>
      <c r="S50" s="16">
        <v>186.94115989711301</v>
      </c>
      <c r="T50" s="16">
        <v>187.274869890666</v>
      </c>
      <c r="U50" s="65">
        <v>219.884531602035</v>
      </c>
      <c r="V50" s="66">
        <v>153.42418168758499</v>
      </c>
      <c r="W50" s="61">
        <v>155.26970763364901</v>
      </c>
      <c r="X50" s="16">
        <v>158.99016138631299</v>
      </c>
      <c r="Y50" s="16">
        <v>177.14698692184999</v>
      </c>
      <c r="Z50" s="64">
        <v>177.22132168554</v>
      </c>
      <c r="AA50" s="168">
        <f t="shared" si="1"/>
        <v>4.0045670094141617E-2</v>
      </c>
      <c r="AB50" s="168">
        <f t="shared" si="1"/>
        <v>9.4812355769178458E-2</v>
      </c>
      <c r="AC50" s="168">
        <f t="shared" si="1"/>
        <v>3.1782136422787266E-2</v>
      </c>
      <c r="AD50" s="168">
        <f t="shared" si="1"/>
        <v>-2.1238514610295467E-2</v>
      </c>
      <c r="AE50" s="168">
        <f t="shared" si="1"/>
        <v>1.0352733726920693E-2</v>
      </c>
      <c r="AF50" s="168">
        <f t="shared" si="1"/>
        <v>1.3414397321265259E-2</v>
      </c>
      <c r="AG50" s="168">
        <f t="shared" si="1"/>
        <v>0.15651363275001606</v>
      </c>
      <c r="AH50" s="168">
        <f t="shared" si="1"/>
        <v>0.1022316361636717</v>
      </c>
      <c r="AI50" s="168">
        <f t="shared" si="1"/>
        <v>2.9640741198010412E-2</v>
      </c>
      <c r="AJ50" s="168">
        <f t="shared" si="1"/>
        <v>6.2373371785850784E-2</v>
      </c>
    </row>
    <row r="51" spans="16:36" x14ac:dyDescent="0.25">
      <c r="P51" s="25">
        <v>39172</v>
      </c>
      <c r="Q51" s="61">
        <v>168.45428915974301</v>
      </c>
      <c r="R51" s="16">
        <v>175.579084613649</v>
      </c>
      <c r="S51" s="16">
        <v>193.72813562649199</v>
      </c>
      <c r="T51" s="16">
        <v>192.52024017709601</v>
      </c>
      <c r="U51" s="65">
        <v>218.97695920585201</v>
      </c>
      <c r="V51" s="66">
        <v>158.95991035680299</v>
      </c>
      <c r="W51" s="61">
        <v>162.15229143006701</v>
      </c>
      <c r="X51" s="16">
        <v>164.08794618715999</v>
      </c>
      <c r="Y51" s="16">
        <v>179.004178861632</v>
      </c>
      <c r="Z51" s="64">
        <v>176.91906973269801</v>
      </c>
      <c r="AA51" s="168">
        <f t="shared" ref="AA51:AJ76" si="2">IFERROR(Q51/Q47-1,"NULL")</f>
        <v>3.9966435781036536E-2</v>
      </c>
      <c r="AB51" s="168">
        <f t="shared" si="2"/>
        <v>7.5804849808911667E-2</v>
      </c>
      <c r="AC51" s="168">
        <f t="shared" si="2"/>
        <v>3.249610026838079E-2</v>
      </c>
      <c r="AD51" s="168">
        <f t="shared" si="2"/>
        <v>8.7775340267104429E-3</v>
      </c>
      <c r="AE51" s="168">
        <f t="shared" si="2"/>
        <v>3.0510967999310301E-2</v>
      </c>
      <c r="AF51" s="168">
        <f t="shared" si="2"/>
        <v>7.0963870338447421E-2</v>
      </c>
      <c r="AG51" s="168">
        <f t="shared" si="2"/>
        <v>0.16884508490702332</v>
      </c>
      <c r="AH51" s="168">
        <f t="shared" si="2"/>
        <v>9.5525965645437472E-2</v>
      </c>
      <c r="AI51" s="168">
        <f t="shared" si="2"/>
        <v>2.9759522789378767E-2</v>
      </c>
      <c r="AJ51" s="168">
        <f t="shared" si="2"/>
        <v>5.9842459411415749E-2</v>
      </c>
    </row>
    <row r="52" spans="16:36" x14ac:dyDescent="0.25">
      <c r="P52" s="25">
        <v>39263</v>
      </c>
      <c r="Q52" s="61">
        <v>175.054204535292</v>
      </c>
      <c r="R52" s="16">
        <v>178.427740066371</v>
      </c>
      <c r="S52" s="16">
        <v>199.27466567165399</v>
      </c>
      <c r="T52" s="16">
        <v>197.36018846917801</v>
      </c>
      <c r="U52" s="65">
        <v>218.421540295651</v>
      </c>
      <c r="V52" s="66">
        <v>167.66813730358501</v>
      </c>
      <c r="W52" s="61">
        <v>167.10993430215299</v>
      </c>
      <c r="X52" s="16">
        <v>169.71575062817399</v>
      </c>
      <c r="Y52" s="16">
        <v>182.817601754354</v>
      </c>
      <c r="Z52" s="64">
        <v>172.596691089746</v>
      </c>
      <c r="AA52" s="168">
        <f t="shared" si="2"/>
        <v>5.5590038149119003E-2</v>
      </c>
      <c r="AB52" s="168">
        <f t="shared" si="2"/>
        <v>6.2202140915428306E-2</v>
      </c>
      <c r="AC52" s="168">
        <f t="shared" si="2"/>
        <v>3.0458220155027194E-2</v>
      </c>
      <c r="AD52" s="168">
        <f t="shared" si="2"/>
        <v>4.2283453088593159E-2</v>
      </c>
      <c r="AE52" s="168">
        <f t="shared" si="2"/>
        <v>1.3256029178549511E-2</v>
      </c>
      <c r="AF52" s="168">
        <f t="shared" si="2"/>
        <v>0.13195388877184722</v>
      </c>
      <c r="AG52" s="168">
        <f t="shared" si="2"/>
        <v>0.15348024966523588</v>
      </c>
      <c r="AH52" s="168">
        <f t="shared" si="2"/>
        <v>0.10690689942220621</v>
      </c>
      <c r="AI52" s="168">
        <f t="shared" si="2"/>
        <v>4.5670753641042117E-2</v>
      </c>
      <c r="AJ52" s="168">
        <f t="shared" si="2"/>
        <v>4.8681319124135758E-2</v>
      </c>
    </row>
    <row r="53" spans="16:36" x14ac:dyDescent="0.25">
      <c r="P53" s="25">
        <v>39355</v>
      </c>
      <c r="Q53" s="61">
        <v>172.936575728446</v>
      </c>
      <c r="R53" s="16">
        <v>178.67510338014401</v>
      </c>
      <c r="S53" s="16">
        <v>194.417079926003</v>
      </c>
      <c r="T53" s="16">
        <v>190.26939282524901</v>
      </c>
      <c r="U53" s="65">
        <v>219.351259465602</v>
      </c>
      <c r="V53" s="66">
        <v>173.13971920878899</v>
      </c>
      <c r="W53" s="61">
        <v>170.14244461995401</v>
      </c>
      <c r="X53" s="16">
        <v>170.02125001618001</v>
      </c>
      <c r="Y53" s="16">
        <v>187.285056857493</v>
      </c>
      <c r="Z53" s="64">
        <v>169.74554740509001</v>
      </c>
      <c r="AA53" s="168">
        <f t="shared" si="2"/>
        <v>4.0872724319772624E-2</v>
      </c>
      <c r="AB53" s="168">
        <f t="shared" si="2"/>
        <v>4.4073808659908398E-2</v>
      </c>
      <c r="AC53" s="168">
        <f t="shared" si="2"/>
        <v>2.6022125008582364E-2</v>
      </c>
      <c r="AD53" s="168">
        <f t="shared" si="2"/>
        <v>1.7815707784072377E-2</v>
      </c>
      <c r="AE53" s="168">
        <f t="shared" si="2"/>
        <v>9.0328302223907642E-4</v>
      </c>
      <c r="AF53" s="168">
        <f t="shared" si="2"/>
        <v>0.14317412505468741</v>
      </c>
      <c r="AG53" s="168">
        <f t="shared" si="2"/>
        <v>0.12962665858464173</v>
      </c>
      <c r="AH53" s="168">
        <f t="shared" si="2"/>
        <v>8.9826187728819784E-2</v>
      </c>
      <c r="AI53" s="168">
        <f t="shared" si="2"/>
        <v>6.4681517448865966E-2</v>
      </c>
      <c r="AJ53" s="168">
        <f t="shared" si="2"/>
        <v>5.0364369377093876E-3</v>
      </c>
    </row>
    <row r="54" spans="16:36" x14ac:dyDescent="0.25">
      <c r="P54" s="25">
        <v>39447</v>
      </c>
      <c r="Q54" s="61">
        <v>166.07325662181299</v>
      </c>
      <c r="R54" s="16">
        <v>175.58005630302901</v>
      </c>
      <c r="S54" s="16">
        <v>187.13720137842901</v>
      </c>
      <c r="T54" s="16">
        <v>179.65172517254399</v>
      </c>
      <c r="U54" s="65">
        <v>223.59969634245999</v>
      </c>
      <c r="V54" s="66">
        <v>173.69664519470601</v>
      </c>
      <c r="W54" s="61">
        <v>169.95924224827999</v>
      </c>
      <c r="X54" s="16">
        <v>167.99173282290201</v>
      </c>
      <c r="Y54" s="16">
        <v>186.089957280851</v>
      </c>
      <c r="Z54" s="64">
        <v>167.22048239776299</v>
      </c>
      <c r="AA54" s="168">
        <f t="shared" si="2"/>
        <v>6.9901901044910897E-3</v>
      </c>
      <c r="AB54" s="168">
        <f t="shared" si="2"/>
        <v>1.3281601860801295E-2</v>
      </c>
      <c r="AC54" s="168">
        <f t="shared" si="2"/>
        <v>1.0486801377711519E-3</v>
      </c>
      <c r="AD54" s="168">
        <f t="shared" si="2"/>
        <v>-4.0705646852524979E-2</v>
      </c>
      <c r="AE54" s="168">
        <f t="shared" si="2"/>
        <v>1.6895980419163736E-2</v>
      </c>
      <c r="AF54" s="168">
        <f t="shared" si="2"/>
        <v>0.13213343088510965</v>
      </c>
      <c r="AG54" s="168">
        <f t="shared" si="2"/>
        <v>9.4606570969336667E-2</v>
      </c>
      <c r="AH54" s="168">
        <f t="shared" si="2"/>
        <v>5.6617160194693206E-2</v>
      </c>
      <c r="AI54" s="168">
        <f t="shared" si="2"/>
        <v>5.0483333159633492E-2</v>
      </c>
      <c r="AJ54" s="168">
        <f t="shared" si="2"/>
        <v>-5.6431354831685598E-2</v>
      </c>
    </row>
    <row r="55" spans="16:36" x14ac:dyDescent="0.25">
      <c r="P55" s="25">
        <v>39538</v>
      </c>
      <c r="Q55" s="61">
        <v>164.137951302109</v>
      </c>
      <c r="R55" s="16">
        <v>172.668444629177</v>
      </c>
      <c r="S55" s="16">
        <v>184.398312974812</v>
      </c>
      <c r="T55" s="16">
        <v>176.15432865897699</v>
      </c>
      <c r="U55" s="65">
        <v>213.96274118729499</v>
      </c>
      <c r="V55" s="66">
        <v>173.09392035589599</v>
      </c>
      <c r="W55" s="61">
        <v>161.05947468993301</v>
      </c>
      <c r="X55" s="16">
        <v>168.19229914368699</v>
      </c>
      <c r="Y55" s="16">
        <v>180.866707151817</v>
      </c>
      <c r="Z55" s="64">
        <v>163.46230272626599</v>
      </c>
      <c r="AA55" s="168">
        <f t="shared" si="2"/>
        <v>-2.5623199499188121E-2</v>
      </c>
      <c r="AB55" s="168">
        <f t="shared" si="2"/>
        <v>-1.6577373044612265E-2</v>
      </c>
      <c r="AC55" s="168">
        <f t="shared" si="2"/>
        <v>-4.8159358069020497E-2</v>
      </c>
      <c r="AD55" s="168">
        <f t="shared" si="2"/>
        <v>-8.5008784027405637E-2</v>
      </c>
      <c r="AE55" s="168">
        <f t="shared" si="2"/>
        <v>-2.2898381805746659E-2</v>
      </c>
      <c r="AF55" s="168">
        <f t="shared" si="2"/>
        <v>8.8915563473630943E-2</v>
      </c>
      <c r="AG55" s="168">
        <f t="shared" si="2"/>
        <v>-6.7394467910144584E-3</v>
      </c>
      <c r="AH55" s="168">
        <f t="shared" si="2"/>
        <v>2.5013128946385521E-2</v>
      </c>
      <c r="AI55" s="168">
        <f t="shared" si="2"/>
        <v>1.0404943069092898E-2</v>
      </c>
      <c r="AJ55" s="168">
        <f t="shared" si="2"/>
        <v>-7.6061710174959996E-2</v>
      </c>
    </row>
    <row r="56" spans="16:36" x14ac:dyDescent="0.25">
      <c r="P56" s="25">
        <v>39629</v>
      </c>
      <c r="Q56" s="61">
        <v>163.17624883994799</v>
      </c>
      <c r="R56" s="16">
        <v>171.890873350942</v>
      </c>
      <c r="S56" s="16">
        <v>181.538440604871</v>
      </c>
      <c r="T56" s="16">
        <v>175.092813360734</v>
      </c>
      <c r="U56" s="65">
        <v>201.49959647994001</v>
      </c>
      <c r="V56" s="66">
        <v>161.89575796672901</v>
      </c>
      <c r="W56" s="61">
        <v>155.608072233038</v>
      </c>
      <c r="X56" s="16">
        <v>166.71933890737299</v>
      </c>
      <c r="Y56" s="16">
        <v>177.14855612712901</v>
      </c>
      <c r="Z56" s="64">
        <v>159.44243276352501</v>
      </c>
      <c r="AA56" s="168">
        <f t="shared" si="2"/>
        <v>-6.7853015738044364E-2</v>
      </c>
      <c r="AB56" s="168">
        <f t="shared" si="2"/>
        <v>-3.6635932916022074E-2</v>
      </c>
      <c r="AC56" s="168">
        <f t="shared" si="2"/>
        <v>-8.9003913302291404E-2</v>
      </c>
      <c r="AD56" s="168">
        <f t="shared" si="2"/>
        <v>-0.11282607338977857</v>
      </c>
      <c r="AE56" s="168">
        <f t="shared" si="2"/>
        <v>-7.7473786664107314E-2</v>
      </c>
      <c r="AF56" s="168">
        <f t="shared" si="2"/>
        <v>-3.4427407793076181E-2</v>
      </c>
      <c r="AG56" s="168">
        <f t="shared" si="2"/>
        <v>-6.8828116755275448E-2</v>
      </c>
      <c r="AH56" s="168">
        <f t="shared" si="2"/>
        <v>-1.7655472221701829E-2</v>
      </c>
      <c r="AI56" s="168">
        <f t="shared" si="2"/>
        <v>-3.1009298737231572E-2</v>
      </c>
      <c r="AJ56" s="168">
        <f t="shared" si="2"/>
        <v>-7.6213850005856232E-2</v>
      </c>
    </row>
    <row r="57" spans="16:36" x14ac:dyDescent="0.25">
      <c r="P57" s="25">
        <v>39721</v>
      </c>
      <c r="Q57" s="61">
        <v>154.420370876405</v>
      </c>
      <c r="R57" s="16">
        <v>165.94060212922901</v>
      </c>
      <c r="S57" s="16">
        <v>169.452545019572</v>
      </c>
      <c r="T57" s="16">
        <v>167.083819306804</v>
      </c>
      <c r="U57" s="65">
        <v>188.99564658761801</v>
      </c>
      <c r="V57" s="66">
        <v>152.28836765295901</v>
      </c>
      <c r="W57" s="61">
        <v>153.857215320351</v>
      </c>
      <c r="X57" s="16">
        <v>162.88968826609701</v>
      </c>
      <c r="Y57" s="16">
        <v>168.783294111613</v>
      </c>
      <c r="Z57" s="64">
        <v>154.88805223759999</v>
      </c>
      <c r="AA57" s="168">
        <f t="shared" si="2"/>
        <v>-0.10706933899926474</v>
      </c>
      <c r="AB57" s="168">
        <f t="shared" si="2"/>
        <v>-7.1271828083521171E-2</v>
      </c>
      <c r="AC57" s="168">
        <f t="shared" si="2"/>
        <v>-0.12840710762620622</v>
      </c>
      <c r="AD57" s="168">
        <f t="shared" si="2"/>
        <v>-0.12185655913528648</v>
      </c>
      <c r="AE57" s="168">
        <f t="shared" si="2"/>
        <v>-0.13838814033682023</v>
      </c>
      <c r="AF57" s="168">
        <f t="shared" si="2"/>
        <v>-0.12043078070772051</v>
      </c>
      <c r="AG57" s="168">
        <f t="shared" si="2"/>
        <v>-9.5715265735009325E-2</v>
      </c>
      <c r="AH57" s="168">
        <f t="shared" si="2"/>
        <v>-4.1945120091778643E-2</v>
      </c>
      <c r="AI57" s="168">
        <f t="shared" si="2"/>
        <v>-9.8789316437339569E-2</v>
      </c>
      <c r="AJ57" s="168">
        <f t="shared" si="2"/>
        <v>-8.7528040615011182E-2</v>
      </c>
    </row>
    <row r="58" spans="16:36" x14ac:dyDescent="0.25">
      <c r="P58" s="25">
        <v>39813</v>
      </c>
      <c r="Q58" s="61">
        <v>142.50249761934899</v>
      </c>
      <c r="R58" s="16">
        <v>154.65004124425599</v>
      </c>
      <c r="S58" s="16">
        <v>156.849085455894</v>
      </c>
      <c r="T58" s="16">
        <v>156.94725582923701</v>
      </c>
      <c r="U58" s="65">
        <v>170.20505595679299</v>
      </c>
      <c r="V58" s="66">
        <v>149.21003434616901</v>
      </c>
      <c r="W58" s="61">
        <v>150.21910763612399</v>
      </c>
      <c r="X58" s="16">
        <v>160.19014039103499</v>
      </c>
      <c r="Y58" s="16">
        <v>157.489286596895</v>
      </c>
      <c r="Z58" s="64">
        <v>146.74120859360301</v>
      </c>
      <c r="AA58" s="168">
        <f t="shared" si="2"/>
        <v>-0.14192988974823351</v>
      </c>
      <c r="AB58" s="168">
        <f t="shared" si="2"/>
        <v>-0.119204968374372</v>
      </c>
      <c r="AC58" s="168">
        <f t="shared" si="2"/>
        <v>-0.16184978560882912</v>
      </c>
      <c r="AD58" s="168">
        <f t="shared" si="2"/>
        <v>-0.12638046933031555</v>
      </c>
      <c r="AE58" s="168">
        <f t="shared" si="2"/>
        <v>-0.23879567485587738</v>
      </c>
      <c r="AF58" s="168">
        <f t="shared" si="2"/>
        <v>-0.14097342421949843</v>
      </c>
      <c r="AG58" s="168">
        <f t="shared" si="2"/>
        <v>-0.11614628513887582</v>
      </c>
      <c r="AH58" s="168">
        <f t="shared" si="2"/>
        <v>-4.644033549014881E-2</v>
      </c>
      <c r="AI58" s="168">
        <f t="shared" si="2"/>
        <v>-0.15369271454445688</v>
      </c>
      <c r="AJ58" s="168">
        <f t="shared" si="2"/>
        <v>-0.12246869229480195</v>
      </c>
    </row>
    <row r="59" spans="16:36" x14ac:dyDescent="0.25">
      <c r="P59" s="25">
        <v>39903</v>
      </c>
      <c r="Q59" s="61">
        <v>131.568566129413</v>
      </c>
      <c r="R59" s="16">
        <v>142.983266479702</v>
      </c>
      <c r="S59" s="16">
        <v>151.66770917642799</v>
      </c>
      <c r="T59" s="16">
        <v>149.179137969257</v>
      </c>
      <c r="U59" s="65">
        <v>163.25697322500201</v>
      </c>
      <c r="V59" s="66">
        <v>136.601876547807</v>
      </c>
      <c r="W59" s="61">
        <v>134.57793732996601</v>
      </c>
      <c r="X59" s="16">
        <v>149.917257546229</v>
      </c>
      <c r="Y59" s="16">
        <v>148.010642706331</v>
      </c>
      <c r="Z59" s="64">
        <v>135.94170792842701</v>
      </c>
      <c r="AA59" s="168">
        <f t="shared" si="2"/>
        <v>-0.19842690197070545</v>
      </c>
      <c r="AB59" s="168">
        <f t="shared" si="2"/>
        <v>-0.17192011089939996</v>
      </c>
      <c r="AC59" s="168">
        <f t="shared" si="2"/>
        <v>-0.17749947529538879</v>
      </c>
      <c r="AD59" s="168">
        <f t="shared" si="2"/>
        <v>-0.1531338508402037</v>
      </c>
      <c r="AE59" s="168">
        <f t="shared" si="2"/>
        <v>-0.23698410144178816</v>
      </c>
      <c r="AF59" s="168">
        <f t="shared" si="2"/>
        <v>-0.21082221566799231</v>
      </c>
      <c r="AG59" s="168">
        <f t="shared" si="2"/>
        <v>-0.16442086012604029</v>
      </c>
      <c r="AH59" s="168">
        <f t="shared" si="2"/>
        <v>-0.10865563816239643</v>
      </c>
      <c r="AI59" s="168">
        <f t="shared" si="2"/>
        <v>-0.18165899607995339</v>
      </c>
      <c r="AJ59" s="168">
        <f t="shared" si="2"/>
        <v>-0.16836049865224878</v>
      </c>
    </row>
    <row r="60" spans="16:36" x14ac:dyDescent="0.25">
      <c r="P60" s="25">
        <v>39994</v>
      </c>
      <c r="Q60" s="61">
        <v>121.45585870169</v>
      </c>
      <c r="R60" s="16">
        <v>135.473842993033</v>
      </c>
      <c r="S60" s="16">
        <v>148.85450007822999</v>
      </c>
      <c r="T60" s="16">
        <v>138.48483006675701</v>
      </c>
      <c r="U60" s="65">
        <v>155.10336522024599</v>
      </c>
      <c r="V60" s="66">
        <v>126.45101152905499</v>
      </c>
      <c r="W60" s="61">
        <v>111.594914921357</v>
      </c>
      <c r="X60" s="16">
        <v>133.878776381123</v>
      </c>
      <c r="Y60" s="16">
        <v>138.96500015839001</v>
      </c>
      <c r="Z60" s="64">
        <v>126.47166164280399</v>
      </c>
      <c r="AA60" s="168">
        <f t="shared" si="2"/>
        <v>-0.25567685514807725</v>
      </c>
      <c r="AB60" s="168">
        <f t="shared" si="2"/>
        <v>-0.21186133764971893</v>
      </c>
      <c r="AC60" s="168">
        <f t="shared" si="2"/>
        <v>-0.1800386762040086</v>
      </c>
      <c r="AD60" s="168">
        <f t="shared" si="2"/>
        <v>-0.20907758914442476</v>
      </c>
      <c r="AE60" s="168">
        <f t="shared" si="2"/>
        <v>-0.23025471053145719</v>
      </c>
      <c r="AF60" s="168">
        <f t="shared" si="2"/>
        <v>-0.21893560944912605</v>
      </c>
      <c r="AG60" s="168">
        <f t="shared" si="2"/>
        <v>-0.282846234646279</v>
      </c>
      <c r="AH60" s="168">
        <f t="shared" si="2"/>
        <v>-0.1969811225348953</v>
      </c>
      <c r="AI60" s="168">
        <f t="shared" si="2"/>
        <v>-0.21554539762286817</v>
      </c>
      <c r="AJ60" s="168">
        <f t="shared" si="2"/>
        <v>-0.20678793310699906</v>
      </c>
    </row>
    <row r="61" spans="16:36" x14ac:dyDescent="0.25">
      <c r="P61" s="25">
        <v>40086</v>
      </c>
      <c r="Q61" s="61">
        <v>120.176414963684</v>
      </c>
      <c r="R61" s="16">
        <v>132.92706415773301</v>
      </c>
      <c r="S61" s="16">
        <v>145.484723383784</v>
      </c>
      <c r="T61" s="16">
        <v>128.928808767509</v>
      </c>
      <c r="U61" s="65">
        <v>148.43826022088001</v>
      </c>
      <c r="V61" s="66">
        <v>113.657381552027</v>
      </c>
      <c r="W61" s="61">
        <v>100.86411137926</v>
      </c>
      <c r="X61" s="16">
        <v>125.4394915944</v>
      </c>
      <c r="Y61" s="16">
        <v>132.207255440382</v>
      </c>
      <c r="Z61" s="64">
        <v>121.602558287685</v>
      </c>
      <c r="AA61" s="168">
        <f t="shared" si="2"/>
        <v>-0.22175802142146894</v>
      </c>
      <c r="AB61" s="168">
        <f t="shared" si="2"/>
        <v>-0.19894792201480715</v>
      </c>
      <c r="AC61" s="168">
        <f t="shared" si="2"/>
        <v>-0.14144267725822401</v>
      </c>
      <c r="AD61" s="168">
        <f t="shared" si="2"/>
        <v>-0.22835850112591516</v>
      </c>
      <c r="AE61" s="168">
        <f t="shared" si="2"/>
        <v>-0.21459428880514275</v>
      </c>
      <c r="AF61" s="168">
        <f t="shared" si="2"/>
        <v>-0.25366997293559468</v>
      </c>
      <c r="AG61" s="168">
        <f t="shared" si="2"/>
        <v>-0.34443041121440021</v>
      </c>
      <c r="AH61" s="168">
        <f t="shared" si="2"/>
        <v>-0.22991140243646535</v>
      </c>
      <c r="AI61" s="168">
        <f t="shared" si="2"/>
        <v>-0.21670414044084252</v>
      </c>
      <c r="AJ61" s="168">
        <f t="shared" si="2"/>
        <v>-0.21490033265351338</v>
      </c>
    </row>
    <row r="62" spans="16:36" x14ac:dyDescent="0.25">
      <c r="P62" s="25">
        <v>40178</v>
      </c>
      <c r="Q62" s="61">
        <v>122.215756337743</v>
      </c>
      <c r="R62" s="16">
        <v>129.839163694793</v>
      </c>
      <c r="S62" s="16">
        <v>141.30893093445701</v>
      </c>
      <c r="T62" s="16">
        <v>125.63544354442099</v>
      </c>
      <c r="U62" s="65">
        <v>143.59882620859099</v>
      </c>
      <c r="V62" s="66">
        <v>100.533322307885</v>
      </c>
      <c r="W62" s="61">
        <v>99.615895185442099</v>
      </c>
      <c r="X62" s="16">
        <v>122.91778583770299</v>
      </c>
      <c r="Y62" s="16">
        <v>128.84822193908701</v>
      </c>
      <c r="Z62" s="64">
        <v>119.62654763816001</v>
      </c>
      <c r="AA62" s="168">
        <f t="shared" si="2"/>
        <v>-0.14236060153693375</v>
      </c>
      <c r="AB62" s="168">
        <f t="shared" si="2"/>
        <v>-0.16043240176235329</v>
      </c>
      <c r="AC62" s="168">
        <f t="shared" si="2"/>
        <v>-9.9077112730803218E-2</v>
      </c>
      <c r="AD62" s="168">
        <f t="shared" si="2"/>
        <v>-0.19950531864592869</v>
      </c>
      <c r="AE62" s="168">
        <f t="shared" si="2"/>
        <v>-0.15631868042131525</v>
      </c>
      <c r="AF62" s="168">
        <f t="shared" si="2"/>
        <v>-0.32622948082267356</v>
      </c>
      <c r="AG62" s="168">
        <f t="shared" si="2"/>
        <v>-0.33686268842215561</v>
      </c>
      <c r="AH62" s="168">
        <f t="shared" si="2"/>
        <v>-0.23267570939352233</v>
      </c>
      <c r="AI62" s="168">
        <f t="shared" si="2"/>
        <v>-0.18186040001004533</v>
      </c>
      <c r="AJ62" s="168">
        <f t="shared" si="2"/>
        <v>-0.18477877629137252</v>
      </c>
    </row>
    <row r="63" spans="16:36" x14ac:dyDescent="0.25">
      <c r="P63" s="25">
        <v>40268</v>
      </c>
      <c r="Q63" s="61">
        <v>118.38666213821899</v>
      </c>
      <c r="R63" s="16">
        <v>127.70936392999801</v>
      </c>
      <c r="S63" s="16">
        <v>137.176852206055</v>
      </c>
      <c r="T63" s="16">
        <v>126.84887552255201</v>
      </c>
      <c r="U63" s="65">
        <v>136.905174000496</v>
      </c>
      <c r="V63" s="66">
        <v>99.982403666677499</v>
      </c>
      <c r="W63" s="61">
        <v>109.658458149838</v>
      </c>
      <c r="X63" s="16">
        <v>119.92250077447</v>
      </c>
      <c r="Y63" s="16">
        <v>129.50796489672501</v>
      </c>
      <c r="Z63" s="64">
        <v>120.298615209103</v>
      </c>
      <c r="AA63" s="168">
        <f t="shared" si="2"/>
        <v>-0.10019037509482365</v>
      </c>
      <c r="AB63" s="168">
        <f t="shared" si="2"/>
        <v>-0.1068230075151646</v>
      </c>
      <c r="AC63" s="168">
        <f t="shared" si="2"/>
        <v>-9.554345515640672E-2</v>
      </c>
      <c r="AD63" s="168">
        <f t="shared" si="2"/>
        <v>-0.14968756858822196</v>
      </c>
      <c r="AE63" s="168">
        <f t="shared" si="2"/>
        <v>-0.16141300860813923</v>
      </c>
      <c r="AF63" s="168">
        <f t="shared" si="2"/>
        <v>-0.26807444968234873</v>
      </c>
      <c r="AG63" s="168">
        <f t="shared" si="2"/>
        <v>-0.1851676409561025</v>
      </c>
      <c r="AH63" s="168">
        <f t="shared" si="2"/>
        <v>-0.20007541001415208</v>
      </c>
      <c r="AI63" s="168">
        <f t="shared" si="2"/>
        <v>-0.12500910388124775</v>
      </c>
      <c r="AJ63" s="168">
        <f t="shared" si="2"/>
        <v>-0.11507206256052083</v>
      </c>
    </row>
    <row r="64" spans="16:36" x14ac:dyDescent="0.25">
      <c r="P64" s="25">
        <v>40359</v>
      </c>
      <c r="Q64" s="61">
        <v>112.883954399621</v>
      </c>
      <c r="R64" s="16">
        <v>128.90190862835999</v>
      </c>
      <c r="S64" s="16">
        <v>132.42583067328101</v>
      </c>
      <c r="T64" s="16">
        <v>126.593044905613</v>
      </c>
      <c r="U64" s="65">
        <v>135.89263813097699</v>
      </c>
      <c r="V64" s="66">
        <v>97.075043289824706</v>
      </c>
      <c r="W64" s="61">
        <v>117.811666635417</v>
      </c>
      <c r="X64" s="16">
        <v>119.502338745331</v>
      </c>
      <c r="Y64" s="16">
        <v>130.420983137154</v>
      </c>
      <c r="Z64" s="64">
        <v>126.49397987732399</v>
      </c>
      <c r="AA64" s="168">
        <f t="shared" si="2"/>
        <v>-7.0576293261592427E-2</v>
      </c>
      <c r="AB64" s="168">
        <f t="shared" si="2"/>
        <v>-4.8510725166414526E-2</v>
      </c>
      <c r="AC64" s="168">
        <f t="shared" si="2"/>
        <v>-0.1103673009302033</v>
      </c>
      <c r="AD64" s="168">
        <f t="shared" si="2"/>
        <v>-8.587067013341132E-2</v>
      </c>
      <c r="AE64" s="168">
        <f t="shared" si="2"/>
        <v>-0.12385757757086613</v>
      </c>
      <c r="AF64" s="168">
        <f t="shared" si="2"/>
        <v>-0.23231105772910721</v>
      </c>
      <c r="AG64" s="168">
        <f t="shared" si="2"/>
        <v>5.5708198876633919E-2</v>
      </c>
      <c r="AH64" s="168">
        <f t="shared" si="2"/>
        <v>-0.10738399337371807</v>
      </c>
      <c r="AI64" s="168">
        <f t="shared" si="2"/>
        <v>-6.1483229672922635E-2</v>
      </c>
      <c r="AJ64" s="168">
        <f t="shared" si="2"/>
        <v>1.764682635627679E-4</v>
      </c>
    </row>
    <row r="65" spans="16:36" x14ac:dyDescent="0.25">
      <c r="P65" s="25">
        <v>40451</v>
      </c>
      <c r="Q65" s="61">
        <v>110.573460533141</v>
      </c>
      <c r="R65" s="16">
        <v>125.342555208492</v>
      </c>
      <c r="S65" s="16">
        <v>132.28757076593999</v>
      </c>
      <c r="T65" s="16">
        <v>126.21014294561699</v>
      </c>
      <c r="U65" s="65">
        <v>132.95885394606799</v>
      </c>
      <c r="V65" s="66">
        <v>99.008045150784397</v>
      </c>
      <c r="W65" s="61">
        <v>114.10191866524001</v>
      </c>
      <c r="X65" s="16">
        <v>120.472513906535</v>
      </c>
      <c r="Y65" s="16">
        <v>129.435412484078</v>
      </c>
      <c r="Z65" s="64">
        <v>135.518502096916</v>
      </c>
      <c r="AA65" s="168">
        <f t="shared" si="2"/>
        <v>-7.9907146784540917E-2</v>
      </c>
      <c r="AB65" s="168">
        <f t="shared" si="2"/>
        <v>-5.7057672922356417E-2</v>
      </c>
      <c r="AC65" s="168">
        <f t="shared" si="2"/>
        <v>-9.0711604015153879E-2</v>
      </c>
      <c r="AD65" s="168">
        <f t="shared" si="2"/>
        <v>-2.1086565895403919E-2</v>
      </c>
      <c r="AE65" s="168">
        <f t="shared" si="2"/>
        <v>-0.10428178187873027</v>
      </c>
      <c r="AF65" s="168">
        <f t="shared" si="2"/>
        <v>-0.1288903210790302</v>
      </c>
      <c r="AG65" s="168">
        <f t="shared" si="2"/>
        <v>0.13124397870521487</v>
      </c>
      <c r="AH65" s="168">
        <f t="shared" si="2"/>
        <v>-3.9596602511156376E-2</v>
      </c>
      <c r="AI65" s="168">
        <f t="shared" si="2"/>
        <v>-2.0965891373139867E-2</v>
      </c>
      <c r="AJ65" s="168">
        <f t="shared" si="2"/>
        <v>0.11443791977064266</v>
      </c>
    </row>
    <row r="66" spans="16:36" x14ac:dyDescent="0.25">
      <c r="P66" s="25">
        <v>40543</v>
      </c>
      <c r="Q66" s="61">
        <v>108.917483849776</v>
      </c>
      <c r="R66" s="16">
        <v>118.490081912012</v>
      </c>
      <c r="S66" s="16">
        <v>133.91508303685899</v>
      </c>
      <c r="T66" s="16">
        <v>128.12874994743601</v>
      </c>
      <c r="U66" s="65">
        <v>130.78501889531699</v>
      </c>
      <c r="V66" s="66">
        <v>101.395247538937</v>
      </c>
      <c r="W66" s="61">
        <v>115.87792701770699</v>
      </c>
      <c r="X66" s="16">
        <v>119.700622313491</v>
      </c>
      <c r="Y66" s="16">
        <v>130.534228715274</v>
      </c>
      <c r="Z66" s="64">
        <v>140.257402353781</v>
      </c>
      <c r="AA66" s="168">
        <f t="shared" si="2"/>
        <v>-0.10880980396027862</v>
      </c>
      <c r="AB66" s="168">
        <f t="shared" si="2"/>
        <v>-8.7408771435549037E-2</v>
      </c>
      <c r="AC66" s="168">
        <f t="shared" si="2"/>
        <v>-5.2323995721314298E-2</v>
      </c>
      <c r="AD66" s="168">
        <f t="shared" si="2"/>
        <v>1.9845565333109549E-2</v>
      </c>
      <c r="AE66" s="168">
        <f t="shared" si="2"/>
        <v>-8.9233370854025829E-2</v>
      </c>
      <c r="AF66" s="168">
        <f t="shared" si="2"/>
        <v>8.5735277743268501E-3</v>
      </c>
      <c r="AG66" s="168">
        <f t="shared" si="2"/>
        <v>0.16324735928931777</v>
      </c>
      <c r="AH66" s="168">
        <f t="shared" si="2"/>
        <v>-2.6173295445297451E-2</v>
      </c>
      <c r="AI66" s="168">
        <f t="shared" si="2"/>
        <v>1.3085215696527319E-2</v>
      </c>
      <c r="AJ66" s="168">
        <f t="shared" si="2"/>
        <v>0.17246050415183856</v>
      </c>
    </row>
    <row r="67" spans="16:36" x14ac:dyDescent="0.25">
      <c r="P67" s="25">
        <v>40633</v>
      </c>
      <c r="Q67" s="61">
        <v>106.955787255991</v>
      </c>
      <c r="R67" s="16">
        <v>118.392243641259</v>
      </c>
      <c r="S67" s="16">
        <v>131.90546043291801</v>
      </c>
      <c r="T67" s="16">
        <v>132.09188546150099</v>
      </c>
      <c r="U67" s="65">
        <v>131.292687198686</v>
      </c>
      <c r="V67" s="66">
        <v>100.29029110747599</v>
      </c>
      <c r="W67" s="61">
        <v>120.683791234447</v>
      </c>
      <c r="X67" s="16">
        <v>120.21608390205699</v>
      </c>
      <c r="Y67" s="16">
        <v>133.74908093200901</v>
      </c>
      <c r="Z67" s="64">
        <v>141.15059594752699</v>
      </c>
      <c r="AA67" s="168">
        <f t="shared" si="2"/>
        <v>-9.6555428422183232E-2</v>
      </c>
      <c r="AB67" s="168">
        <f t="shared" si="2"/>
        <v>-7.2955654949828475E-2</v>
      </c>
      <c r="AC67" s="168">
        <f t="shared" si="2"/>
        <v>-3.8427706193598699E-2</v>
      </c>
      <c r="AD67" s="168">
        <f t="shared" si="2"/>
        <v>4.1332726974129486E-2</v>
      </c>
      <c r="AE67" s="168">
        <f t="shared" si="2"/>
        <v>-4.0995432369777873E-2</v>
      </c>
      <c r="AF67" s="168">
        <f t="shared" si="2"/>
        <v>3.0794162723366547E-3</v>
      </c>
      <c r="AG67" s="168">
        <f t="shared" si="2"/>
        <v>0.10054247771333724</v>
      </c>
      <c r="AH67" s="168">
        <f t="shared" si="2"/>
        <v>2.448107116604481E-3</v>
      </c>
      <c r="AI67" s="168">
        <f t="shared" si="2"/>
        <v>3.2747916613978356E-2</v>
      </c>
      <c r="AJ67" s="168">
        <f t="shared" si="2"/>
        <v>0.17333516850696151</v>
      </c>
    </row>
    <row r="68" spans="16:36" x14ac:dyDescent="0.25">
      <c r="P68" s="25">
        <v>40724</v>
      </c>
      <c r="Q68" s="61">
        <v>108.362325732925</v>
      </c>
      <c r="R68" s="16">
        <v>123.38661114491801</v>
      </c>
      <c r="S68" s="16">
        <v>129.75320281904899</v>
      </c>
      <c r="T68" s="16">
        <v>137.094237025057</v>
      </c>
      <c r="U68" s="65">
        <v>127.705343453187</v>
      </c>
      <c r="V68" s="66">
        <v>101.275441721484</v>
      </c>
      <c r="W68" s="61">
        <v>120.214990689405</v>
      </c>
      <c r="X68" s="16">
        <v>122.226935849174</v>
      </c>
      <c r="Y68" s="16">
        <v>135.575329279654</v>
      </c>
      <c r="Z68" s="64">
        <v>143.71995031706399</v>
      </c>
      <c r="AA68" s="168">
        <f t="shared" si="2"/>
        <v>-4.0055548113498651E-2</v>
      </c>
      <c r="AB68" s="168">
        <f t="shared" si="2"/>
        <v>-4.2786779048735957E-2</v>
      </c>
      <c r="AC68" s="168">
        <f t="shared" si="2"/>
        <v>-2.018207354746282E-2</v>
      </c>
      <c r="AD68" s="168">
        <f t="shared" si="2"/>
        <v>8.2952362250814149E-2</v>
      </c>
      <c r="AE68" s="168">
        <f t="shared" si="2"/>
        <v>-6.0248257671610239E-2</v>
      </c>
      <c r="AF68" s="168">
        <f t="shared" si="2"/>
        <v>4.3269601426997983E-2</v>
      </c>
      <c r="AG68" s="168">
        <f t="shared" si="2"/>
        <v>2.0399711867462145E-2</v>
      </c>
      <c r="AH68" s="168">
        <f t="shared" si="2"/>
        <v>2.2799529552717246E-2</v>
      </c>
      <c r="AI68" s="168">
        <f t="shared" si="2"/>
        <v>3.9520834903380209E-2</v>
      </c>
      <c r="AJ68" s="168">
        <f t="shared" si="2"/>
        <v>0.1361801601660888</v>
      </c>
    </row>
    <row r="69" spans="16:36" x14ac:dyDescent="0.25">
      <c r="P69" s="25">
        <v>40816</v>
      </c>
      <c r="Q69" s="61">
        <v>109.89577255266801</v>
      </c>
      <c r="R69" s="16">
        <v>123.106941314415</v>
      </c>
      <c r="S69" s="16">
        <v>130.22488608231899</v>
      </c>
      <c r="T69" s="16">
        <v>141.419180264864</v>
      </c>
      <c r="U69" s="65">
        <v>125.829526914483</v>
      </c>
      <c r="V69" s="66">
        <v>102.91376018502901</v>
      </c>
      <c r="W69" s="61">
        <v>118.719250343906</v>
      </c>
      <c r="X69" s="16">
        <v>124.88170781147601</v>
      </c>
      <c r="Y69" s="16">
        <v>135.951678260736</v>
      </c>
      <c r="Z69" s="64">
        <v>149.61168184279401</v>
      </c>
      <c r="AA69" s="168">
        <f t="shared" si="2"/>
        <v>-6.1288484343843264E-3</v>
      </c>
      <c r="AB69" s="168">
        <f t="shared" si="2"/>
        <v>-1.7836032545836766E-2</v>
      </c>
      <c r="AC69" s="168">
        <f t="shared" si="2"/>
        <v>-1.5592429974170208E-2</v>
      </c>
      <c r="AD69" s="168">
        <f t="shared" si="2"/>
        <v>0.12050566590199074</v>
      </c>
      <c r="AE69" s="168">
        <f t="shared" si="2"/>
        <v>-5.3620551170491138E-2</v>
      </c>
      <c r="AF69" s="168">
        <f t="shared" si="2"/>
        <v>3.9448461266924362E-2</v>
      </c>
      <c r="AG69" s="168">
        <f t="shared" si="2"/>
        <v>4.0466731258153699E-2</v>
      </c>
      <c r="AH69" s="168">
        <f t="shared" si="2"/>
        <v>3.6599169071558801E-2</v>
      </c>
      <c r="AI69" s="168">
        <f t="shared" si="2"/>
        <v>5.0343763361202054E-2</v>
      </c>
      <c r="AJ69" s="168">
        <f t="shared" si="2"/>
        <v>0.10399450649033359</v>
      </c>
    </row>
    <row r="70" spans="16:36" x14ac:dyDescent="0.25">
      <c r="P70" s="25">
        <v>40908</v>
      </c>
      <c r="Q70" s="61">
        <v>108.405017629212</v>
      </c>
      <c r="R70" s="16">
        <v>118.89811392475799</v>
      </c>
      <c r="S70" s="16">
        <v>131.045323843761</v>
      </c>
      <c r="T70" s="16">
        <v>144.01520841442701</v>
      </c>
      <c r="U70" s="65">
        <v>128.30648272342901</v>
      </c>
      <c r="V70" s="66">
        <v>102.229121448497</v>
      </c>
      <c r="W70" s="61">
        <v>122.252843346879</v>
      </c>
      <c r="X70" s="16">
        <v>124.870012749609</v>
      </c>
      <c r="Y70" s="16">
        <v>137.83973924860101</v>
      </c>
      <c r="Z70" s="64">
        <v>152.73180401185999</v>
      </c>
      <c r="AA70" s="168">
        <f t="shared" si="2"/>
        <v>-4.7050868460276618E-3</v>
      </c>
      <c r="AB70" s="168">
        <f t="shared" si="2"/>
        <v>3.4435963429326755E-3</v>
      </c>
      <c r="AC70" s="168">
        <f t="shared" si="2"/>
        <v>-2.142969356415303E-2</v>
      </c>
      <c r="AD70" s="168">
        <f t="shared" si="2"/>
        <v>0.12398824208858916</v>
      </c>
      <c r="AE70" s="168">
        <f t="shared" si="2"/>
        <v>-1.8951223869699163E-2</v>
      </c>
      <c r="AF70" s="168">
        <f t="shared" si="2"/>
        <v>8.2239940214139384E-3</v>
      </c>
      <c r="AG70" s="168">
        <f t="shared" si="2"/>
        <v>5.5014069488815487E-2</v>
      </c>
      <c r="AH70" s="168">
        <f t="shared" si="2"/>
        <v>4.3185994660742688E-2</v>
      </c>
      <c r="AI70" s="168">
        <f t="shared" si="2"/>
        <v>5.5966244296444589E-2</v>
      </c>
      <c r="AJ70" s="168">
        <f t="shared" si="2"/>
        <v>8.8939346150258336E-2</v>
      </c>
    </row>
    <row r="71" spans="16:36" x14ac:dyDescent="0.25">
      <c r="P71" s="25">
        <v>40999</v>
      </c>
      <c r="Q71" s="61">
        <v>107.03485127495399</v>
      </c>
      <c r="R71" s="16">
        <v>118.42844680214201</v>
      </c>
      <c r="S71" s="16">
        <v>131.39777950128601</v>
      </c>
      <c r="T71" s="16">
        <v>146.12308541753401</v>
      </c>
      <c r="U71" s="65">
        <v>125.799712791799</v>
      </c>
      <c r="V71" s="66">
        <v>103.800526338567</v>
      </c>
      <c r="W71" s="61">
        <v>125.783936429997</v>
      </c>
      <c r="X71" s="16">
        <v>124.504385029169</v>
      </c>
      <c r="Y71" s="16">
        <v>140.40612117036301</v>
      </c>
      <c r="Z71" s="64">
        <v>150.78549102914599</v>
      </c>
      <c r="AA71" s="168">
        <f t="shared" si="2"/>
        <v>7.3922151378091883E-4</v>
      </c>
      <c r="AB71" s="168">
        <f t="shared" si="2"/>
        <v>3.057899721261581E-4</v>
      </c>
      <c r="AC71" s="168">
        <f t="shared" si="2"/>
        <v>-3.848824225818781E-3</v>
      </c>
      <c r="AD71" s="168">
        <f t="shared" si="2"/>
        <v>0.10622302730414512</v>
      </c>
      <c r="AE71" s="168">
        <f t="shared" si="2"/>
        <v>-4.1837626482383206E-2</v>
      </c>
      <c r="AF71" s="168">
        <f t="shared" si="2"/>
        <v>3.5000748251186709E-2</v>
      </c>
      <c r="AG71" s="168">
        <f t="shared" si="2"/>
        <v>4.2260399208392307E-2</v>
      </c>
      <c r="AH71" s="168">
        <f t="shared" si="2"/>
        <v>3.5671608888921957E-2</v>
      </c>
      <c r="AI71" s="168">
        <f t="shared" si="2"/>
        <v>4.9772605478598297E-2</v>
      </c>
      <c r="AJ71" s="168">
        <f t="shared" si="2"/>
        <v>6.8259684041297231E-2</v>
      </c>
    </row>
    <row r="72" spans="16:36" x14ac:dyDescent="0.25">
      <c r="P72" s="25">
        <v>41090</v>
      </c>
      <c r="Q72" s="61">
        <v>107.499454727108</v>
      </c>
      <c r="R72" s="16">
        <v>120.39640871691</v>
      </c>
      <c r="S72" s="16">
        <v>133.61128864583401</v>
      </c>
      <c r="T72" s="16">
        <v>149.95865113256301</v>
      </c>
      <c r="U72" s="65">
        <v>124.426026578372</v>
      </c>
      <c r="V72" s="66">
        <v>105.18750995180901</v>
      </c>
      <c r="W72" s="61">
        <v>127.022728295769</v>
      </c>
      <c r="X72" s="16">
        <v>127.708073165884</v>
      </c>
      <c r="Y72" s="16">
        <v>141.574491161661</v>
      </c>
      <c r="Z72" s="64">
        <v>153.15503259236999</v>
      </c>
      <c r="AA72" s="168">
        <f t="shared" si="2"/>
        <v>-7.9628321003710756E-3</v>
      </c>
      <c r="AB72" s="168">
        <f t="shared" si="2"/>
        <v>-2.4234415713841106E-2</v>
      </c>
      <c r="AC72" s="168">
        <f t="shared" si="2"/>
        <v>2.97340315534671E-2</v>
      </c>
      <c r="AD72" s="168">
        <f t="shared" si="2"/>
        <v>9.3836286532998026E-2</v>
      </c>
      <c r="AE72" s="168">
        <f t="shared" si="2"/>
        <v>-2.5678775735935355E-2</v>
      </c>
      <c r="AF72" s="168">
        <f t="shared" si="2"/>
        <v>3.8628004616198197E-2</v>
      </c>
      <c r="AG72" s="168">
        <f t="shared" si="2"/>
        <v>5.6629689586325416E-2</v>
      </c>
      <c r="AH72" s="168">
        <f t="shared" si="2"/>
        <v>4.4843939501793884E-2</v>
      </c>
      <c r="AI72" s="168">
        <f t="shared" si="2"/>
        <v>4.4249657469998871E-2</v>
      </c>
      <c r="AJ72" s="168">
        <f t="shared" si="2"/>
        <v>6.5649078325528576E-2</v>
      </c>
    </row>
    <row r="73" spans="16:36" x14ac:dyDescent="0.25">
      <c r="P73" s="25">
        <v>41182</v>
      </c>
      <c r="Q73" s="61">
        <v>110.25218673164299</v>
      </c>
      <c r="R73" s="16">
        <v>123.57049880523699</v>
      </c>
      <c r="S73" s="16">
        <v>136.446446379078</v>
      </c>
      <c r="T73" s="16">
        <v>155.61062266271699</v>
      </c>
      <c r="U73" s="65">
        <v>128.17824916338901</v>
      </c>
      <c r="V73" s="66">
        <v>105.231124912871</v>
      </c>
      <c r="W73" s="61">
        <v>128.222008456125</v>
      </c>
      <c r="X73" s="16">
        <v>129.85247677156499</v>
      </c>
      <c r="Y73" s="16">
        <v>142.59416495526901</v>
      </c>
      <c r="Z73" s="64">
        <v>159.90998665187101</v>
      </c>
      <c r="AA73" s="168">
        <f t="shared" si="2"/>
        <v>3.2432019057346828E-3</v>
      </c>
      <c r="AB73" s="168">
        <f t="shared" si="2"/>
        <v>3.7654862176947912E-3</v>
      </c>
      <c r="AC73" s="168">
        <f t="shared" si="2"/>
        <v>4.7775509612088873E-2</v>
      </c>
      <c r="AD73" s="168">
        <f t="shared" si="2"/>
        <v>0.10035019557653957</v>
      </c>
      <c r="AE73" s="168">
        <f t="shared" si="2"/>
        <v>1.8665907013242444E-2</v>
      </c>
      <c r="AF73" s="168">
        <f t="shared" si="2"/>
        <v>2.2517540158629723E-2</v>
      </c>
      <c r="AG73" s="168">
        <f t="shared" si="2"/>
        <v>8.0043953147374225E-2</v>
      </c>
      <c r="AH73" s="168">
        <f t="shared" si="2"/>
        <v>3.9803819528100748E-2</v>
      </c>
      <c r="AI73" s="168">
        <f t="shared" si="2"/>
        <v>4.8859173932326527E-2</v>
      </c>
      <c r="AJ73" s="168">
        <f t="shared" si="2"/>
        <v>6.8833560870587895E-2</v>
      </c>
    </row>
    <row r="74" spans="16:36" x14ac:dyDescent="0.25">
      <c r="P74" s="25">
        <v>41274</v>
      </c>
      <c r="Q74" s="61">
        <v>112.83177231604699</v>
      </c>
      <c r="R74" s="16">
        <v>124.729915342844</v>
      </c>
      <c r="S74" s="16">
        <v>137.757283970098</v>
      </c>
      <c r="T74" s="16">
        <v>159.80453944808099</v>
      </c>
      <c r="U74" s="65">
        <v>128.22106708759</v>
      </c>
      <c r="V74" s="66">
        <v>110.30176145247999</v>
      </c>
      <c r="W74" s="61">
        <v>129.081109003064</v>
      </c>
      <c r="X74" s="16">
        <v>129.24675648256499</v>
      </c>
      <c r="Y74" s="16">
        <v>142.457119553181</v>
      </c>
      <c r="Z74" s="64">
        <v>164.029285213132</v>
      </c>
      <c r="AA74" s="168">
        <f t="shared" si="2"/>
        <v>4.0835330168721873E-2</v>
      </c>
      <c r="AB74" s="168">
        <f t="shared" si="2"/>
        <v>4.9048729416990788E-2</v>
      </c>
      <c r="AC74" s="168">
        <f t="shared" si="2"/>
        <v>5.121861604416611E-2</v>
      </c>
      <c r="AD74" s="168">
        <f t="shared" si="2"/>
        <v>0.1096365530244392</v>
      </c>
      <c r="AE74" s="168">
        <f t="shared" si="2"/>
        <v>-6.6571566787576586E-4</v>
      </c>
      <c r="AF74" s="168">
        <f t="shared" si="2"/>
        <v>7.8966148682496407E-2</v>
      </c>
      <c r="AG74" s="168">
        <f t="shared" si="2"/>
        <v>5.5853634723329382E-2</v>
      </c>
      <c r="AH74" s="168">
        <f t="shared" si="2"/>
        <v>3.5050398703268204E-2</v>
      </c>
      <c r="AI74" s="168">
        <f t="shared" si="2"/>
        <v>3.3498179333119049E-2</v>
      </c>
      <c r="AJ74" s="168">
        <f t="shared" si="2"/>
        <v>7.3969408495919708E-2</v>
      </c>
    </row>
    <row r="75" spans="16:36" x14ac:dyDescent="0.25">
      <c r="P75" s="25">
        <v>41364</v>
      </c>
      <c r="Q75" s="61">
        <v>114.46905360319001</v>
      </c>
      <c r="R75" s="16">
        <v>125.22886440976301</v>
      </c>
      <c r="S75" s="16">
        <v>141.12569599319801</v>
      </c>
      <c r="T75" s="16">
        <v>163.49144847685301</v>
      </c>
      <c r="U75" s="65">
        <v>128.03211605339899</v>
      </c>
      <c r="V75" s="66">
        <v>114.22707369189401</v>
      </c>
      <c r="W75" s="61">
        <v>134.770405982688</v>
      </c>
      <c r="X75" s="16">
        <v>130.77341029634499</v>
      </c>
      <c r="Y75" s="16">
        <v>145.24325070563299</v>
      </c>
      <c r="Z75" s="64">
        <v>166.96527961651199</v>
      </c>
      <c r="AA75" s="168">
        <f t="shared" si="2"/>
        <v>6.9455903751749259E-2</v>
      </c>
      <c r="AB75" s="168">
        <f t="shared" si="2"/>
        <v>5.7422163266081183E-2</v>
      </c>
      <c r="AC75" s="168">
        <f t="shared" si="2"/>
        <v>7.4034101099986982E-2</v>
      </c>
      <c r="AD75" s="168">
        <f t="shared" si="2"/>
        <v>0.11886118479972141</v>
      </c>
      <c r="AE75" s="168">
        <f t="shared" si="2"/>
        <v>1.7745694422169889E-2</v>
      </c>
      <c r="AF75" s="168">
        <f t="shared" si="2"/>
        <v>0.1004479237351712</v>
      </c>
      <c r="AG75" s="168">
        <f t="shared" si="2"/>
        <v>7.1443697881822033E-2</v>
      </c>
      <c r="AH75" s="168">
        <f t="shared" si="2"/>
        <v>5.0351843155622911E-2</v>
      </c>
      <c r="AI75" s="168">
        <f t="shared" si="2"/>
        <v>3.4450987570554759E-2</v>
      </c>
      <c r="AJ75" s="168">
        <f t="shared" si="2"/>
        <v>0.10730335178096517</v>
      </c>
    </row>
    <row r="76" spans="16:36" x14ac:dyDescent="0.25">
      <c r="P76" s="25">
        <v>41455</v>
      </c>
      <c r="Q76" s="61">
        <v>116.576134686147</v>
      </c>
      <c r="R76" s="16">
        <v>128.866911778792</v>
      </c>
      <c r="S76" s="16">
        <v>149.075395432916</v>
      </c>
      <c r="T76" s="16">
        <v>170.35560030573501</v>
      </c>
      <c r="U76" s="65">
        <v>131.00743978699001</v>
      </c>
      <c r="V76" s="66">
        <v>115.862749881794</v>
      </c>
      <c r="W76" s="61">
        <v>143.47823994533201</v>
      </c>
      <c r="X76" s="16">
        <v>134.182168795622</v>
      </c>
      <c r="Y76" s="16">
        <v>152.07205794234599</v>
      </c>
      <c r="Z76" s="64">
        <v>169.81683044730599</v>
      </c>
      <c r="AA76" s="168">
        <f t="shared" si="2"/>
        <v>8.443466045553949E-2</v>
      </c>
      <c r="AB76" s="168">
        <f t="shared" si="2"/>
        <v>7.0355114011737996E-2</v>
      </c>
      <c r="AC76" s="168">
        <f t="shared" si="2"/>
        <v>0.11573952278892374</v>
      </c>
      <c r="AD76" s="168">
        <f t="shared" si="2"/>
        <v>0.13601715552336602</v>
      </c>
      <c r="AE76" s="168">
        <f t="shared" si="2"/>
        <v>5.2894184517517928E-2</v>
      </c>
      <c r="AF76" s="168">
        <f t="shared" ref="AF76:AJ113" si="3">IFERROR(V76/V72-1,"NULL")</f>
        <v>0.10148771403444945</v>
      </c>
      <c r="AG76" s="168">
        <f t="shared" si="3"/>
        <v>0.12954777361770087</v>
      </c>
      <c r="AH76" s="168">
        <f t="shared" si="3"/>
        <v>5.0694489935092735E-2</v>
      </c>
      <c r="AI76" s="168">
        <f t="shared" si="3"/>
        <v>7.4148716301569051E-2</v>
      </c>
      <c r="AJ76" s="168">
        <f t="shared" si="3"/>
        <v>0.10879040389931061</v>
      </c>
    </row>
    <row r="77" spans="16:36" x14ac:dyDescent="0.25">
      <c r="P77" s="25">
        <v>41547</v>
      </c>
      <c r="Q77" s="61">
        <v>119.034288565699</v>
      </c>
      <c r="R77" s="16">
        <v>133.25042931959899</v>
      </c>
      <c r="S77" s="16">
        <v>152.28872267785201</v>
      </c>
      <c r="T77" s="16">
        <v>177.02262896796501</v>
      </c>
      <c r="U77" s="65">
        <v>130.090249862983</v>
      </c>
      <c r="V77" s="66">
        <v>117.291085191466</v>
      </c>
      <c r="W77" s="61">
        <v>147.737529121439</v>
      </c>
      <c r="X77" s="16">
        <v>137.67487728185301</v>
      </c>
      <c r="Y77" s="16">
        <v>155.659823954486</v>
      </c>
      <c r="Z77" s="64">
        <v>173.791252173853</v>
      </c>
      <c r="AA77" s="168">
        <f t="shared" ref="AA77:AE113" si="4">IFERROR(Q77/Q73-1,"NULL")</f>
        <v>7.9654672568371776E-2</v>
      </c>
      <c r="AB77" s="168">
        <f t="shared" si="4"/>
        <v>7.8335287208145088E-2</v>
      </c>
      <c r="AC77" s="168">
        <f t="shared" si="4"/>
        <v>0.11610618465475242</v>
      </c>
      <c r="AD77" s="168">
        <f t="shared" si="4"/>
        <v>0.13759990120763232</v>
      </c>
      <c r="AE77" s="168">
        <f t="shared" si="4"/>
        <v>1.491673284721462E-2</v>
      </c>
      <c r="AF77" s="168">
        <f t="shared" si="3"/>
        <v>0.11460449832290953</v>
      </c>
      <c r="AG77" s="168">
        <f t="shared" si="3"/>
        <v>0.15220102149617953</v>
      </c>
      <c r="AH77" s="168">
        <f t="shared" si="3"/>
        <v>6.0240672375076132E-2</v>
      </c>
      <c r="AI77" s="168">
        <f t="shared" si="3"/>
        <v>9.1628286496264533E-2</v>
      </c>
      <c r="AJ77" s="168">
        <f t="shared" si="3"/>
        <v>8.6806745548681175E-2</v>
      </c>
    </row>
    <row r="78" spans="16:36" x14ac:dyDescent="0.25">
      <c r="P78" s="25">
        <v>41639</v>
      </c>
      <c r="Q78" s="61">
        <v>121.351778465598</v>
      </c>
      <c r="R78" s="16">
        <v>135.65725910585999</v>
      </c>
      <c r="S78" s="16">
        <v>150.561970860961</v>
      </c>
      <c r="T78" s="16">
        <v>180.66959172138701</v>
      </c>
      <c r="U78" s="65">
        <v>135.38229437246</v>
      </c>
      <c r="V78" s="66">
        <v>116.16656701083301</v>
      </c>
      <c r="W78" s="61">
        <v>146.96703043440201</v>
      </c>
      <c r="X78" s="16">
        <v>141.95990141995301</v>
      </c>
      <c r="Y78" s="16">
        <v>158.20196743885501</v>
      </c>
      <c r="Z78" s="64">
        <v>178.94055159329201</v>
      </c>
      <c r="AA78" s="168">
        <f t="shared" si="4"/>
        <v>7.5510700352078741E-2</v>
      </c>
      <c r="AB78" s="168">
        <f t="shared" si="4"/>
        <v>8.7608042809779185E-2</v>
      </c>
      <c r="AC78" s="168">
        <f t="shared" si="4"/>
        <v>9.2951069604729097E-2</v>
      </c>
      <c r="AD78" s="168">
        <f t="shared" si="4"/>
        <v>0.13056607994596359</v>
      </c>
      <c r="AE78" s="168">
        <f t="shared" si="4"/>
        <v>5.5850629288384024E-2</v>
      </c>
      <c r="AF78" s="168">
        <f t="shared" si="3"/>
        <v>5.3170552139184757E-2</v>
      </c>
      <c r="AG78" s="168">
        <f t="shared" si="3"/>
        <v>0.13856343170179497</v>
      </c>
      <c r="AH78" s="168">
        <f t="shared" si="3"/>
        <v>9.8363357683973973E-2</v>
      </c>
      <c r="AI78" s="168">
        <f t="shared" si="3"/>
        <v>0.11052341880179783</v>
      </c>
      <c r="AJ78" s="168">
        <f t="shared" si="3"/>
        <v>9.0906123018124507E-2</v>
      </c>
    </row>
    <row r="79" spans="16:36" x14ac:dyDescent="0.25">
      <c r="P79" s="25">
        <v>41729</v>
      </c>
      <c r="Q79" s="61">
        <v>125.116822879957</v>
      </c>
      <c r="R79" s="16">
        <v>139.86263671039001</v>
      </c>
      <c r="S79" s="16">
        <v>153.45237719155801</v>
      </c>
      <c r="T79" s="16">
        <v>186.83390992019599</v>
      </c>
      <c r="U79" s="65">
        <v>138.94685490142501</v>
      </c>
      <c r="V79" s="66">
        <v>119.83641407465601</v>
      </c>
      <c r="W79" s="61">
        <v>146.80292433676999</v>
      </c>
      <c r="X79" s="16">
        <v>146.66344128681899</v>
      </c>
      <c r="Y79" s="16">
        <v>161.324608377836</v>
      </c>
      <c r="Z79" s="64">
        <v>177.25806066056199</v>
      </c>
      <c r="AA79" s="168">
        <f t="shared" si="4"/>
        <v>9.3018758709037419E-2</v>
      </c>
      <c r="AB79" s="168">
        <f t="shared" si="4"/>
        <v>0.11685622455813105</v>
      </c>
      <c r="AC79" s="168">
        <f t="shared" si="4"/>
        <v>8.734540589230555E-2</v>
      </c>
      <c r="AD79" s="168">
        <f t="shared" si="4"/>
        <v>0.14277481581336526</v>
      </c>
      <c r="AE79" s="168">
        <f t="shared" si="4"/>
        <v>8.5250007454955812E-2</v>
      </c>
      <c r="AF79" s="168">
        <f t="shared" si="3"/>
        <v>4.9106925367729648E-2</v>
      </c>
      <c r="AG79" s="168">
        <f t="shared" si="3"/>
        <v>8.92816064947346E-2</v>
      </c>
      <c r="AH79" s="168">
        <f t="shared" si="3"/>
        <v>0.12150811815999663</v>
      </c>
      <c r="AI79" s="168">
        <f t="shared" si="3"/>
        <v>0.11072017180884619</v>
      </c>
      <c r="AJ79" s="168">
        <f t="shared" si="3"/>
        <v>6.1646236077887551E-2</v>
      </c>
    </row>
    <row r="80" spans="16:36" x14ac:dyDescent="0.25">
      <c r="P80" s="25">
        <v>41820</v>
      </c>
      <c r="Q80" s="61">
        <v>130.797721403948</v>
      </c>
      <c r="R80" s="16">
        <v>146.613100198902</v>
      </c>
      <c r="S80" s="16">
        <v>160.274243084814</v>
      </c>
      <c r="T80" s="16">
        <v>197.69227274691201</v>
      </c>
      <c r="U80" s="65">
        <v>143.67025519574401</v>
      </c>
      <c r="V80" s="66">
        <v>126.11232568406101</v>
      </c>
      <c r="W80" s="61">
        <v>152.88798634034799</v>
      </c>
      <c r="X80" s="16">
        <v>149.35525886938899</v>
      </c>
      <c r="Y80" s="16">
        <v>162.565452359316</v>
      </c>
      <c r="Z80" s="64">
        <v>176.53261566177301</v>
      </c>
      <c r="AA80" s="168">
        <f t="shared" si="4"/>
        <v>0.12199398063839717</v>
      </c>
      <c r="AB80" s="168">
        <f t="shared" si="4"/>
        <v>0.13770942575680278</v>
      </c>
      <c r="AC80" s="168">
        <f t="shared" si="4"/>
        <v>7.5122038880906405E-2</v>
      </c>
      <c r="AD80" s="168">
        <f t="shared" si="4"/>
        <v>0.16046829333533053</v>
      </c>
      <c r="AE80" s="168">
        <f t="shared" si="4"/>
        <v>9.6657223661060332E-2</v>
      </c>
      <c r="AF80" s="168">
        <f t="shared" si="3"/>
        <v>8.8463080780698533E-2</v>
      </c>
      <c r="AG80" s="168">
        <f t="shared" si="3"/>
        <v>6.5583090499306884E-2</v>
      </c>
      <c r="AH80" s="168">
        <f t="shared" si="3"/>
        <v>0.11307828908979478</v>
      </c>
      <c r="AI80" s="168">
        <f t="shared" si="3"/>
        <v>6.9002777755189593E-2</v>
      </c>
      <c r="AJ80" s="168">
        <f t="shared" si="3"/>
        <v>3.9547229781508042E-2</v>
      </c>
    </row>
    <row r="81" spans="15:36" x14ac:dyDescent="0.25">
      <c r="P81" s="25">
        <v>41912</v>
      </c>
      <c r="Q81" s="61">
        <v>132.985388321774</v>
      </c>
      <c r="R81" s="16">
        <v>150.25949878815899</v>
      </c>
      <c r="S81" s="16">
        <v>164.66194017302399</v>
      </c>
      <c r="T81" s="16">
        <v>203.20129895431199</v>
      </c>
      <c r="U81" s="65">
        <v>150.276911510536</v>
      </c>
      <c r="V81" s="66">
        <v>131.41596285889801</v>
      </c>
      <c r="W81" s="61">
        <v>157.792845642298</v>
      </c>
      <c r="X81" s="16">
        <v>152.753173391128</v>
      </c>
      <c r="Y81" s="16">
        <v>164.06734406467001</v>
      </c>
      <c r="Z81" s="64">
        <v>186.66524224250799</v>
      </c>
      <c r="AA81" s="168">
        <f t="shared" si="4"/>
        <v>0.11720236180833665</v>
      </c>
      <c r="AB81" s="168">
        <f t="shared" si="4"/>
        <v>0.12764738962126732</v>
      </c>
      <c r="AC81" s="168">
        <f t="shared" si="4"/>
        <v>8.1248416019261027E-2</v>
      </c>
      <c r="AD81" s="168">
        <f t="shared" si="4"/>
        <v>0.14788318385602794</v>
      </c>
      <c r="AE81" s="168">
        <f t="shared" si="4"/>
        <v>0.15517428607304939</v>
      </c>
      <c r="AF81" s="168">
        <f t="shared" si="3"/>
        <v>0.12042584177965932</v>
      </c>
      <c r="AG81" s="168">
        <f t="shared" si="3"/>
        <v>6.8062032583431353E-2</v>
      </c>
      <c r="AH81" s="168">
        <f t="shared" si="3"/>
        <v>0.10952104266928919</v>
      </c>
      <c r="AI81" s="168">
        <f t="shared" si="3"/>
        <v>5.4012139398553538E-2</v>
      </c>
      <c r="AJ81" s="168">
        <f t="shared" si="3"/>
        <v>7.4077319241456552E-2</v>
      </c>
    </row>
    <row r="82" spans="15:36" x14ac:dyDescent="0.25">
      <c r="P82" s="25">
        <v>42004</v>
      </c>
      <c r="Q82" s="61">
        <v>133.31599587650501</v>
      </c>
      <c r="R82" s="16">
        <v>151.250940677095</v>
      </c>
      <c r="S82" s="16">
        <v>165.855355916474</v>
      </c>
      <c r="T82" s="16">
        <v>203.107901645727</v>
      </c>
      <c r="U82" s="65">
        <v>157.565442974229</v>
      </c>
      <c r="V82" s="66">
        <v>139.116911242051</v>
      </c>
      <c r="W82" s="61">
        <v>161.012665106226</v>
      </c>
      <c r="X82" s="16">
        <v>158.446877110222</v>
      </c>
      <c r="Y82" s="16">
        <v>168.48573381841999</v>
      </c>
      <c r="Z82" s="64">
        <v>195.837287560649</v>
      </c>
      <c r="AA82" s="168">
        <f t="shared" si="4"/>
        <v>9.8591199586735012E-2</v>
      </c>
      <c r="AB82" s="168">
        <f t="shared" si="4"/>
        <v>0.11494911274203545</v>
      </c>
      <c r="AC82" s="168">
        <f t="shared" si="4"/>
        <v>0.10157535111994465</v>
      </c>
      <c r="AD82" s="168">
        <f t="shared" si="4"/>
        <v>0.124195276640368</v>
      </c>
      <c r="AE82" s="168">
        <f t="shared" si="4"/>
        <v>0.16385561128650505</v>
      </c>
      <c r="AF82" s="168">
        <f t="shared" si="3"/>
        <v>0.1975641083469204</v>
      </c>
      <c r="AG82" s="168">
        <f t="shared" si="3"/>
        <v>9.5569969879014449E-2</v>
      </c>
      <c r="AH82" s="168">
        <f t="shared" si="3"/>
        <v>0.11613825823600976</v>
      </c>
      <c r="AI82" s="168">
        <f t="shared" si="3"/>
        <v>6.5004035955113171E-2</v>
      </c>
      <c r="AJ82" s="168">
        <f t="shared" si="3"/>
        <v>9.4426533376073429E-2</v>
      </c>
    </row>
    <row r="83" spans="15:36" x14ac:dyDescent="0.25">
      <c r="P83" s="25">
        <v>42094</v>
      </c>
      <c r="Q83" s="61">
        <v>137.500515586397</v>
      </c>
      <c r="R83" s="16">
        <v>154.99908114458799</v>
      </c>
      <c r="S83" s="16">
        <v>168.731014036609</v>
      </c>
      <c r="T83" s="16">
        <v>208.46910028260399</v>
      </c>
      <c r="U83" s="65">
        <v>159.69707078720199</v>
      </c>
      <c r="V83" s="66">
        <v>139.771650870678</v>
      </c>
      <c r="W83" s="61">
        <v>168.423112872725</v>
      </c>
      <c r="X83" s="16">
        <v>162.18075986506699</v>
      </c>
      <c r="Y83" s="16">
        <v>174.644917252044</v>
      </c>
      <c r="Z83" s="64">
        <v>200.45542258154001</v>
      </c>
      <c r="AA83" s="168">
        <f t="shared" si="4"/>
        <v>9.8977039389191557E-2</v>
      </c>
      <c r="AB83" s="168">
        <f t="shared" si="4"/>
        <v>0.10822364564412323</v>
      </c>
      <c r="AC83" s="168">
        <f t="shared" si="4"/>
        <v>9.9565983431969318E-2</v>
      </c>
      <c r="AD83" s="168">
        <f t="shared" si="4"/>
        <v>0.11579905581191996</v>
      </c>
      <c r="AE83" s="168">
        <f t="shared" si="4"/>
        <v>0.14933922686122036</v>
      </c>
      <c r="AF83" s="168">
        <f t="shared" si="3"/>
        <v>0.16635374940043435</v>
      </c>
      <c r="AG83" s="168">
        <f t="shared" si="3"/>
        <v>0.14727355489429961</v>
      </c>
      <c r="AH83" s="168">
        <f t="shared" si="3"/>
        <v>0.10580222611783596</v>
      </c>
      <c r="AI83" s="168">
        <f t="shared" si="3"/>
        <v>8.2568363302706338E-2</v>
      </c>
      <c r="AJ83" s="168">
        <f t="shared" si="3"/>
        <v>0.13086774070827456</v>
      </c>
    </row>
    <row r="84" spans="15:36" x14ac:dyDescent="0.25">
      <c r="P84" s="25">
        <v>42185</v>
      </c>
      <c r="Q84" s="61">
        <v>142.78039567256599</v>
      </c>
      <c r="R84" s="16">
        <v>161.71250812775</v>
      </c>
      <c r="S84" s="16">
        <v>172.28361323712301</v>
      </c>
      <c r="T84" s="16">
        <v>220.202186068771</v>
      </c>
      <c r="U84" s="65">
        <v>164.37580012226101</v>
      </c>
      <c r="V84" s="66">
        <v>141.217631532572</v>
      </c>
      <c r="W84" s="61">
        <v>173.63152418196799</v>
      </c>
      <c r="X84" s="16">
        <v>164.84971879018599</v>
      </c>
      <c r="Y84" s="16">
        <v>177.620766979542</v>
      </c>
      <c r="Z84" s="64">
        <v>205.819056536441</v>
      </c>
      <c r="AA84" s="168">
        <f t="shared" si="4"/>
        <v>9.1612255473559889E-2</v>
      </c>
      <c r="AB84" s="168">
        <f t="shared" si="4"/>
        <v>0.102988122537232</v>
      </c>
      <c r="AC84" s="168">
        <f t="shared" si="4"/>
        <v>7.4930131761432595E-2</v>
      </c>
      <c r="AD84" s="168">
        <f t="shared" si="4"/>
        <v>0.11386339490707575</v>
      </c>
      <c r="AE84" s="168">
        <f t="shared" si="4"/>
        <v>0.1441185226427466</v>
      </c>
      <c r="AF84" s="168">
        <f t="shared" si="3"/>
        <v>0.11977660206150742</v>
      </c>
      <c r="AG84" s="168">
        <f t="shared" si="3"/>
        <v>0.13567801066751084</v>
      </c>
      <c r="AH84" s="168">
        <f t="shared" si="3"/>
        <v>0.10374231237714149</v>
      </c>
      <c r="AI84" s="168">
        <f t="shared" si="3"/>
        <v>9.2610787850234466E-2</v>
      </c>
      <c r="AJ84" s="168">
        <f t="shared" si="3"/>
        <v>0.16589818694342151</v>
      </c>
    </row>
    <row r="85" spans="15:36" x14ac:dyDescent="0.25">
      <c r="P85" s="25">
        <v>42277</v>
      </c>
      <c r="Q85" s="61">
        <v>143.11651674941399</v>
      </c>
      <c r="R85" s="16">
        <v>164.165586303944</v>
      </c>
      <c r="S85" s="16">
        <v>173.632190794449</v>
      </c>
      <c r="T85" s="16">
        <v>225.85868072021799</v>
      </c>
      <c r="U85" s="65">
        <v>165.658887322727</v>
      </c>
      <c r="V85" s="66">
        <v>146.421430891168</v>
      </c>
      <c r="W85" s="61">
        <v>172.85063169876699</v>
      </c>
      <c r="X85" s="16">
        <v>166.595179095753</v>
      </c>
      <c r="Y85" s="16">
        <v>178.184009110576</v>
      </c>
      <c r="Z85" s="64">
        <v>209.23190460861699</v>
      </c>
      <c r="AA85" s="168">
        <f t="shared" si="4"/>
        <v>7.6182267506912371E-2</v>
      </c>
      <c r="AB85" s="168">
        <f t="shared" si="4"/>
        <v>9.2547144293288808E-2</v>
      </c>
      <c r="AC85" s="168">
        <f t="shared" si="4"/>
        <v>5.4476769871648623E-2</v>
      </c>
      <c r="AD85" s="168">
        <f t="shared" si="4"/>
        <v>0.11150215024462184</v>
      </c>
      <c r="AE85" s="168">
        <f t="shared" si="4"/>
        <v>0.10235754553095511</v>
      </c>
      <c r="AF85" s="168">
        <f t="shared" si="3"/>
        <v>0.11418299349510108</v>
      </c>
      <c r="AG85" s="168">
        <f t="shared" si="3"/>
        <v>9.5427558804558332E-2</v>
      </c>
      <c r="AH85" s="168">
        <f t="shared" si="3"/>
        <v>9.0616812713816497E-2</v>
      </c>
      <c r="AI85" s="168">
        <f t="shared" si="3"/>
        <v>8.6041894116001938E-2</v>
      </c>
      <c r="AJ85" s="168">
        <f t="shared" si="3"/>
        <v>0.12089375662551727</v>
      </c>
    </row>
    <row r="86" spans="15:36" x14ac:dyDescent="0.25">
      <c r="P86" s="25">
        <v>42369</v>
      </c>
      <c r="Q86" s="61">
        <v>141.894516951383</v>
      </c>
      <c r="R86" s="16">
        <v>163.46126074361999</v>
      </c>
      <c r="S86" s="16">
        <v>174.94875464357099</v>
      </c>
      <c r="T86" s="16">
        <v>225.545307430657</v>
      </c>
      <c r="U86" s="65">
        <v>170.84594219426299</v>
      </c>
      <c r="V86" s="66">
        <v>151.37546642618599</v>
      </c>
      <c r="W86" s="61">
        <v>167.38677352643401</v>
      </c>
      <c r="X86" s="16">
        <v>168.535490479506</v>
      </c>
      <c r="Y86" s="16">
        <v>178.99379898057501</v>
      </c>
      <c r="Z86" s="64">
        <v>212.509030310898</v>
      </c>
      <c r="AA86" s="168">
        <f t="shared" si="4"/>
        <v>6.4347275197377929E-2</v>
      </c>
      <c r="AB86" s="168">
        <f t="shared" si="4"/>
        <v>8.0728886788167031E-2</v>
      </c>
      <c r="AC86" s="168">
        <f t="shared" si="4"/>
        <v>5.4827284152804134E-2</v>
      </c>
      <c r="AD86" s="168">
        <f t="shared" si="4"/>
        <v>0.11047037364438284</v>
      </c>
      <c r="AE86" s="168">
        <f t="shared" si="4"/>
        <v>8.4285608375474164E-2</v>
      </c>
      <c r="AF86" s="168">
        <f t="shared" si="3"/>
        <v>8.8116930391059389E-2</v>
      </c>
      <c r="AG86" s="168">
        <f t="shared" si="3"/>
        <v>3.9587621358871283E-2</v>
      </c>
      <c r="AH86" s="168">
        <f t="shared" si="3"/>
        <v>6.367189782015048E-2</v>
      </c>
      <c r="AI86" s="168">
        <f t="shared" si="3"/>
        <v>6.2367684930996869E-2</v>
      </c>
      <c r="AJ86" s="168">
        <f t="shared" si="3"/>
        <v>8.5130584465871406E-2</v>
      </c>
    </row>
    <row r="87" spans="15:36" x14ac:dyDescent="0.25">
      <c r="P87" s="25">
        <v>42460</v>
      </c>
      <c r="Q87" s="61">
        <v>144.51428586778201</v>
      </c>
      <c r="R87" s="16">
        <v>168.88683437556901</v>
      </c>
      <c r="S87" s="16">
        <v>179.15890876241301</v>
      </c>
      <c r="T87" s="16">
        <v>232.78071933092599</v>
      </c>
      <c r="U87" s="65">
        <v>174.61346979059101</v>
      </c>
      <c r="V87" s="66">
        <v>154.12620939856899</v>
      </c>
      <c r="W87" s="61">
        <v>165.08543905165499</v>
      </c>
      <c r="X87" s="16">
        <v>173.21399797216301</v>
      </c>
      <c r="Y87" s="16">
        <v>179.70577888566601</v>
      </c>
      <c r="Z87" s="64">
        <v>217.56974179547299</v>
      </c>
      <c r="AA87" s="168">
        <f t="shared" si="4"/>
        <v>5.1009047140466723E-2</v>
      </c>
      <c r="AB87" s="168">
        <f t="shared" si="4"/>
        <v>8.9598939093233021E-2</v>
      </c>
      <c r="AC87" s="168">
        <f t="shared" si="4"/>
        <v>6.180188500225281E-2</v>
      </c>
      <c r="AD87" s="168">
        <f t="shared" si="4"/>
        <v>0.11661977250040789</v>
      </c>
      <c r="AE87" s="168">
        <f t="shared" si="4"/>
        <v>9.3404336910257291E-2</v>
      </c>
      <c r="AF87" s="168">
        <f t="shared" si="3"/>
        <v>0.10270007142701898</v>
      </c>
      <c r="AG87" s="168">
        <f t="shared" si="3"/>
        <v>-1.9817195895151518E-2</v>
      </c>
      <c r="AH87" s="168">
        <f t="shared" si="3"/>
        <v>6.8030499525810528E-2</v>
      </c>
      <c r="AI87" s="168">
        <f t="shared" si="3"/>
        <v>2.897800699414721E-2</v>
      </c>
      <c r="AJ87" s="168">
        <f t="shared" si="3"/>
        <v>8.5377182585177236E-2</v>
      </c>
    </row>
    <row r="88" spans="15:36" x14ac:dyDescent="0.25">
      <c r="P88" s="25">
        <v>42551</v>
      </c>
      <c r="Q88" s="61">
        <v>148.80663143513601</v>
      </c>
      <c r="R88" s="16">
        <v>178.742265246892</v>
      </c>
      <c r="S88" s="16">
        <v>184.730070887968</v>
      </c>
      <c r="T88" s="16">
        <v>246.960336477727</v>
      </c>
      <c r="U88" s="65">
        <v>179.71557307857501</v>
      </c>
      <c r="V88" s="66">
        <v>161.154482865906</v>
      </c>
      <c r="W88" s="61">
        <v>170.69132652262499</v>
      </c>
      <c r="X88" s="16">
        <v>177.68804616006301</v>
      </c>
      <c r="Y88" s="16">
        <v>181.59218159770501</v>
      </c>
      <c r="Z88" s="64">
        <v>222.52714080245201</v>
      </c>
      <c r="AA88" s="168">
        <f t="shared" si="4"/>
        <v>4.2206324854217492E-2</v>
      </c>
      <c r="AB88" s="168">
        <f t="shared" si="4"/>
        <v>0.10530884293556819</v>
      </c>
      <c r="AC88" s="168">
        <f t="shared" si="4"/>
        <v>7.2244001718922979E-2</v>
      </c>
      <c r="AD88" s="168">
        <f t="shared" si="4"/>
        <v>0.12151627959133515</v>
      </c>
      <c r="AE88" s="168">
        <f t="shared" si="4"/>
        <v>9.3321358404974575E-2</v>
      </c>
      <c r="AF88" s="168">
        <f t="shared" si="3"/>
        <v>0.14117820216192722</v>
      </c>
      <c r="AG88" s="168">
        <f t="shared" si="3"/>
        <v>-1.6933547483356959E-2</v>
      </c>
      <c r="AH88" s="168">
        <f t="shared" si="3"/>
        <v>7.7878976464722527E-2</v>
      </c>
      <c r="AI88" s="168">
        <f t="shared" si="3"/>
        <v>2.235895433680013E-2</v>
      </c>
      <c r="AJ88" s="168">
        <f t="shared" si="3"/>
        <v>8.1178509644235897E-2</v>
      </c>
    </row>
    <row r="89" spans="15:36" x14ac:dyDescent="0.25">
      <c r="P89" s="25">
        <v>42643</v>
      </c>
      <c r="Q89" s="61">
        <v>152.907431524613</v>
      </c>
      <c r="R89" s="16">
        <v>181.43843492433001</v>
      </c>
      <c r="S89" s="16">
        <v>189.320210733962</v>
      </c>
      <c r="T89" s="16">
        <v>253.75817487451701</v>
      </c>
      <c r="U89" s="65">
        <v>187.72295465778799</v>
      </c>
      <c r="V89" s="66">
        <v>162.38586763071501</v>
      </c>
      <c r="W89" s="61">
        <v>175.77017219449399</v>
      </c>
      <c r="X89" s="16">
        <v>179.62316600006201</v>
      </c>
      <c r="Y89" s="16">
        <v>185.955477213379</v>
      </c>
      <c r="Z89" s="64">
        <v>226.89558272721001</v>
      </c>
      <c r="AA89" s="168">
        <f t="shared" si="4"/>
        <v>6.8412193068827731E-2</v>
      </c>
      <c r="AB89" s="168">
        <f t="shared" si="4"/>
        <v>0.10521601396047919</v>
      </c>
      <c r="AC89" s="168">
        <f t="shared" si="4"/>
        <v>9.0352024401310072E-2</v>
      </c>
      <c r="AD89" s="168">
        <f t="shared" si="4"/>
        <v>0.12352633100190413</v>
      </c>
      <c r="AE89" s="168">
        <f t="shared" si="4"/>
        <v>0.13318975934008948</v>
      </c>
      <c r="AF89" s="168">
        <f t="shared" si="3"/>
        <v>0.10903073848126121</v>
      </c>
      <c r="AG89" s="168">
        <f t="shared" si="3"/>
        <v>1.6890539924754089E-2</v>
      </c>
      <c r="AH89" s="168">
        <f t="shared" si="3"/>
        <v>7.8201464022083167E-2</v>
      </c>
      <c r="AI89" s="168">
        <f t="shared" si="3"/>
        <v>4.3614845920209699E-2</v>
      </c>
      <c r="AJ89" s="168">
        <f t="shared" si="3"/>
        <v>8.4421532899746632E-2</v>
      </c>
    </row>
    <row r="90" spans="15:36" x14ac:dyDescent="0.25">
      <c r="O90" s="68"/>
      <c r="P90" s="25">
        <v>42735</v>
      </c>
      <c r="Q90" s="61">
        <v>156.28627714402199</v>
      </c>
      <c r="R90" s="16">
        <v>180.43447282628699</v>
      </c>
      <c r="S90" s="16">
        <v>193.27379412900899</v>
      </c>
      <c r="T90" s="16">
        <v>253.978058872015</v>
      </c>
      <c r="U90" s="65">
        <v>192.68760132560499</v>
      </c>
      <c r="V90" s="66">
        <v>166.03495293010801</v>
      </c>
      <c r="W90" s="61">
        <v>174.75473719941999</v>
      </c>
      <c r="X90" s="16">
        <v>182.594099358275</v>
      </c>
      <c r="Y90" s="16">
        <v>190.72333119592801</v>
      </c>
      <c r="Z90" s="64">
        <v>229.140811276509</v>
      </c>
      <c r="AA90" s="168">
        <f t="shared" si="4"/>
        <v>0.10142576684319682</v>
      </c>
      <c r="AB90" s="168">
        <f t="shared" si="4"/>
        <v>0.10383629739212985</v>
      </c>
      <c r="AC90" s="168">
        <f t="shared" si="4"/>
        <v>0.10474518394127585</v>
      </c>
      <c r="AD90" s="168">
        <f t="shared" si="4"/>
        <v>0.12606226112728836</v>
      </c>
      <c r="AE90" s="168">
        <f t="shared" si="4"/>
        <v>0.1278441785085338</v>
      </c>
      <c r="AF90" s="168">
        <f t="shared" si="3"/>
        <v>9.6841891556253668E-2</v>
      </c>
      <c r="AG90" s="168">
        <f t="shared" si="3"/>
        <v>4.4017597793187813E-2</v>
      </c>
      <c r="AH90" s="168">
        <f t="shared" si="3"/>
        <v>8.3416310942997063E-2</v>
      </c>
      <c r="AI90" s="168">
        <f t="shared" si="3"/>
        <v>6.5530383075594223E-2</v>
      </c>
      <c r="AJ90" s="168">
        <f t="shared" si="3"/>
        <v>7.8263878675080001E-2</v>
      </c>
    </row>
    <row r="91" spans="15:36" x14ac:dyDescent="0.25">
      <c r="O91" s="69"/>
      <c r="P91" s="25">
        <v>42825</v>
      </c>
      <c r="Q91" s="61">
        <v>161.801110852693</v>
      </c>
      <c r="R91" s="16">
        <v>190.61813204940901</v>
      </c>
      <c r="S91" s="16">
        <v>199.89384565221499</v>
      </c>
      <c r="T91" s="16">
        <v>262.435442654209</v>
      </c>
      <c r="U91" s="65">
        <v>198.379338072564</v>
      </c>
      <c r="V91" s="66">
        <v>172.250185472917</v>
      </c>
      <c r="W91" s="61">
        <v>175.37777505328501</v>
      </c>
      <c r="X91" s="16">
        <v>189.45421759389799</v>
      </c>
      <c r="Y91" s="16">
        <v>190.61018242658901</v>
      </c>
      <c r="Z91" s="64">
        <v>230.80214995933599</v>
      </c>
      <c r="AA91" s="168">
        <f t="shared" si="4"/>
        <v>0.1196201806700754</v>
      </c>
      <c r="AB91" s="168">
        <f t="shared" si="4"/>
        <v>0.12867372257990306</v>
      </c>
      <c r="AC91" s="168">
        <f t="shared" si="4"/>
        <v>0.11573489162796302</v>
      </c>
      <c r="AD91" s="168">
        <f t="shared" si="4"/>
        <v>0.12739338295937319</v>
      </c>
      <c r="AE91" s="168">
        <f t="shared" si="4"/>
        <v>0.13610558401064199</v>
      </c>
      <c r="AF91" s="168">
        <f t="shared" si="3"/>
        <v>0.1175917849733108</v>
      </c>
      <c r="AG91" s="168">
        <f t="shared" si="3"/>
        <v>6.234551066862748E-2</v>
      </c>
      <c r="AH91" s="168">
        <f t="shared" si="3"/>
        <v>9.3758124700435097E-2</v>
      </c>
      <c r="AI91" s="168">
        <f t="shared" si="3"/>
        <v>6.0679203576756935E-2</v>
      </c>
      <c r="AJ91" s="168">
        <f t="shared" si="3"/>
        <v>6.0819156444567257E-2</v>
      </c>
    </row>
    <row r="92" spans="15:36" x14ac:dyDescent="0.25">
      <c r="O92" s="70"/>
      <c r="P92" s="25">
        <v>42916</v>
      </c>
      <c r="Q92" s="61">
        <v>168.34224511917401</v>
      </c>
      <c r="R92" s="16">
        <v>208.34754112604301</v>
      </c>
      <c r="S92" s="16">
        <v>208.32425522468799</v>
      </c>
      <c r="T92" s="16">
        <v>276.00509733326498</v>
      </c>
      <c r="U92" s="65">
        <v>207.52242762846299</v>
      </c>
      <c r="V92" s="66">
        <v>173.62006547017501</v>
      </c>
      <c r="W92" s="61">
        <v>182.301715735095</v>
      </c>
      <c r="X92" s="16">
        <v>195.31778421184501</v>
      </c>
      <c r="Y92" s="16">
        <v>188.379142549839</v>
      </c>
      <c r="Z92" s="64">
        <v>235.058786505933</v>
      </c>
      <c r="AA92" s="168">
        <f t="shared" si="4"/>
        <v>0.13128187565050453</v>
      </c>
      <c r="AB92" s="168">
        <f t="shared" si="4"/>
        <v>0.16563108808237392</v>
      </c>
      <c r="AC92" s="168">
        <f t="shared" si="4"/>
        <v>0.12772248840324973</v>
      </c>
      <c r="AD92" s="168">
        <f t="shared" si="4"/>
        <v>0.11760901070102614</v>
      </c>
      <c r="AE92" s="168">
        <f t="shared" si="4"/>
        <v>0.15472701710569248</v>
      </c>
      <c r="AF92" s="168">
        <f t="shared" si="3"/>
        <v>7.7351758279299077E-2</v>
      </c>
      <c r="AG92" s="168">
        <f t="shared" si="3"/>
        <v>6.801979602010455E-2</v>
      </c>
      <c r="AH92" s="168">
        <f t="shared" si="3"/>
        <v>9.9217355544001906E-2</v>
      </c>
      <c r="AI92" s="168">
        <f t="shared" si="3"/>
        <v>3.7374742086471846E-2</v>
      </c>
      <c r="AJ92" s="168">
        <f t="shared" si="3"/>
        <v>5.6315133777798065E-2</v>
      </c>
    </row>
    <row r="93" spans="15:36" x14ac:dyDescent="0.25">
      <c r="O93" s="70"/>
      <c r="P93" s="25">
        <v>43008</v>
      </c>
      <c r="Q93" s="61">
        <v>168.45932210822201</v>
      </c>
      <c r="R93" s="16">
        <v>212.89259004782301</v>
      </c>
      <c r="S93" s="16">
        <v>210.81233330254699</v>
      </c>
      <c r="T93" s="16">
        <v>279.21420495831001</v>
      </c>
      <c r="U93" s="65">
        <v>217.70302084411</v>
      </c>
      <c r="V93" s="66">
        <v>177.290879962654</v>
      </c>
      <c r="W93" s="61">
        <v>184.21468945111599</v>
      </c>
      <c r="X93" s="16">
        <v>198.13959354509799</v>
      </c>
      <c r="Y93" s="16">
        <v>188.127715034315</v>
      </c>
      <c r="Z93" s="64">
        <v>240.61573765064901</v>
      </c>
      <c r="AA93" s="168">
        <f t="shared" si="4"/>
        <v>0.10170787926096114</v>
      </c>
      <c r="AB93" s="168">
        <f t="shared" si="4"/>
        <v>0.17335993410994277</v>
      </c>
      <c r="AC93" s="168">
        <f t="shared" si="4"/>
        <v>0.11352260007140136</v>
      </c>
      <c r="AD93" s="168">
        <f t="shared" si="4"/>
        <v>0.10031609857054247</v>
      </c>
      <c r="AE93" s="168">
        <f t="shared" si="4"/>
        <v>0.15970378391377094</v>
      </c>
      <c r="AF93" s="168">
        <f t="shared" si="3"/>
        <v>9.1787620126123182E-2</v>
      </c>
      <c r="AG93" s="168">
        <f t="shared" si="3"/>
        <v>4.8042948079256131E-2</v>
      </c>
      <c r="AH93" s="168">
        <f t="shared" si="3"/>
        <v>0.10308485234599196</v>
      </c>
      <c r="AI93" s="168">
        <f t="shared" si="3"/>
        <v>1.1681494159182071E-2</v>
      </c>
      <c r="AJ93" s="168">
        <f t="shared" si="3"/>
        <v>6.0469026142013327E-2</v>
      </c>
    </row>
    <row r="94" spans="15:36" x14ac:dyDescent="0.25">
      <c r="O94" s="70"/>
      <c r="P94" s="25">
        <v>43100</v>
      </c>
      <c r="Q94" s="61">
        <v>167.25474325546</v>
      </c>
      <c r="R94" s="16">
        <v>208.35160524889</v>
      </c>
      <c r="S94" s="16">
        <v>209.09437745916401</v>
      </c>
      <c r="T94" s="16">
        <v>277.40743792504099</v>
      </c>
      <c r="U94" s="65">
        <v>235.87495914763801</v>
      </c>
      <c r="V94" s="66">
        <v>180.719716461724</v>
      </c>
      <c r="W94" s="61">
        <v>182.51190781425399</v>
      </c>
      <c r="X94" s="16">
        <v>203.18884896219399</v>
      </c>
      <c r="Y94" s="16">
        <v>189.30212137916001</v>
      </c>
      <c r="Z94" s="64">
        <v>245.91039834406601</v>
      </c>
      <c r="AA94" s="168">
        <f t="shared" si="4"/>
        <v>7.0181888722899544E-2</v>
      </c>
      <c r="AB94" s="168">
        <f t="shared" si="4"/>
        <v>0.15472172243648896</v>
      </c>
      <c r="AC94" s="168">
        <f t="shared" si="4"/>
        <v>8.185581186239288E-2</v>
      </c>
      <c r="AD94" s="168">
        <f t="shared" si="4"/>
        <v>9.224961855792646E-2</v>
      </c>
      <c r="AE94" s="168">
        <f t="shared" si="4"/>
        <v>0.22413148290249718</v>
      </c>
      <c r="AF94" s="168">
        <f t="shared" si="3"/>
        <v>8.8443808201020824E-2</v>
      </c>
      <c r="AG94" s="168">
        <f t="shared" si="3"/>
        <v>4.4388900347702487E-2</v>
      </c>
      <c r="AH94" s="168">
        <f t="shared" si="3"/>
        <v>0.11278978716343513</v>
      </c>
      <c r="AI94" s="168">
        <f t="shared" si="3"/>
        <v>-7.4516830628760244E-3</v>
      </c>
      <c r="AJ94" s="168">
        <f t="shared" si="3"/>
        <v>7.3184636879550791E-2</v>
      </c>
    </row>
    <row r="95" spans="15:36" x14ac:dyDescent="0.25">
      <c r="O95" s="70"/>
      <c r="P95" s="25">
        <v>43190</v>
      </c>
      <c r="Q95" s="61">
        <v>171.83027092306801</v>
      </c>
      <c r="R95" s="16">
        <v>211.26566189046201</v>
      </c>
      <c r="S95" s="16">
        <v>208.91076330600799</v>
      </c>
      <c r="T95" s="16">
        <v>286.974125726127</v>
      </c>
      <c r="U95" s="65">
        <v>243.04106351860599</v>
      </c>
      <c r="V95" s="66">
        <v>181.27526315524199</v>
      </c>
      <c r="W95" s="61">
        <v>183.56058225130101</v>
      </c>
      <c r="X95" s="16">
        <v>211.570118168861</v>
      </c>
      <c r="Y95" s="16">
        <v>191.47910367930999</v>
      </c>
      <c r="Z95" s="64">
        <v>250.34830122898799</v>
      </c>
      <c r="AA95" s="168">
        <f t="shared" si="4"/>
        <v>6.1984494528630085E-2</v>
      </c>
      <c r="AB95" s="168">
        <f t="shared" si="4"/>
        <v>0.10831881321605374</v>
      </c>
      <c r="AC95" s="168">
        <f t="shared" si="4"/>
        <v>4.5108530602192998E-2</v>
      </c>
      <c r="AD95" s="168">
        <f t="shared" si="4"/>
        <v>9.3503693036808055E-2</v>
      </c>
      <c r="AE95" s="168">
        <f t="shared" si="4"/>
        <v>0.22513294922733063</v>
      </c>
      <c r="AF95" s="168">
        <f t="shared" si="3"/>
        <v>5.2395169604877001E-2</v>
      </c>
      <c r="AG95" s="168">
        <f t="shared" si="3"/>
        <v>4.6658176587824896E-2</v>
      </c>
      <c r="AH95" s="168">
        <f t="shared" si="3"/>
        <v>0.11673480197927955</v>
      </c>
      <c r="AI95" s="168">
        <f t="shared" si="3"/>
        <v>4.5586297733890557E-3</v>
      </c>
      <c r="AJ95" s="168">
        <f t="shared" si="3"/>
        <v>8.4687908119988276E-2</v>
      </c>
    </row>
    <row r="96" spans="15:36" x14ac:dyDescent="0.25">
      <c r="O96" s="70"/>
      <c r="P96" s="25">
        <v>43281</v>
      </c>
      <c r="Q96" s="61">
        <v>177.84317137199599</v>
      </c>
      <c r="R96" s="16">
        <v>218.038467357288</v>
      </c>
      <c r="S96" s="16">
        <v>209.22370229887099</v>
      </c>
      <c r="T96" s="16">
        <v>302.819271192256</v>
      </c>
      <c r="U96" s="65">
        <v>243.78541899675099</v>
      </c>
      <c r="V96" s="66">
        <v>183.91363353346301</v>
      </c>
      <c r="W96" s="61">
        <v>185.52881892425799</v>
      </c>
      <c r="X96" s="16">
        <v>217.49456959617001</v>
      </c>
      <c r="Y96" s="16">
        <v>192.29712935119201</v>
      </c>
      <c r="Z96" s="64">
        <v>254.805443031229</v>
      </c>
      <c r="AA96" s="168">
        <f t="shared" si="4"/>
        <v>5.6438158146792095E-2</v>
      </c>
      <c r="AB96" s="168">
        <f t="shared" si="4"/>
        <v>4.6513273825402601E-2</v>
      </c>
      <c r="AC96" s="168">
        <f t="shared" si="4"/>
        <v>4.3175340922876337E-3</v>
      </c>
      <c r="AD96" s="168">
        <f t="shared" si="4"/>
        <v>9.7151009593906101E-2</v>
      </c>
      <c r="AE96" s="168">
        <f t="shared" si="4"/>
        <v>0.17474251714716504</v>
      </c>
      <c r="AF96" s="168">
        <f t="shared" si="3"/>
        <v>5.9287894146407005E-2</v>
      </c>
      <c r="AG96" s="168">
        <f t="shared" si="3"/>
        <v>1.7701990220719166E-2</v>
      </c>
      <c r="AH96" s="168">
        <f t="shared" si="3"/>
        <v>0.11354206926836574</v>
      </c>
      <c r="AI96" s="168">
        <f t="shared" si="3"/>
        <v>2.0798410844854676E-2</v>
      </c>
      <c r="AJ96" s="168">
        <f t="shared" si="3"/>
        <v>8.4007310761802012E-2</v>
      </c>
    </row>
    <row r="97" spans="15:36" x14ac:dyDescent="0.25">
      <c r="O97" s="70"/>
      <c r="P97" s="25">
        <v>43373</v>
      </c>
      <c r="Q97" s="61">
        <v>179.51955497667799</v>
      </c>
      <c r="R97" s="16">
        <v>223.785312140955</v>
      </c>
      <c r="S97" s="16">
        <v>210.83354963257301</v>
      </c>
      <c r="T97" s="16">
        <v>306.92547602036302</v>
      </c>
      <c r="U97" s="65">
        <v>245.49187900716299</v>
      </c>
      <c r="V97" s="66">
        <v>184.038755301272</v>
      </c>
      <c r="W97" s="61">
        <v>187.60634335487899</v>
      </c>
      <c r="X97" s="16">
        <v>218.65584976679901</v>
      </c>
      <c r="Y97" s="16">
        <v>189.38456588918299</v>
      </c>
      <c r="Z97" s="64">
        <v>259.07706907160298</v>
      </c>
      <c r="AA97" s="168">
        <f t="shared" si="4"/>
        <v>6.5655214149268781E-2</v>
      </c>
      <c r="AB97" s="168">
        <f t="shared" si="4"/>
        <v>5.1165341596365987E-2</v>
      </c>
      <c r="AC97" s="168">
        <f t="shared" si="4"/>
        <v>1.0064083867233897E-4</v>
      </c>
      <c r="AD97" s="168">
        <f t="shared" si="4"/>
        <v>9.9247354074233574E-2</v>
      </c>
      <c r="AE97" s="168">
        <f t="shared" si="4"/>
        <v>0.12764571688213588</v>
      </c>
      <c r="AF97" s="168">
        <f t="shared" si="3"/>
        <v>3.8061040365073628E-2</v>
      </c>
      <c r="AG97" s="168">
        <f t="shared" si="3"/>
        <v>1.8411419381748173E-2</v>
      </c>
      <c r="AH97" s="168">
        <f t="shared" si="3"/>
        <v>0.10354445497048714</v>
      </c>
      <c r="AI97" s="168">
        <f t="shared" si="3"/>
        <v>6.680838358339436E-3</v>
      </c>
      <c r="AJ97" s="168">
        <f t="shared" si="3"/>
        <v>7.6725369675353594E-2</v>
      </c>
    </row>
    <row r="98" spans="15:36" x14ac:dyDescent="0.25">
      <c r="O98" s="68"/>
      <c r="P98" s="25">
        <v>43465</v>
      </c>
      <c r="Q98" s="61">
        <v>179.381248813371</v>
      </c>
      <c r="R98" s="16">
        <v>227.81253845175399</v>
      </c>
      <c r="S98" s="16">
        <v>212.59365627188799</v>
      </c>
      <c r="T98" s="16">
        <v>304.37822247018102</v>
      </c>
      <c r="U98" s="65">
        <v>241.81080361424301</v>
      </c>
      <c r="V98" s="66">
        <v>185.903616645445</v>
      </c>
      <c r="W98" s="61">
        <v>188.351732554074</v>
      </c>
      <c r="X98" s="16">
        <v>218.80030234856901</v>
      </c>
      <c r="Y98" s="16">
        <v>186.120271177642</v>
      </c>
      <c r="Z98" s="64">
        <v>261.282157214704</v>
      </c>
      <c r="AA98" s="168">
        <f t="shared" si="4"/>
        <v>7.2503208709539191E-2</v>
      </c>
      <c r="AB98" s="168">
        <f t="shared" si="4"/>
        <v>9.3404287332543579E-2</v>
      </c>
      <c r="AC98" s="168">
        <f t="shared" si="4"/>
        <v>1.6735403673909799E-2</v>
      </c>
      <c r="AD98" s="168">
        <f t="shared" si="4"/>
        <v>9.72244462761227E-2</v>
      </c>
      <c r="AE98" s="168">
        <f t="shared" si="4"/>
        <v>2.516521672353389E-2</v>
      </c>
      <c r="AF98" s="168">
        <f t="shared" si="3"/>
        <v>2.8684751643127671E-2</v>
      </c>
      <c r="AG98" s="168">
        <f t="shared" si="3"/>
        <v>3.1996951923615402E-2</v>
      </c>
      <c r="AH98" s="168">
        <f t="shared" si="3"/>
        <v>7.6832234968168711E-2</v>
      </c>
      <c r="AI98" s="168">
        <f t="shared" si="3"/>
        <v>-1.6808317721622279E-2</v>
      </c>
      <c r="AJ98" s="168">
        <f t="shared" si="3"/>
        <v>6.2509592819782078E-2</v>
      </c>
    </row>
    <row r="99" spans="15:36" x14ac:dyDescent="0.25">
      <c r="O99" s="68"/>
      <c r="P99" s="25">
        <v>43555</v>
      </c>
      <c r="Q99" s="61">
        <v>181.485162038852</v>
      </c>
      <c r="R99" s="16">
        <v>231.86963269086499</v>
      </c>
      <c r="S99" s="16">
        <v>213.19568258933299</v>
      </c>
      <c r="T99" s="16">
        <v>309.80238099024899</v>
      </c>
      <c r="U99" s="65">
        <v>240.41266942175301</v>
      </c>
      <c r="V99" s="66">
        <v>182.92517709468399</v>
      </c>
      <c r="W99" s="61">
        <v>194.48258027828101</v>
      </c>
      <c r="X99" s="16">
        <v>223.35547812281999</v>
      </c>
      <c r="Y99" s="16">
        <v>187.46790948806199</v>
      </c>
      <c r="Z99" s="64">
        <v>265.80058392076199</v>
      </c>
      <c r="AA99" s="168">
        <f t="shared" si="4"/>
        <v>5.6188534557491732E-2</v>
      </c>
      <c r="AB99" s="168">
        <f t="shared" si="4"/>
        <v>9.752635906863949E-2</v>
      </c>
      <c r="AC99" s="168">
        <f t="shared" si="4"/>
        <v>2.0510763617519023E-2</v>
      </c>
      <c r="AD99" s="168">
        <f t="shared" si="4"/>
        <v>7.9548130711645015E-2</v>
      </c>
      <c r="AE99" s="168">
        <f t="shared" si="4"/>
        <v>-1.0814609098564021E-2</v>
      </c>
      <c r="AF99" s="168">
        <f t="shared" si="3"/>
        <v>9.1017048367434406E-3</v>
      </c>
      <c r="AG99" s="168">
        <f t="shared" si="3"/>
        <v>5.9500781121010871E-2</v>
      </c>
      <c r="AH99" s="168">
        <f t="shared" si="3"/>
        <v>5.5704274573182833E-2</v>
      </c>
      <c r="AI99" s="168">
        <f t="shared" si="3"/>
        <v>-2.0948469645888701E-2</v>
      </c>
      <c r="AJ99" s="168">
        <f t="shared" si="3"/>
        <v>6.1723137788101567E-2</v>
      </c>
    </row>
    <row r="100" spans="15:36" x14ac:dyDescent="0.25">
      <c r="O100" s="68"/>
      <c r="P100" s="25">
        <v>43646</v>
      </c>
      <c r="Q100" s="61">
        <v>184.273060902504</v>
      </c>
      <c r="R100" s="16">
        <v>235.29792348341701</v>
      </c>
      <c r="S100" s="16">
        <v>214.49090778533201</v>
      </c>
      <c r="T100" s="16">
        <v>321.19571519917201</v>
      </c>
      <c r="U100" s="65">
        <v>254.15861522112201</v>
      </c>
      <c r="V100" s="66">
        <v>185.991228187649</v>
      </c>
      <c r="W100" s="61">
        <v>201.462765965562</v>
      </c>
      <c r="X100" s="16">
        <v>231.642912614061</v>
      </c>
      <c r="Y100" s="16">
        <v>190.126804103425</v>
      </c>
      <c r="Z100" s="64">
        <v>272.05496643684302</v>
      </c>
      <c r="AA100" s="168">
        <f t="shared" si="4"/>
        <v>3.6154829453971971E-2</v>
      </c>
      <c r="AB100" s="168">
        <f t="shared" si="4"/>
        <v>7.9157849233304489E-2</v>
      </c>
      <c r="AC100" s="168">
        <f t="shared" si="4"/>
        <v>2.5174994174115728E-2</v>
      </c>
      <c r="AD100" s="168">
        <f t="shared" si="4"/>
        <v>6.0684526234293212E-2</v>
      </c>
      <c r="AE100" s="168">
        <f t="shared" si="4"/>
        <v>4.2550519498088857E-2</v>
      </c>
      <c r="AF100" s="168">
        <f t="shared" si="3"/>
        <v>1.129657771569148E-2</v>
      </c>
      <c r="AG100" s="168">
        <f t="shared" si="3"/>
        <v>8.5883945867240241E-2</v>
      </c>
      <c r="AH100" s="168">
        <f t="shared" si="3"/>
        <v>6.5051477120374734E-2</v>
      </c>
      <c r="AI100" s="168">
        <f t="shared" si="3"/>
        <v>-1.1286311215823464E-2</v>
      </c>
      <c r="AJ100" s="168">
        <f t="shared" si="3"/>
        <v>6.7696840383036472E-2</v>
      </c>
    </row>
    <row r="101" spans="15:36" x14ac:dyDescent="0.25">
      <c r="O101" s="68"/>
      <c r="P101" s="25">
        <v>43738</v>
      </c>
      <c r="Q101" s="61">
        <v>186.04058752459699</v>
      </c>
      <c r="R101" s="16">
        <v>238.526336184624</v>
      </c>
      <c r="S101" s="16">
        <v>216.12276078296</v>
      </c>
      <c r="T101" s="16">
        <v>332.46376007993001</v>
      </c>
      <c r="U101" s="65">
        <v>260.91448105402202</v>
      </c>
      <c r="V101" s="66">
        <v>186.64839015352601</v>
      </c>
      <c r="W101" s="61">
        <v>201.80222350559299</v>
      </c>
      <c r="X101" s="16">
        <v>237.48656100540401</v>
      </c>
      <c r="Y101" s="16">
        <v>190.310809602902</v>
      </c>
      <c r="Z101" s="64">
        <v>276.94326796005998</v>
      </c>
      <c r="AA101" s="168">
        <f t="shared" si="4"/>
        <v>3.6324914847110534E-2</v>
      </c>
      <c r="AB101" s="168">
        <f t="shared" si="4"/>
        <v>6.587127592352493E-2</v>
      </c>
      <c r="AC101" s="168">
        <f t="shared" si="4"/>
        <v>2.5087141774184918E-2</v>
      </c>
      <c r="AD101" s="168">
        <f t="shared" si="4"/>
        <v>8.320679140324172E-2</v>
      </c>
      <c r="AE101" s="168">
        <f t="shared" si="4"/>
        <v>6.2823267756279E-2</v>
      </c>
      <c r="AF101" s="168">
        <f t="shared" si="3"/>
        <v>1.4179811464069214E-2</v>
      </c>
      <c r="AG101" s="168">
        <f t="shared" si="3"/>
        <v>7.566844434391462E-2</v>
      </c>
      <c r="AH101" s="168">
        <f t="shared" si="3"/>
        <v>8.6120317653007428E-2</v>
      </c>
      <c r="AI101" s="168">
        <f t="shared" si="3"/>
        <v>4.8908088648627057E-3</v>
      </c>
      <c r="AJ101" s="168">
        <f t="shared" si="3"/>
        <v>6.8960942597043218E-2</v>
      </c>
    </row>
    <row r="102" spans="15:36" x14ac:dyDescent="0.25">
      <c r="O102" s="68"/>
      <c r="P102" s="25">
        <v>43830</v>
      </c>
      <c r="Q102" s="61">
        <v>186.928231257367</v>
      </c>
      <c r="R102" s="16">
        <v>242.80971041496301</v>
      </c>
      <c r="S102" s="16">
        <v>217.30359741477</v>
      </c>
      <c r="T102" s="16">
        <v>337.51667159337501</v>
      </c>
      <c r="U102" s="65">
        <v>273.46998489078197</v>
      </c>
      <c r="V102" s="66">
        <v>190.51663082080901</v>
      </c>
      <c r="W102" s="61">
        <v>201.64099017639401</v>
      </c>
      <c r="X102" s="16">
        <v>243.85308962538701</v>
      </c>
      <c r="Y102" s="16">
        <v>190.42674713000599</v>
      </c>
      <c r="Z102" s="64">
        <v>282.36031227444499</v>
      </c>
      <c r="AA102" s="168">
        <f t="shared" si="4"/>
        <v>4.2072304067009236E-2</v>
      </c>
      <c r="AB102" s="168">
        <f t="shared" si="4"/>
        <v>6.5831196408818737E-2</v>
      </c>
      <c r="AC102" s="168">
        <f t="shared" si="4"/>
        <v>2.2154664562795912E-2</v>
      </c>
      <c r="AD102" s="168">
        <f t="shared" si="4"/>
        <v>0.10887260216666927</v>
      </c>
      <c r="AE102" s="168">
        <f t="shared" si="4"/>
        <v>0.13092542104547311</v>
      </c>
      <c r="AF102" s="168">
        <f t="shared" si="3"/>
        <v>2.4814009854159824E-2</v>
      </c>
      <c r="AG102" s="168">
        <f t="shared" si="3"/>
        <v>7.0555536931441676E-2</v>
      </c>
      <c r="AH102" s="168">
        <f t="shared" si="3"/>
        <v>0.11450069770427751</v>
      </c>
      <c r="AI102" s="168">
        <f t="shared" si="3"/>
        <v>2.3138134954970635E-2</v>
      </c>
      <c r="AJ102" s="168">
        <f t="shared" si="3"/>
        <v>8.0672003340895637E-2</v>
      </c>
    </row>
    <row r="103" spans="15:36" x14ac:dyDescent="0.25">
      <c r="O103" s="68"/>
      <c r="P103" s="25">
        <v>43921</v>
      </c>
      <c r="Q103" s="61">
        <v>187.31542192158801</v>
      </c>
      <c r="R103" s="16">
        <v>248.201221768029</v>
      </c>
      <c r="S103" s="16">
        <v>216.752205661316</v>
      </c>
      <c r="T103" s="16">
        <v>337.57938044014099</v>
      </c>
      <c r="U103" s="65">
        <v>281.95422238159102</v>
      </c>
      <c r="V103" s="66">
        <v>195.49956181098599</v>
      </c>
      <c r="W103" s="61">
        <v>200.61765756276199</v>
      </c>
      <c r="X103" s="16">
        <v>249.12612494616201</v>
      </c>
      <c r="Y103" s="16">
        <v>191.01895928472501</v>
      </c>
      <c r="Z103" s="64">
        <v>285.84952092837199</v>
      </c>
      <c r="AA103" s="168">
        <f t="shared" si="4"/>
        <v>3.2125270282360008E-2</v>
      </c>
      <c r="AB103" s="168">
        <f t="shared" si="4"/>
        <v>7.0434359547796976E-2</v>
      </c>
      <c r="AC103" s="168">
        <f t="shared" si="4"/>
        <v>1.6681965735834137E-2</v>
      </c>
      <c r="AD103" s="168">
        <f t="shared" si="4"/>
        <v>8.9660380792122796E-2</v>
      </c>
      <c r="AE103" s="168">
        <f t="shared" si="4"/>
        <v>0.17279269457701574</v>
      </c>
      <c r="AF103" s="168">
        <f t="shared" si="3"/>
        <v>6.8740590639381427E-2</v>
      </c>
      <c r="AG103" s="168">
        <f t="shared" si="3"/>
        <v>3.1545639078329968E-2</v>
      </c>
      <c r="AH103" s="168">
        <f t="shared" si="3"/>
        <v>0.11537951538028146</v>
      </c>
      <c r="AI103" s="168">
        <f t="shared" si="3"/>
        <v>1.8942174190559991E-2</v>
      </c>
      <c r="AJ103" s="168">
        <f t="shared" si="3"/>
        <v>7.5428491208983983E-2</v>
      </c>
    </row>
    <row r="104" spans="15:36" x14ac:dyDescent="0.25">
      <c r="O104" s="68"/>
      <c r="P104" s="25">
        <v>44012</v>
      </c>
      <c r="Q104" s="61">
        <v>186.86018318352799</v>
      </c>
      <c r="R104" s="16">
        <v>253.50359338163599</v>
      </c>
      <c r="S104" s="16">
        <v>213.18414096341701</v>
      </c>
      <c r="T104" s="16">
        <v>337.640140442914</v>
      </c>
      <c r="U104" s="65">
        <v>286.91073344164801</v>
      </c>
      <c r="V104" s="66">
        <v>191.094043570434</v>
      </c>
      <c r="W104" s="61">
        <v>193.15985011983099</v>
      </c>
      <c r="X104" s="16">
        <v>254.00258838511201</v>
      </c>
      <c r="Y104" s="16">
        <v>190.050079978513</v>
      </c>
      <c r="Z104" s="64">
        <v>291.62025487533299</v>
      </c>
      <c r="AA104" s="168">
        <f t="shared" si="4"/>
        <v>1.403961202116677E-2</v>
      </c>
      <c r="AB104" s="168">
        <f t="shared" si="4"/>
        <v>7.7372845576778149E-2</v>
      </c>
      <c r="AC104" s="168">
        <f t="shared" si="4"/>
        <v>-6.0924112607274594E-3</v>
      </c>
      <c r="AD104" s="168">
        <f t="shared" si="4"/>
        <v>5.1197523707764425E-2</v>
      </c>
      <c r="AE104" s="168">
        <f t="shared" si="4"/>
        <v>0.12886487515692169</v>
      </c>
      <c r="AF104" s="168">
        <f t="shared" si="3"/>
        <v>2.7435785184646955E-2</v>
      </c>
      <c r="AG104" s="168">
        <f t="shared" si="3"/>
        <v>-4.1213153239196054E-2</v>
      </c>
      <c r="AH104" s="168">
        <f t="shared" si="3"/>
        <v>9.6526483451295331E-2</v>
      </c>
      <c r="AI104" s="168">
        <f t="shared" si="3"/>
        <v>-4.0354186393554148E-4</v>
      </c>
      <c r="AJ104" s="168">
        <f t="shared" si="3"/>
        <v>7.1916674393929902E-2</v>
      </c>
    </row>
    <row r="105" spans="15:36" x14ac:dyDescent="0.25">
      <c r="O105" s="68"/>
      <c r="P105" s="25">
        <v>44104</v>
      </c>
      <c r="Q105" s="61">
        <v>191.42968913411201</v>
      </c>
      <c r="R105" s="16">
        <v>261.07438062560101</v>
      </c>
      <c r="S105" s="16">
        <v>216.03965052713301</v>
      </c>
      <c r="T105" s="16">
        <v>351.17058656665603</v>
      </c>
      <c r="U105" s="65">
        <v>297.51144181906199</v>
      </c>
      <c r="V105" s="66">
        <v>190.75035561355801</v>
      </c>
      <c r="W105" s="61">
        <v>190.85082867988501</v>
      </c>
      <c r="X105" s="16">
        <v>266.68015530146698</v>
      </c>
      <c r="Y105" s="16">
        <v>191.08642464471399</v>
      </c>
      <c r="Z105" s="64">
        <v>300.51957629504801</v>
      </c>
      <c r="AA105" s="168">
        <f t="shared" si="4"/>
        <v>2.8967343530897693E-2</v>
      </c>
      <c r="AB105" s="168">
        <f t="shared" si="4"/>
        <v>9.4530628364343006E-2</v>
      </c>
      <c r="AC105" s="168">
        <f t="shared" si="4"/>
        <v>-3.845511482728492E-4</v>
      </c>
      <c r="AD105" s="168">
        <f t="shared" si="4"/>
        <v>5.6267264986200605E-2</v>
      </c>
      <c r="AE105" s="168">
        <f t="shared" si="4"/>
        <v>0.14026419927785683</v>
      </c>
      <c r="AF105" s="168">
        <f t="shared" si="3"/>
        <v>2.1976966726892089E-2</v>
      </c>
      <c r="AG105" s="168">
        <f t="shared" si="3"/>
        <v>-5.4267959170452129E-2</v>
      </c>
      <c r="AH105" s="168">
        <f t="shared" si="3"/>
        <v>0.12292735290987133</v>
      </c>
      <c r="AI105" s="168">
        <f t="shared" si="3"/>
        <v>4.0755175359212803E-3</v>
      </c>
      <c r="AJ105" s="168">
        <f t="shared" si="3"/>
        <v>8.5130461948575542E-2</v>
      </c>
    </row>
    <row r="106" spans="15:36" x14ac:dyDescent="0.25">
      <c r="O106" s="68"/>
      <c r="P106" s="25">
        <v>44196</v>
      </c>
      <c r="Q106" s="61">
        <v>197.13749679230901</v>
      </c>
      <c r="R106" s="16">
        <v>270.21311337590998</v>
      </c>
      <c r="S106" s="16">
        <v>225.10772638235301</v>
      </c>
      <c r="T106" s="16">
        <v>369.35412167141902</v>
      </c>
      <c r="U106" s="65">
        <v>317.85747296458902</v>
      </c>
      <c r="V106" s="66">
        <v>190.46739278049299</v>
      </c>
      <c r="W106" s="61">
        <v>194.82513135214899</v>
      </c>
      <c r="X106" s="16">
        <v>279.17317496403098</v>
      </c>
      <c r="Y106" s="16">
        <v>193.88663864695101</v>
      </c>
      <c r="Z106" s="64">
        <v>306.25192777318398</v>
      </c>
      <c r="AA106" s="168">
        <f t="shared" si="4"/>
        <v>5.4615963925136901E-2</v>
      </c>
      <c r="AB106" s="168">
        <f t="shared" si="4"/>
        <v>0.11285958421561659</v>
      </c>
      <c r="AC106" s="168">
        <f t="shared" si="4"/>
        <v>3.5913482613392667E-2</v>
      </c>
      <c r="AD106" s="168">
        <f t="shared" si="4"/>
        <v>9.432852584064455E-2</v>
      </c>
      <c r="AE106" s="168">
        <f t="shared" si="4"/>
        <v>0.1623121019717555</v>
      </c>
      <c r="AF106" s="168">
        <f t="shared" si="3"/>
        <v>-2.5844484076742447E-4</v>
      </c>
      <c r="AG106" s="168">
        <f t="shared" si="3"/>
        <v>-3.3801950775398271E-2</v>
      </c>
      <c r="AH106" s="168">
        <f t="shared" si="3"/>
        <v>0.14484165606801835</v>
      </c>
      <c r="AI106" s="168">
        <f t="shared" si="3"/>
        <v>1.8169146766882083E-2</v>
      </c>
      <c r="AJ106" s="168">
        <f t="shared" si="3"/>
        <v>8.4613929295832113E-2</v>
      </c>
    </row>
    <row r="107" spans="15:36" x14ac:dyDescent="0.25">
      <c r="O107" s="68"/>
      <c r="P107" s="25">
        <v>44286</v>
      </c>
      <c r="Q107" s="61">
        <v>199.04638158911899</v>
      </c>
      <c r="R107" s="16">
        <v>280.85656323794501</v>
      </c>
      <c r="S107" s="16">
        <v>233.73999489635301</v>
      </c>
      <c r="T107" s="16">
        <v>384.45888208063297</v>
      </c>
      <c r="U107" s="65">
        <v>320.45510169338002</v>
      </c>
      <c r="V107" s="66">
        <v>187.47182526867101</v>
      </c>
      <c r="W107" s="61">
        <v>194.99485428791999</v>
      </c>
      <c r="X107" s="16">
        <v>284.16272797863598</v>
      </c>
      <c r="Y107" s="16">
        <v>198.791803748533</v>
      </c>
      <c r="Z107" s="64">
        <v>315.88915146020003</v>
      </c>
      <c r="AA107" s="168">
        <f t="shared" si="4"/>
        <v>6.2626769046499886E-2</v>
      </c>
      <c r="AB107" s="168">
        <f t="shared" si="4"/>
        <v>0.13156801258793149</v>
      </c>
      <c r="AC107" s="168">
        <f t="shared" si="4"/>
        <v>7.8374239298773851E-2</v>
      </c>
      <c r="AD107" s="168">
        <f t="shared" si="4"/>
        <v>0.13886956478020007</v>
      </c>
      <c r="AE107" s="168">
        <f t="shared" si="4"/>
        <v>0.13655010727125294</v>
      </c>
      <c r="AF107" s="168">
        <f t="shared" si="3"/>
        <v>-4.1062683046197312E-2</v>
      </c>
      <c r="AG107" s="168">
        <f t="shared" si="3"/>
        <v>-2.8027459512545372E-2</v>
      </c>
      <c r="AH107" s="168">
        <f t="shared" si="3"/>
        <v>0.14063801233229012</v>
      </c>
      <c r="AI107" s="168">
        <f t="shared" si="3"/>
        <v>4.0691481583365219E-2</v>
      </c>
      <c r="AJ107" s="168">
        <f t="shared" si="3"/>
        <v>0.10508896581063487</v>
      </c>
    </row>
    <row r="108" spans="15:36" x14ac:dyDescent="0.25">
      <c r="O108" s="68"/>
      <c r="P108" s="25">
        <v>44377</v>
      </c>
      <c r="Q108" s="61">
        <v>205.526205372905</v>
      </c>
      <c r="R108" s="16">
        <v>296.76753819836898</v>
      </c>
      <c r="S108" s="16">
        <v>244.65246366307599</v>
      </c>
      <c r="T108" s="16">
        <v>410.260280316229</v>
      </c>
      <c r="U108" s="65">
        <v>336.92926362649899</v>
      </c>
      <c r="V108" s="66">
        <v>197.00142786925099</v>
      </c>
      <c r="W108" s="61">
        <v>202.586945634931</v>
      </c>
      <c r="X108" s="16">
        <v>296.76318079101799</v>
      </c>
      <c r="Y108" s="16">
        <v>207.60540030504399</v>
      </c>
      <c r="Z108" s="64">
        <v>335.10716118582201</v>
      </c>
      <c r="AA108" s="168">
        <f t="shared" si="4"/>
        <v>9.9892988818510497E-2</v>
      </c>
      <c r="AB108" s="168">
        <f t="shared" si="4"/>
        <v>0.17066402980568984</v>
      </c>
      <c r="AC108" s="168">
        <f t="shared" si="4"/>
        <v>0.14761099281329293</v>
      </c>
      <c r="AD108" s="168">
        <f t="shared" si="4"/>
        <v>0.21508147632580776</v>
      </c>
      <c r="AE108" s="168">
        <f t="shared" si="4"/>
        <v>0.17433481691274455</v>
      </c>
      <c r="AF108" s="168">
        <f t="shared" si="3"/>
        <v>3.0913492584291991E-2</v>
      </c>
      <c r="AG108" s="168">
        <f t="shared" si="3"/>
        <v>4.8804632584109386E-2</v>
      </c>
      <c r="AH108" s="168">
        <f t="shared" si="3"/>
        <v>0.1683470734600292</v>
      </c>
      <c r="AI108" s="168">
        <f t="shared" si="3"/>
        <v>9.2372075447249458E-2</v>
      </c>
      <c r="AJ108" s="168">
        <f t="shared" si="3"/>
        <v>0.14912169365286232</v>
      </c>
    </row>
    <row r="109" spans="15:36" x14ac:dyDescent="0.25">
      <c r="O109" s="68"/>
      <c r="P109" s="25">
        <v>44469</v>
      </c>
      <c r="Q109" s="61">
        <v>215.66960223586699</v>
      </c>
      <c r="R109" s="16">
        <v>311.12621673539002</v>
      </c>
      <c r="S109" s="16">
        <v>254.421058162359</v>
      </c>
      <c r="T109" s="16">
        <v>433.56735290462501</v>
      </c>
      <c r="U109" s="65">
        <v>343.91236261551501</v>
      </c>
      <c r="V109" s="66">
        <v>204.62663299331999</v>
      </c>
      <c r="W109" s="61">
        <v>217.30654514896901</v>
      </c>
      <c r="X109" s="16">
        <v>323.92229235265199</v>
      </c>
      <c r="Y109" s="16">
        <v>214.10521771245999</v>
      </c>
      <c r="Z109" s="64">
        <v>360.247951333495</v>
      </c>
      <c r="AA109" s="168">
        <f t="shared" si="4"/>
        <v>0.12662567238863853</v>
      </c>
      <c r="AB109" s="168">
        <f t="shared" si="4"/>
        <v>0.19171485149118039</v>
      </c>
      <c r="AC109" s="168">
        <f t="shared" si="4"/>
        <v>0.17765908962348353</v>
      </c>
      <c r="AD109" s="168">
        <f t="shared" si="4"/>
        <v>0.23463458925632197</v>
      </c>
      <c r="AE109" s="168">
        <f t="shared" si="4"/>
        <v>0.15596348332939991</v>
      </c>
      <c r="AF109" s="168">
        <f t="shared" si="3"/>
        <v>7.2745748416186418E-2</v>
      </c>
      <c r="AG109" s="168">
        <f t="shared" si="3"/>
        <v>0.13861986689855188</v>
      </c>
      <c r="AH109" s="168">
        <f t="shared" si="3"/>
        <v>0.21464715657779632</v>
      </c>
      <c r="AI109" s="168">
        <f t="shared" si="3"/>
        <v>0.12046273360624515</v>
      </c>
      <c r="AJ109" s="168">
        <f t="shared" si="3"/>
        <v>0.1987503635364043</v>
      </c>
    </row>
    <row r="110" spans="15:36" x14ac:dyDescent="0.25">
      <c r="O110" s="68"/>
      <c r="P110" s="25">
        <v>44561</v>
      </c>
      <c r="Q110" s="61">
        <v>220.81806066970299</v>
      </c>
      <c r="R110" s="16">
        <v>320.85710982173498</v>
      </c>
      <c r="S110" s="16">
        <v>259.390376609817</v>
      </c>
      <c r="T110" s="16">
        <v>443.749216401441</v>
      </c>
      <c r="U110" s="65">
        <v>346.539297354425</v>
      </c>
      <c r="V110" s="66">
        <v>219.097739268265</v>
      </c>
      <c r="W110" s="61">
        <v>221.39997155637499</v>
      </c>
      <c r="X110" s="16">
        <v>344.40281232918301</v>
      </c>
      <c r="Y110" s="16">
        <v>218.31043871360299</v>
      </c>
      <c r="Z110" s="64">
        <v>380.43079727094698</v>
      </c>
      <c r="AA110" s="168">
        <f t="shared" si="4"/>
        <v>0.12012206841777173</v>
      </c>
      <c r="AB110" s="168">
        <f t="shared" si="4"/>
        <v>0.18742242303899981</v>
      </c>
      <c r="AC110" s="168">
        <f t="shared" si="4"/>
        <v>0.15229441822549328</v>
      </c>
      <c r="AD110" s="168">
        <f t="shared" si="4"/>
        <v>0.20141942478769614</v>
      </c>
      <c r="AE110" s="168">
        <f t="shared" si="4"/>
        <v>9.0234859424026537E-2</v>
      </c>
      <c r="AF110" s="168">
        <f t="shared" si="3"/>
        <v>0.15031626185363645</v>
      </c>
      <c r="AG110" s="168">
        <f t="shared" si="3"/>
        <v>0.13640355338034715</v>
      </c>
      <c r="AH110" s="168">
        <f t="shared" si="3"/>
        <v>0.23365295527966223</v>
      </c>
      <c r="AI110" s="168">
        <f t="shared" si="3"/>
        <v>0.12596948524712626</v>
      </c>
      <c r="AJ110" s="168">
        <f t="shared" si="3"/>
        <v>0.24221519203856667</v>
      </c>
    </row>
    <row r="111" spans="15:36" x14ac:dyDescent="0.25">
      <c r="O111" s="68"/>
      <c r="P111" s="25">
        <v>44651</v>
      </c>
      <c r="Q111" s="61">
        <v>226.13625817111901</v>
      </c>
      <c r="R111" s="16">
        <v>341.53060710430498</v>
      </c>
      <c r="S111" s="16">
        <v>265.05280343320101</v>
      </c>
      <c r="T111" s="16">
        <v>464.62585523480101</v>
      </c>
      <c r="U111" s="65">
        <v>357.94979773285502</v>
      </c>
      <c r="V111" s="66">
        <v>232.283033854092</v>
      </c>
      <c r="W111" s="61">
        <v>213.085416287604</v>
      </c>
      <c r="X111" s="16">
        <v>366.66457837159999</v>
      </c>
      <c r="Y111" s="16">
        <v>222.189488632652</v>
      </c>
      <c r="Z111" s="64">
        <v>397.02597673385702</v>
      </c>
      <c r="AA111" s="168">
        <f t="shared" si="4"/>
        <v>0.13609831219097579</v>
      </c>
      <c r="AB111" s="168">
        <f t="shared" si="4"/>
        <v>0.21603213813791555</v>
      </c>
      <c r="AC111" s="168">
        <f t="shared" si="4"/>
        <v>0.13396427321192084</v>
      </c>
      <c r="AD111" s="168">
        <f t="shared" si="4"/>
        <v>0.20851897794717744</v>
      </c>
      <c r="AE111" s="168">
        <f t="shared" si="4"/>
        <v>0.11700452213536905</v>
      </c>
      <c r="AF111" s="168">
        <f t="shared" si="3"/>
        <v>0.23902903020867705</v>
      </c>
      <c r="AG111" s="168">
        <f t="shared" si="3"/>
        <v>9.2774560978785336E-2</v>
      </c>
      <c r="AH111" s="168">
        <f t="shared" si="3"/>
        <v>0.29033311644997539</v>
      </c>
      <c r="AI111" s="168">
        <f t="shared" si="3"/>
        <v>0.11769944455917569</v>
      </c>
      <c r="AJ111" s="168">
        <f t="shared" si="3"/>
        <v>0.25685220558731259</v>
      </c>
    </row>
    <row r="112" spans="15:36" x14ac:dyDescent="0.25">
      <c r="O112" s="68"/>
      <c r="P112" s="25">
        <v>44742</v>
      </c>
      <c r="Q112" s="61">
        <v>237.20157271864801</v>
      </c>
      <c r="R112" s="16">
        <v>372.74691587361599</v>
      </c>
      <c r="S112" s="16">
        <v>273.10349482354201</v>
      </c>
      <c r="T112" s="16">
        <v>497.20374910355298</v>
      </c>
      <c r="U112" s="65">
        <v>380.812130442382</v>
      </c>
      <c r="V112" s="66">
        <v>237.799900402399</v>
      </c>
      <c r="W112" s="61">
        <v>204.295935116941</v>
      </c>
      <c r="X112" s="16">
        <v>398.48729562103398</v>
      </c>
      <c r="Y112" s="16">
        <v>223.60955399010101</v>
      </c>
      <c r="Z112" s="64">
        <v>413.88973712033999</v>
      </c>
      <c r="AA112" s="168">
        <f t="shared" si="4"/>
        <v>0.15411838742544526</v>
      </c>
      <c r="AB112" s="168">
        <f t="shared" si="4"/>
        <v>0.25602320973684112</v>
      </c>
      <c r="AC112" s="168">
        <f t="shared" si="4"/>
        <v>0.11629161928100373</v>
      </c>
      <c r="AD112" s="168">
        <f t="shared" si="4"/>
        <v>0.21192270604482566</v>
      </c>
      <c r="AE112" s="168">
        <f t="shared" si="4"/>
        <v>0.13024356015727112</v>
      </c>
      <c r="AF112" s="168">
        <f t="shared" si="3"/>
        <v>0.20709734429044735</v>
      </c>
      <c r="AG112" s="168">
        <f t="shared" si="3"/>
        <v>8.4358322134421293E-3</v>
      </c>
      <c r="AH112" s="168">
        <f t="shared" si="3"/>
        <v>0.34277875900531818</v>
      </c>
      <c r="AI112" s="168">
        <f t="shared" si="3"/>
        <v>7.7089293734851738E-2</v>
      </c>
      <c r="AJ112" s="168">
        <f t="shared" si="3"/>
        <v>0.23509666476757807</v>
      </c>
    </row>
    <row r="113" spans="15:36" x14ac:dyDescent="0.25">
      <c r="P113" s="25">
        <v>44834</v>
      </c>
      <c r="Q113" s="61">
        <v>235.85729310745401</v>
      </c>
      <c r="R113" s="16">
        <v>377.66713022194398</v>
      </c>
      <c r="S113" s="16">
        <v>274.98351567435702</v>
      </c>
      <c r="T113" s="16">
        <v>483.83140554071002</v>
      </c>
      <c r="U113" s="65">
        <v>395.06655552242597</v>
      </c>
      <c r="V113" s="66">
        <v>240.819737376283</v>
      </c>
      <c r="W113" s="61">
        <v>194.99713815842799</v>
      </c>
      <c r="X113" s="16">
        <v>407.94272399031303</v>
      </c>
      <c r="Y113" s="16">
        <v>224.03735196070801</v>
      </c>
      <c r="Z113" s="64">
        <v>407.45902761118202</v>
      </c>
      <c r="AA113" s="168">
        <f t="shared" si="4"/>
        <v>9.3604711383984185E-2</v>
      </c>
      <c r="AB113" s="168">
        <f t="shared" si="4"/>
        <v>0.21387112338124314</v>
      </c>
      <c r="AC113" s="168">
        <f t="shared" si="4"/>
        <v>8.0820580106525819E-2</v>
      </c>
      <c r="AD113" s="168">
        <f t="shared" si="4"/>
        <v>0.11593135945164668</v>
      </c>
      <c r="AE113" s="168">
        <f t="shared" si="4"/>
        <v>0.14874194262129503</v>
      </c>
      <c r="AF113" s="168">
        <f t="shared" si="3"/>
        <v>0.17687386951308803</v>
      </c>
      <c r="AG113" s="168">
        <f t="shared" si="3"/>
        <v>-0.1026632997880822</v>
      </c>
      <c r="AH113" s="168">
        <f t="shared" si="3"/>
        <v>0.25938453024464447</v>
      </c>
      <c r="AI113" s="168">
        <f t="shared" si="3"/>
        <v>4.638903411306261E-2</v>
      </c>
      <c r="AJ113" s="168">
        <f t="shared" si="3"/>
        <v>0.13105161626299422</v>
      </c>
    </row>
    <row r="114" spans="15:36" x14ac:dyDescent="0.25">
      <c r="P114" s="25">
        <v>44926</v>
      </c>
      <c r="Q114" s="61">
        <v>226.27242307762299</v>
      </c>
      <c r="R114" s="16">
        <v>368.47119922399401</v>
      </c>
      <c r="S114" s="16">
        <v>273.65056385458399</v>
      </c>
      <c r="T114" s="16">
        <v>453.10725926577999</v>
      </c>
      <c r="U114" s="65">
        <v>412.37460429715998</v>
      </c>
      <c r="V114" s="66">
        <v>241.037191422652</v>
      </c>
      <c r="W114" s="61">
        <v>183.22645784419001</v>
      </c>
      <c r="X114" s="16">
        <v>398.92206469136801</v>
      </c>
      <c r="Y114" s="16">
        <v>222.625380430435</v>
      </c>
      <c r="Z114" s="64">
        <v>380.28032899650299</v>
      </c>
      <c r="AA114" s="168">
        <f t="shared" ref="AA114:AJ119" si="5">IFERROR(Q114/Q110-1,"NULL")</f>
        <v>2.4700707865008331E-2</v>
      </c>
      <c r="AB114" s="168">
        <f t="shared" si="5"/>
        <v>0.14839655393241236</v>
      </c>
      <c r="AC114" s="168">
        <f t="shared" si="5"/>
        <v>5.4975776014303035E-2</v>
      </c>
      <c r="AD114" s="168">
        <f t="shared" si="5"/>
        <v>2.1088584539320498E-2</v>
      </c>
      <c r="AE114" s="168">
        <f t="shared" si="5"/>
        <v>0.1899793398478602</v>
      </c>
      <c r="AF114" s="168">
        <f t="shared" si="5"/>
        <v>0.10013545656682554</v>
      </c>
      <c r="AG114" s="168">
        <f t="shared" si="5"/>
        <v>-0.17241878327190696</v>
      </c>
      <c r="AH114" s="168">
        <f t="shared" si="5"/>
        <v>0.15830083382151661</v>
      </c>
      <c r="AI114" s="168">
        <f t="shared" si="5"/>
        <v>1.9765164424834003E-2</v>
      </c>
      <c r="AJ114" s="168">
        <f t="shared" si="5"/>
        <v>-3.9552075048443491E-4</v>
      </c>
    </row>
    <row r="115" spans="15:36" x14ac:dyDescent="0.25">
      <c r="P115" s="25">
        <v>45016</v>
      </c>
      <c r="Q115" s="61">
        <v>224.580190608528</v>
      </c>
      <c r="R115" s="16">
        <v>375.532691543689</v>
      </c>
      <c r="S115" s="16">
        <v>275.48211963238299</v>
      </c>
      <c r="T115" s="16">
        <v>446.78510804162403</v>
      </c>
      <c r="U115" s="65">
        <v>414.755334891708</v>
      </c>
      <c r="V115" s="66">
        <v>236.25858948633899</v>
      </c>
      <c r="W115" s="61">
        <v>174.65533110153899</v>
      </c>
      <c r="X115" s="16">
        <v>388.13275431882198</v>
      </c>
      <c r="Y115" s="16">
        <v>219.27032982159599</v>
      </c>
      <c r="Z115" s="64">
        <v>355.06496974072098</v>
      </c>
      <c r="AA115" s="168">
        <f t="shared" si="5"/>
        <v>-6.8811059985502965E-3</v>
      </c>
      <c r="AB115" s="168">
        <f t="shared" si="5"/>
        <v>9.9557942193449156E-2</v>
      </c>
      <c r="AC115" s="168">
        <f t="shared" si="5"/>
        <v>3.9348069758524229E-2</v>
      </c>
      <c r="AD115" s="168">
        <f t="shared" si="5"/>
        <v>-3.8398093847276438E-2</v>
      </c>
      <c r="AE115" s="168">
        <f t="shared" si="5"/>
        <v>0.15869693884070313</v>
      </c>
      <c r="AF115" s="168">
        <f t="shared" si="5"/>
        <v>1.7115135644147905E-2</v>
      </c>
      <c r="AG115" s="168">
        <f t="shared" si="5"/>
        <v>-0.18035061176685807</v>
      </c>
      <c r="AH115" s="168">
        <f t="shared" si="5"/>
        <v>5.8549904227358507E-2</v>
      </c>
      <c r="AI115" s="168">
        <f t="shared" si="5"/>
        <v>-1.3138149914383557E-2</v>
      </c>
      <c r="AJ115" s="168">
        <f t="shared" si="5"/>
        <v>-0.1056883162616441</v>
      </c>
    </row>
    <row r="116" spans="15:36" x14ac:dyDescent="0.25">
      <c r="P116" s="25">
        <v>45107</v>
      </c>
      <c r="Q116" s="61">
        <v>227.87304104090001</v>
      </c>
      <c r="R116" s="16">
        <v>389.08426191036</v>
      </c>
      <c r="S116" s="16">
        <v>279.643657564688</v>
      </c>
      <c r="T116" s="16">
        <v>447.70280257968699</v>
      </c>
      <c r="U116" s="65">
        <v>404.65869886674898</v>
      </c>
      <c r="V116" s="66">
        <v>245.86118760232</v>
      </c>
      <c r="W116" s="61">
        <v>173.26988532141601</v>
      </c>
      <c r="X116" s="16">
        <v>384.63871660326998</v>
      </c>
      <c r="Y116" s="16">
        <v>220.040830509335</v>
      </c>
      <c r="Z116" s="64">
        <v>340.97714430193997</v>
      </c>
      <c r="AA116" s="168">
        <f t="shared" si="5"/>
        <v>-3.9327444463502226E-2</v>
      </c>
      <c r="AB116" s="168">
        <f t="shared" si="5"/>
        <v>4.38295941321305E-2</v>
      </c>
      <c r="AC116" s="168">
        <f t="shared" si="5"/>
        <v>2.3947561510963888E-2</v>
      </c>
      <c r="AD116" s="168">
        <f t="shared" si="5"/>
        <v>-9.9558675116820927E-2</v>
      </c>
      <c r="AE116" s="168">
        <f t="shared" si="5"/>
        <v>6.2620296251237884E-2</v>
      </c>
      <c r="AF116" s="168">
        <f t="shared" si="5"/>
        <v>3.3899455745270979E-2</v>
      </c>
      <c r="AG116" s="168">
        <f t="shared" si="5"/>
        <v>-0.15186816995534136</v>
      </c>
      <c r="AH116" s="168">
        <f t="shared" si="5"/>
        <v>-3.4752874608414475E-2</v>
      </c>
      <c r="AI116" s="168">
        <f t="shared" si="5"/>
        <v>-1.5959619869032937E-2</v>
      </c>
      <c r="AJ116" s="168">
        <f t="shared" si="5"/>
        <v>-0.17616429275510259</v>
      </c>
    </row>
    <row r="117" spans="15:36" x14ac:dyDescent="0.25">
      <c r="P117" s="25">
        <v>45199</v>
      </c>
      <c r="Q117" s="61">
        <v>224.130759433783</v>
      </c>
      <c r="R117" s="16">
        <v>397.94526854926897</v>
      </c>
      <c r="S117" s="16">
        <v>281.5236934719</v>
      </c>
      <c r="T117" s="16">
        <v>448.90041400766597</v>
      </c>
      <c r="U117" s="65">
        <v>397.64544711297998</v>
      </c>
      <c r="V117" s="66">
        <v>254.38565227798799</v>
      </c>
      <c r="W117" s="61">
        <v>160.69384255355399</v>
      </c>
      <c r="X117" s="16">
        <v>384.91364987505898</v>
      </c>
      <c r="Y117" s="16">
        <v>220.432870831244</v>
      </c>
      <c r="Z117" s="64">
        <v>337.64998317640999</v>
      </c>
      <c r="AA117" s="168">
        <f t="shared" si="5"/>
        <v>-4.971876645904072E-2</v>
      </c>
      <c r="AB117" s="168">
        <f t="shared" si="5"/>
        <v>5.369315120277518E-2</v>
      </c>
      <c r="AC117" s="168">
        <f t="shared" si="5"/>
        <v>2.3783890396135821E-2</v>
      </c>
      <c r="AD117" s="168">
        <f t="shared" si="5"/>
        <v>-7.2196618766420584E-2</v>
      </c>
      <c r="AE117" s="168">
        <f t="shared" si="5"/>
        <v>6.5277395783192027E-3</v>
      </c>
      <c r="AF117" s="168">
        <f t="shared" si="5"/>
        <v>5.6332238584365424E-2</v>
      </c>
      <c r="AG117" s="168">
        <f t="shared" si="5"/>
        <v>-0.17591691821140387</v>
      </c>
      <c r="AH117" s="168">
        <f t="shared" si="5"/>
        <v>-5.6451733934592463E-2</v>
      </c>
      <c r="AI117" s="168">
        <f t="shared" si="5"/>
        <v>-1.6088750817301989E-2</v>
      </c>
      <c r="AJ117" s="168">
        <f t="shared" si="5"/>
        <v>-0.1713277647670316</v>
      </c>
    </row>
    <row r="118" spans="15:36" x14ac:dyDescent="0.25">
      <c r="P118" s="25">
        <v>45291</v>
      </c>
      <c r="Q118" s="61">
        <v>218.18036639490501</v>
      </c>
      <c r="R118" s="16">
        <v>398.000193690782</v>
      </c>
      <c r="S118" s="16">
        <v>282.154082498322</v>
      </c>
      <c r="T118" s="16">
        <v>443.75893320146997</v>
      </c>
      <c r="U118" s="65">
        <v>392.69335685381401</v>
      </c>
      <c r="V118" s="66">
        <v>247.40502081111501</v>
      </c>
      <c r="W118" s="61">
        <v>141.853287249939</v>
      </c>
      <c r="X118" s="16">
        <v>384.78522016788702</v>
      </c>
      <c r="Y118" s="16">
        <v>220.31719989844501</v>
      </c>
      <c r="Z118" s="64">
        <v>330.76456059040601</v>
      </c>
      <c r="AA118" s="168">
        <f t="shared" si="5"/>
        <v>-3.5762452059577732E-2</v>
      </c>
      <c r="AB118" s="168">
        <f t="shared" si="5"/>
        <v>8.0139219914545645E-2</v>
      </c>
      <c r="AC118" s="168">
        <f t="shared" si="5"/>
        <v>3.1074369166133708E-2</v>
      </c>
      <c r="AD118" s="168">
        <f t="shared" si="5"/>
        <v>-2.0631596323259394E-2</v>
      </c>
      <c r="AE118" s="168">
        <f t="shared" si="5"/>
        <v>-4.7726623410503488E-2</v>
      </c>
      <c r="AF118" s="168">
        <f t="shared" si="5"/>
        <v>2.6418451654198094E-2</v>
      </c>
      <c r="AG118" s="168">
        <f t="shared" si="5"/>
        <v>-0.22580347336864115</v>
      </c>
      <c r="AH118" s="168">
        <f t="shared" si="5"/>
        <v>-3.5437609936211922E-2</v>
      </c>
      <c r="AI118" s="168">
        <f t="shared" si="5"/>
        <v>-1.036800263980342E-2</v>
      </c>
      <c r="AJ118" s="168">
        <f t="shared" si="5"/>
        <v>-0.13020859779090055</v>
      </c>
    </row>
    <row r="119" spans="15:36" x14ac:dyDescent="0.25">
      <c r="P119" s="25">
        <v>45382</v>
      </c>
      <c r="Q119" s="61">
        <v>220.42906462239301</v>
      </c>
      <c r="R119" s="16">
        <v>390.39356847318402</v>
      </c>
      <c r="S119" s="16">
        <v>288.52308934153899</v>
      </c>
      <c r="T119" s="16">
        <v>434.069941935408</v>
      </c>
      <c r="U119" s="65">
        <v>411.92655840476903</v>
      </c>
      <c r="V119" s="66">
        <v>250.23110211604501</v>
      </c>
      <c r="W119" s="61">
        <v>138.88557548541201</v>
      </c>
      <c r="X119" s="16">
        <v>384.44137967033902</v>
      </c>
      <c r="Y119" s="16">
        <v>223.66987714164</v>
      </c>
      <c r="Z119" s="64">
        <v>322.71627908501301</v>
      </c>
      <c r="AA119" s="168">
        <f t="shared" si="5"/>
        <v>-1.8483936516782706E-2</v>
      </c>
      <c r="AB119" s="168">
        <f t="shared" si="5"/>
        <v>3.957279156817739E-2</v>
      </c>
      <c r="AC119" s="168">
        <f t="shared" si="5"/>
        <v>4.7338715581826118E-2</v>
      </c>
      <c r="AD119" s="168">
        <f t="shared" si="5"/>
        <v>-2.8459243330535178E-2</v>
      </c>
      <c r="AE119" s="168">
        <f t="shared" si="5"/>
        <v>-6.820349851985763E-3</v>
      </c>
      <c r="AF119" s="168">
        <f t="shared" si="5"/>
        <v>5.9140760384984503E-2</v>
      </c>
      <c r="AG119" s="168">
        <f t="shared" si="5"/>
        <v>-0.20480196848575782</v>
      </c>
      <c r="AH119" s="168">
        <f t="shared" si="5"/>
        <v>-9.510598132748127E-3</v>
      </c>
      <c r="AI119" s="168">
        <f t="shared" si="5"/>
        <v>2.0064489908979466E-2</v>
      </c>
      <c r="AJ119" s="168">
        <f t="shared" si="5"/>
        <v>-9.1106398582011527E-2</v>
      </c>
    </row>
    <row r="120" spans="15:36" ht="30" x14ac:dyDescent="0.25">
      <c r="O120" s="68"/>
      <c r="P120" s="68"/>
      <c r="Q120" s="169" t="s">
        <v>9</v>
      </c>
      <c r="R120" s="170" t="s">
        <v>10</v>
      </c>
      <c r="S120" s="170" t="s">
        <v>11</v>
      </c>
      <c r="T120" s="170" t="s">
        <v>12</v>
      </c>
      <c r="U120" s="170" t="s">
        <v>13</v>
      </c>
      <c r="V120" s="171" t="s">
        <v>14</v>
      </c>
      <c r="W120" s="169" t="s">
        <v>9</v>
      </c>
      <c r="X120" s="170" t="s">
        <v>10</v>
      </c>
      <c r="Y120" s="170" t="s">
        <v>11</v>
      </c>
      <c r="Z120" s="170" t="s">
        <v>12</v>
      </c>
    </row>
    <row r="121" spans="15:36" x14ac:dyDescent="0.25">
      <c r="O121" s="69"/>
      <c r="P121" s="69"/>
      <c r="Q121" s="172" t="s">
        <v>128</v>
      </c>
      <c r="R121" s="172" t="s">
        <v>129</v>
      </c>
      <c r="S121" s="172" t="s">
        <v>130</v>
      </c>
      <c r="T121" s="172" t="s">
        <v>131</v>
      </c>
      <c r="U121" s="172" t="s">
        <v>132</v>
      </c>
      <c r="V121" s="172" t="s">
        <v>133</v>
      </c>
      <c r="W121" s="172" t="s">
        <v>128</v>
      </c>
      <c r="X121" s="172" t="s">
        <v>129</v>
      </c>
      <c r="Y121" s="172" t="s">
        <v>130</v>
      </c>
      <c r="Z121" s="172" t="s">
        <v>131</v>
      </c>
    </row>
    <row r="122" spans="15:36" x14ac:dyDescent="0.25">
      <c r="O122" s="70" t="s">
        <v>134</v>
      </c>
      <c r="P122" s="113" t="s">
        <v>134</v>
      </c>
      <c r="Q122" s="173">
        <f>Q114/Q113-1</f>
        <v>-4.0638429719721536E-2</v>
      </c>
      <c r="R122" s="173">
        <f t="shared" ref="Q122:Z127" si="6">R114/R113-1</f>
        <v>-2.4349301970086223E-2</v>
      </c>
      <c r="S122" s="173">
        <f t="shared" si="6"/>
        <v>-4.8473880934432056E-3</v>
      </c>
      <c r="T122" s="173">
        <f t="shared" si="6"/>
        <v>-6.3501760991711564E-2</v>
      </c>
      <c r="U122" s="173">
        <f t="shared" si="6"/>
        <v>4.3810463155622648E-2</v>
      </c>
      <c r="V122" s="173">
        <f t="shared" si="6"/>
        <v>9.0297435226083245E-4</v>
      </c>
      <c r="W122" s="173">
        <f t="shared" si="6"/>
        <v>-6.0363349049126769E-2</v>
      </c>
      <c r="X122" s="173">
        <f t="shared" si="6"/>
        <v>-2.2112563280229591E-2</v>
      </c>
      <c r="Y122" s="173">
        <f t="shared" si="6"/>
        <v>-6.30239340858052E-3</v>
      </c>
      <c r="Z122" s="173">
        <f t="shared" si="6"/>
        <v>-6.6702899611821409E-2</v>
      </c>
    </row>
    <row r="123" spans="15:36" x14ac:dyDescent="0.25">
      <c r="O123" s="70" t="s">
        <v>134</v>
      </c>
      <c r="P123" s="113" t="s">
        <v>134</v>
      </c>
      <c r="Q123" s="173">
        <f>Q115/Q114-1</f>
        <v>-7.478739327038797E-3</v>
      </c>
      <c r="R123" s="173">
        <f t="shared" si="6"/>
        <v>1.9164299230351345E-2</v>
      </c>
      <c r="S123" s="173">
        <f t="shared" si="6"/>
        <v>6.6930458757332723E-3</v>
      </c>
      <c r="T123" s="173">
        <f t="shared" si="6"/>
        <v>-1.3952880018740954E-2</v>
      </c>
      <c r="U123" s="173">
        <f t="shared" si="6"/>
        <v>5.7732231076781382E-3</v>
      </c>
      <c r="V123" s="173">
        <f t="shared" si="6"/>
        <v>-1.9825164357868186E-2</v>
      </c>
      <c r="W123" s="173">
        <f t="shared" si="6"/>
        <v>-4.6778870494454616E-2</v>
      </c>
      <c r="X123" s="173">
        <f t="shared" si="6"/>
        <v>-2.7046160961022192E-2</v>
      </c>
      <c r="Y123" s="173">
        <f t="shared" si="6"/>
        <v>-1.5070386864032281E-2</v>
      </c>
      <c r="Z123" s="173">
        <f t="shared" si="6"/>
        <v>-6.6307293154818647E-2</v>
      </c>
    </row>
    <row r="124" spans="15:36" x14ac:dyDescent="0.25">
      <c r="O124" s="70" t="s">
        <v>134</v>
      </c>
      <c r="P124" s="113" t="s">
        <v>134</v>
      </c>
      <c r="Q124" s="173">
        <f t="shared" si="6"/>
        <v>1.4662247918882043E-2</v>
      </c>
      <c r="R124" s="173">
        <f t="shared" si="6"/>
        <v>3.6086260056255037E-2</v>
      </c>
      <c r="S124" s="173">
        <f t="shared" si="6"/>
        <v>1.5106381270255875E-2</v>
      </c>
      <c r="T124" s="173">
        <f t="shared" si="6"/>
        <v>2.0539953582729975E-3</v>
      </c>
      <c r="U124" s="173">
        <f t="shared" si="6"/>
        <v>-2.4343595309256782E-2</v>
      </c>
      <c r="V124" s="173">
        <f t="shared" si="6"/>
        <v>4.0644440216368372E-2</v>
      </c>
      <c r="W124" s="173">
        <f t="shared" si="6"/>
        <v>-7.9324562919727004E-3</v>
      </c>
      <c r="X124" s="173">
        <f t="shared" si="6"/>
        <v>-9.002171748385579E-3</v>
      </c>
      <c r="Y124" s="173">
        <f t="shared" si="6"/>
        <v>3.5139304454272491E-3</v>
      </c>
      <c r="Z124" s="173">
        <f t="shared" si="6"/>
        <v>-3.9676753944688947E-2</v>
      </c>
    </row>
    <row r="125" spans="15:36" x14ac:dyDescent="0.25">
      <c r="O125" s="70" t="s">
        <v>134</v>
      </c>
      <c r="P125" s="113" t="s">
        <v>134</v>
      </c>
      <c r="Q125" s="173">
        <f t="shared" si="6"/>
        <v>-1.6422660574601844E-2</v>
      </c>
      <c r="R125" s="173">
        <f t="shared" si="6"/>
        <v>2.2774004261705283E-2</v>
      </c>
      <c r="S125" s="173">
        <f t="shared" si="6"/>
        <v>6.722969952490665E-3</v>
      </c>
      <c r="T125" s="173">
        <f t="shared" si="6"/>
        <v>2.6750143646148139E-3</v>
      </c>
      <c r="U125" s="173">
        <f t="shared" si="6"/>
        <v>-1.7331276390226358E-2</v>
      </c>
      <c r="V125" s="173">
        <f t="shared" si="6"/>
        <v>3.4671859998725241E-2</v>
      </c>
      <c r="W125" s="173">
        <f t="shared" si="6"/>
        <v>-7.2580660768219674E-2</v>
      </c>
      <c r="X125" s="173">
        <f t="shared" si="6"/>
        <v>7.1478314564088485E-4</v>
      </c>
      <c r="Y125" s="173">
        <f t="shared" si="6"/>
        <v>1.7816707971949342E-3</v>
      </c>
      <c r="Z125" s="173">
        <f t="shared" si="6"/>
        <v>-9.7577247658093835E-3</v>
      </c>
    </row>
    <row r="126" spans="15:36" x14ac:dyDescent="0.25">
      <c r="O126" s="70" t="s">
        <v>134</v>
      </c>
      <c r="P126" s="113" t="s">
        <v>134</v>
      </c>
      <c r="Q126" s="173">
        <f>Q118/Q117-1</f>
        <v>-2.6548756868135182E-2</v>
      </c>
      <c r="R126" s="173">
        <f t="shared" si="6"/>
        <v>1.3802184836442244E-4</v>
      </c>
      <c r="S126" s="173">
        <f t="shared" si="6"/>
        <v>2.2392041630587833E-3</v>
      </c>
      <c r="T126" s="173">
        <f t="shared" si="6"/>
        <v>-1.1453499809220946E-2</v>
      </c>
      <c r="U126" s="173">
        <f t="shared" si="6"/>
        <v>-1.245353189661691E-2</v>
      </c>
      <c r="V126" s="173">
        <f t="shared" si="6"/>
        <v>-2.7441136732211158E-2</v>
      </c>
      <c r="W126" s="173">
        <f t="shared" si="6"/>
        <v>-0.11724503567917388</v>
      </c>
      <c r="X126" s="173">
        <f t="shared" si="6"/>
        <v>-3.3365848993316405E-4</v>
      </c>
      <c r="Y126" s="173">
        <f t="shared" si="6"/>
        <v>-5.247444828114789E-4</v>
      </c>
      <c r="Z126" s="173">
        <f t="shared" si="6"/>
        <v>-2.0392189927658344E-2</v>
      </c>
    </row>
    <row r="127" spans="15:36" x14ac:dyDescent="0.25">
      <c r="O127" s="70" t="s">
        <v>135</v>
      </c>
      <c r="P127" s="113" t="str">
        <f>"QTR "&amp;YEAR(P119)&amp;"Q"&amp;(MONTH(P119)/3)</f>
        <v>QTR 2024Q1</v>
      </c>
      <c r="Q127" s="173">
        <f>Q119/Q118-1</f>
        <v>1.0306602123024478E-2</v>
      </c>
      <c r="R127" s="173">
        <f>R119/R118-1</f>
        <v>-1.9112114361199972E-2</v>
      </c>
      <c r="S127" s="173">
        <f t="shared" si="6"/>
        <v>2.2572797057632155E-2</v>
      </c>
      <c r="T127" s="173">
        <f t="shared" si="6"/>
        <v>-2.1833906973232953E-2</v>
      </c>
      <c r="U127" s="173">
        <f>U119/U118-1</f>
        <v>4.8977659579086952E-2</v>
      </c>
      <c r="V127" s="173">
        <f t="shared" si="6"/>
        <v>1.1422893907588216E-2</v>
      </c>
      <c r="W127" s="173">
        <f>W119/W118-1</f>
        <v>-2.0920993951292988E-2</v>
      </c>
      <c r="X127" s="173">
        <f t="shared" si="6"/>
        <v>-8.9359070859840184E-4</v>
      </c>
      <c r="Y127" s="173">
        <f t="shared" si="6"/>
        <v>1.5217501151704838E-2</v>
      </c>
      <c r="Z127" s="173">
        <f t="shared" si="6"/>
        <v>-2.4332357405603022E-2</v>
      </c>
    </row>
    <row r="128" spans="15:36" x14ac:dyDescent="0.25">
      <c r="O128" s="68"/>
      <c r="P128" s="68"/>
      <c r="Q128" s="173"/>
      <c r="R128" s="173"/>
      <c r="S128" s="173"/>
      <c r="T128" s="173"/>
      <c r="U128" s="173"/>
      <c r="V128" s="173"/>
      <c r="W128" s="173"/>
      <c r="X128" s="173"/>
      <c r="Y128" s="173"/>
      <c r="Z128" s="173"/>
    </row>
    <row r="129" spans="15:26" x14ac:dyDescent="0.25">
      <c r="O129" s="68"/>
      <c r="P129" s="68"/>
      <c r="Q129" s="173"/>
      <c r="R129" s="173"/>
      <c r="S129" s="173"/>
      <c r="T129" s="173"/>
      <c r="U129" s="173"/>
      <c r="V129" s="173"/>
      <c r="W129" s="173"/>
      <c r="X129" s="173"/>
      <c r="Y129" s="173"/>
      <c r="Z129" s="173"/>
    </row>
    <row r="130" spans="15:26" x14ac:dyDescent="0.25">
      <c r="O130" s="68" t="s">
        <v>136</v>
      </c>
      <c r="P130" s="113" t="s">
        <v>136</v>
      </c>
      <c r="Q130" s="173">
        <f>Q114/Q110-1</f>
        <v>2.4700707865008331E-2</v>
      </c>
      <c r="R130" s="173">
        <f t="shared" ref="Q130:Z135" si="7">R114/R110-1</f>
        <v>0.14839655393241236</v>
      </c>
      <c r="S130" s="173">
        <f t="shared" si="7"/>
        <v>5.4975776014303035E-2</v>
      </c>
      <c r="T130" s="173">
        <f t="shared" si="7"/>
        <v>2.1088584539320498E-2</v>
      </c>
      <c r="U130" s="173">
        <f>U114/U110-1</f>
        <v>0.1899793398478602</v>
      </c>
      <c r="V130" s="173">
        <f t="shared" si="7"/>
        <v>0.10013545656682554</v>
      </c>
      <c r="W130" s="173">
        <f t="shared" si="7"/>
        <v>-0.17241878327190696</v>
      </c>
      <c r="X130" s="173">
        <f t="shared" si="7"/>
        <v>0.15830083382151661</v>
      </c>
      <c r="Y130" s="173">
        <f t="shared" si="7"/>
        <v>1.9765164424834003E-2</v>
      </c>
      <c r="Z130" s="173">
        <f t="shared" si="7"/>
        <v>-3.9552075048443491E-4</v>
      </c>
    </row>
    <row r="131" spans="15:26" x14ac:dyDescent="0.25">
      <c r="O131" s="68" t="s">
        <v>136</v>
      </c>
      <c r="P131" s="113" t="s">
        <v>136</v>
      </c>
      <c r="Q131" s="173">
        <f t="shared" si="7"/>
        <v>-6.8811059985502965E-3</v>
      </c>
      <c r="R131" s="173">
        <f t="shared" si="7"/>
        <v>9.9557942193449156E-2</v>
      </c>
      <c r="S131" s="173">
        <f t="shared" si="7"/>
        <v>3.9348069758524229E-2</v>
      </c>
      <c r="T131" s="173">
        <f t="shared" si="7"/>
        <v>-3.8398093847276438E-2</v>
      </c>
      <c r="U131" s="173">
        <f t="shared" si="7"/>
        <v>0.15869693884070313</v>
      </c>
      <c r="V131" s="173">
        <f>V115/V111-1</f>
        <v>1.7115135644147905E-2</v>
      </c>
      <c r="W131" s="173">
        <f t="shared" si="7"/>
        <v>-0.18035061176685807</v>
      </c>
      <c r="X131" s="173">
        <f t="shared" si="7"/>
        <v>5.8549904227358507E-2</v>
      </c>
      <c r="Y131" s="173">
        <f t="shared" si="7"/>
        <v>-1.3138149914383557E-2</v>
      </c>
      <c r="Z131" s="173">
        <f t="shared" si="7"/>
        <v>-0.1056883162616441</v>
      </c>
    </row>
    <row r="132" spans="15:26" x14ac:dyDescent="0.25">
      <c r="O132" s="68" t="s">
        <v>136</v>
      </c>
      <c r="P132" s="113" t="s">
        <v>136</v>
      </c>
      <c r="Q132" s="173">
        <f t="shared" si="7"/>
        <v>-3.9327444463502226E-2</v>
      </c>
      <c r="R132" s="173">
        <f t="shared" si="7"/>
        <v>4.38295941321305E-2</v>
      </c>
      <c r="S132" s="173">
        <f t="shared" si="7"/>
        <v>2.3947561510963888E-2</v>
      </c>
      <c r="T132" s="173">
        <f t="shared" si="7"/>
        <v>-9.9558675116820927E-2</v>
      </c>
      <c r="U132" s="173">
        <f t="shared" si="7"/>
        <v>6.2620296251237884E-2</v>
      </c>
      <c r="V132" s="173">
        <f t="shared" si="7"/>
        <v>3.3899455745270979E-2</v>
      </c>
      <c r="W132" s="173">
        <f t="shared" si="7"/>
        <v>-0.15186816995534136</v>
      </c>
      <c r="X132" s="173">
        <f t="shared" si="7"/>
        <v>-3.4752874608414475E-2</v>
      </c>
      <c r="Y132" s="173">
        <f t="shared" si="7"/>
        <v>-1.5959619869032937E-2</v>
      </c>
      <c r="Z132" s="173">
        <f t="shared" si="7"/>
        <v>-0.17616429275510259</v>
      </c>
    </row>
    <row r="133" spans="15:26" x14ac:dyDescent="0.25">
      <c r="O133" s="68" t="s">
        <v>136</v>
      </c>
      <c r="P133" s="113" t="s">
        <v>136</v>
      </c>
      <c r="Q133" s="173">
        <f t="shared" si="7"/>
        <v>-4.971876645904072E-2</v>
      </c>
      <c r="R133" s="173">
        <f t="shared" si="7"/>
        <v>5.369315120277518E-2</v>
      </c>
      <c r="S133" s="173">
        <f t="shared" si="7"/>
        <v>2.3783890396135821E-2</v>
      </c>
      <c r="T133" s="173">
        <f t="shared" si="7"/>
        <v>-7.2196618766420584E-2</v>
      </c>
      <c r="U133" s="173">
        <f t="shared" si="7"/>
        <v>6.5277395783192027E-3</v>
      </c>
      <c r="V133" s="173">
        <f t="shared" si="7"/>
        <v>5.6332238584365424E-2</v>
      </c>
      <c r="W133" s="173">
        <f t="shared" si="7"/>
        <v>-0.17591691821140387</v>
      </c>
      <c r="X133" s="173">
        <f t="shared" si="7"/>
        <v>-5.6451733934592463E-2</v>
      </c>
      <c r="Y133" s="173">
        <f t="shared" si="7"/>
        <v>-1.6088750817301989E-2</v>
      </c>
      <c r="Z133" s="173">
        <f t="shared" si="7"/>
        <v>-0.1713277647670316</v>
      </c>
    </row>
    <row r="134" spans="15:26" x14ac:dyDescent="0.25">
      <c r="O134" s="68" t="s">
        <v>136</v>
      </c>
      <c r="P134" s="113" t="s">
        <v>136</v>
      </c>
      <c r="Q134" s="173">
        <f t="shared" si="7"/>
        <v>-3.5762452059577732E-2</v>
      </c>
      <c r="R134" s="173">
        <f t="shared" si="7"/>
        <v>8.0139219914545645E-2</v>
      </c>
      <c r="S134" s="173">
        <f t="shared" si="7"/>
        <v>3.1074369166133708E-2</v>
      </c>
      <c r="T134" s="173">
        <f t="shared" si="7"/>
        <v>-2.0631596323259394E-2</v>
      </c>
      <c r="U134" s="173">
        <f>U118/U114-1</f>
        <v>-4.7726623410503488E-2</v>
      </c>
      <c r="V134" s="173">
        <f t="shared" si="7"/>
        <v>2.6418451654198094E-2</v>
      </c>
      <c r="W134" s="173">
        <f t="shared" si="7"/>
        <v>-0.22580347336864115</v>
      </c>
      <c r="X134" s="173">
        <f t="shared" si="7"/>
        <v>-3.5437609936211922E-2</v>
      </c>
      <c r="Y134" s="173">
        <f t="shared" si="7"/>
        <v>-1.036800263980342E-2</v>
      </c>
      <c r="Z134" s="173">
        <f t="shared" si="7"/>
        <v>-0.13020859779090055</v>
      </c>
    </row>
    <row r="135" spans="15:26" x14ac:dyDescent="0.25">
      <c r="O135" s="68" t="s">
        <v>136</v>
      </c>
      <c r="P135" s="113" t="str">
        <f>"Y/Y "&amp;RIGHT(P127,4)</f>
        <v>Y/Y 24Q1</v>
      </c>
      <c r="Q135" s="173">
        <f>Q119/Q115-1</f>
        <v>-1.8483936516782706E-2</v>
      </c>
      <c r="R135" s="173">
        <f t="shared" si="7"/>
        <v>3.957279156817739E-2</v>
      </c>
      <c r="S135" s="173">
        <f t="shared" si="7"/>
        <v>4.7338715581826118E-2</v>
      </c>
      <c r="T135" s="173">
        <f t="shared" si="7"/>
        <v>-2.8459243330535178E-2</v>
      </c>
      <c r="U135" s="173">
        <f>U119/U115-1</f>
        <v>-6.820349851985763E-3</v>
      </c>
      <c r="V135" s="173">
        <f t="shared" si="7"/>
        <v>5.9140760384984503E-2</v>
      </c>
      <c r="W135" s="173">
        <f>W119/W115-1</f>
        <v>-0.20480196848575782</v>
      </c>
      <c r="X135" s="173">
        <f t="shared" si="7"/>
        <v>-9.510598132748127E-3</v>
      </c>
      <c r="Y135" s="173">
        <f t="shared" si="7"/>
        <v>2.0064489908979466E-2</v>
      </c>
      <c r="Z135" s="173">
        <f t="shared" si="7"/>
        <v>-9.1106398582011527E-2</v>
      </c>
    </row>
    <row r="136" spans="15:26" x14ac:dyDescent="0.25">
      <c r="O136" s="68"/>
      <c r="P136" s="68"/>
      <c r="Q136" s="174"/>
      <c r="R136" s="175"/>
      <c r="S136" s="175"/>
      <c r="T136" s="175"/>
      <c r="U136" s="176"/>
      <c r="V136" s="176"/>
      <c r="W136" s="174"/>
      <c r="X136" s="175"/>
      <c r="Y136" s="175"/>
      <c r="Z136" s="175"/>
    </row>
    <row r="137" spans="15:26" x14ac:dyDescent="0.25">
      <c r="O137" s="68" t="s">
        <v>103</v>
      </c>
      <c r="P137" s="68" t="s">
        <v>103</v>
      </c>
      <c r="Q137" s="174">
        <f>MIN($Q$59:$Q$70)</f>
        <v>106.955787255991</v>
      </c>
      <c r="R137" s="174">
        <f>MIN($R$59:$R$70)</f>
        <v>118.392243641259</v>
      </c>
      <c r="S137" s="174">
        <f>MIN($S$59:$S$70)</f>
        <v>129.75320281904899</v>
      </c>
      <c r="T137" s="174">
        <f>MIN($T$59:$T$70)</f>
        <v>125.63544354442099</v>
      </c>
      <c r="U137" s="174">
        <f>MIN($U$59:$U$70)</f>
        <v>125.829526914483</v>
      </c>
      <c r="V137" s="174">
        <f>MIN($V$59:$V$70)</f>
        <v>97.075043289824706</v>
      </c>
      <c r="W137" s="174">
        <f>MIN($Q$59:$Q$70)</f>
        <v>106.955787255991</v>
      </c>
      <c r="X137" s="174">
        <f>MIN($R$59:$R$70)</f>
        <v>118.392243641259</v>
      </c>
      <c r="Y137" s="174">
        <f>MIN($S$59:$S$70)</f>
        <v>129.75320281904899</v>
      </c>
      <c r="Z137" s="174">
        <f>MIN($T$59:$T$70)</f>
        <v>125.63544354442099</v>
      </c>
    </row>
    <row r="138" spans="15:26" x14ac:dyDescent="0.25">
      <c r="O138" s="68" t="s">
        <v>104</v>
      </c>
      <c r="P138" s="68" t="s">
        <v>104</v>
      </c>
      <c r="Q138" s="173">
        <f t="shared" ref="Q138:Z138" si="8">Q119/Q137-1</f>
        <v>1.0609363016029407</v>
      </c>
      <c r="R138" s="173">
        <f t="shared" si="8"/>
        <v>2.2974589928046112</v>
      </c>
      <c r="S138" s="173">
        <f t="shared" si="8"/>
        <v>1.223629806995262</v>
      </c>
      <c r="T138" s="173">
        <f t="shared" si="8"/>
        <v>2.4549958967744132</v>
      </c>
      <c r="U138" s="173">
        <f t="shared" si="8"/>
        <v>2.2736875716359086</v>
      </c>
      <c r="V138" s="173">
        <f t="shared" si="8"/>
        <v>1.5777078601856669</v>
      </c>
      <c r="W138" s="173">
        <f t="shared" si="8"/>
        <v>0.29853259041513436</v>
      </c>
      <c r="X138" s="173">
        <f t="shared" si="8"/>
        <v>2.2471838344008157</v>
      </c>
      <c r="Y138" s="173">
        <f t="shared" si="8"/>
        <v>0.72381006620364641</v>
      </c>
      <c r="Z138" s="173">
        <f t="shared" si="8"/>
        <v>1.5686722630219396</v>
      </c>
    </row>
  </sheetData>
  <mergeCells count="14">
    <mergeCell ref="I48:N48"/>
    <mergeCell ref="AA5:AF5"/>
    <mergeCell ref="AG5:AJ5"/>
    <mergeCell ref="I26:N26"/>
    <mergeCell ref="I27:N27"/>
    <mergeCell ref="I47:N47"/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O90 O92:O112">
    <cfRule type="expression" dxfId="17" priority="6">
      <formula>$O90=""</formula>
    </cfRule>
  </conditionalFormatting>
  <conditionalFormatting sqref="P7:P119">
    <cfRule type="expression" dxfId="16" priority="8">
      <formula>$Q7=""</formula>
    </cfRule>
  </conditionalFormatting>
  <conditionalFormatting sqref="O122:O138">
    <cfRule type="expression" dxfId="8" priority="5">
      <formula>$O122=""</formula>
    </cfRule>
  </conditionalFormatting>
  <conditionalFormatting sqref="O120:P120">
    <cfRule type="expression" dxfId="7" priority="3">
      <formula>$O120=""</formula>
    </cfRule>
  </conditionalFormatting>
  <conditionalFormatting sqref="P122:P128">
    <cfRule type="expression" dxfId="6" priority="1">
      <formula>$O122=""</formula>
    </cfRule>
  </conditionalFormatting>
  <conditionalFormatting sqref="P129">
    <cfRule type="expression" dxfId="5" priority="4">
      <formula>$O130=""</formula>
    </cfRule>
  </conditionalFormatting>
  <conditionalFormatting sqref="P130:P138">
    <cfRule type="expression" dxfId="4" priority="2">
      <formula>$O130=""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3C5DF-8CEF-4D6C-A356-FD5DD8D79682}">
  <sheetPr codeName="Sheet5"/>
  <dimension ref="A1:V410"/>
  <sheetViews>
    <sheetView workbookViewId="0">
      <selection activeCell="AA123" sqref="AA123"/>
    </sheetView>
  </sheetViews>
  <sheetFormatPr defaultColWidth="9.140625" defaultRowHeight="15" x14ac:dyDescent="0.25"/>
  <cols>
    <col min="1" max="6" width="13.7109375" style="24" customWidth="1"/>
    <col min="7" max="7" width="9.5703125" style="24" customWidth="1"/>
    <col min="8" max="13" width="13.7109375" style="24" customWidth="1"/>
    <col min="14" max="14" width="23.85546875" style="29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7"/>
      <c r="T3" s="48"/>
      <c r="U3" s="48"/>
      <c r="V3" s="49"/>
    </row>
    <row r="4" spans="1:22" s="53" customFormat="1" ht="15.95" customHeight="1" x14ac:dyDescent="0.25">
      <c r="O4" s="47"/>
      <c r="P4" s="48"/>
      <c r="Q4" s="48"/>
      <c r="R4" s="49"/>
      <c r="S4" s="47"/>
      <c r="T4" s="48"/>
      <c r="U4" s="48"/>
      <c r="V4" s="49"/>
    </row>
    <row r="5" spans="1:22" s="54" customFormat="1" ht="15" customHeight="1" x14ac:dyDescent="0.25">
      <c r="O5" s="144" t="s">
        <v>7</v>
      </c>
      <c r="P5" s="145"/>
      <c r="Q5" s="145"/>
      <c r="R5" s="146"/>
      <c r="S5" s="144" t="s">
        <v>16</v>
      </c>
      <c r="T5" s="145"/>
      <c r="U5" s="145"/>
      <c r="V5" s="146"/>
    </row>
    <row r="6" spans="1:22" s="55" customFormat="1" ht="35.1" customHeight="1" x14ac:dyDescent="0.25">
      <c r="N6" s="56" t="s">
        <v>0</v>
      </c>
      <c r="O6" s="57" t="s">
        <v>17</v>
      </c>
      <c r="P6" s="23" t="s">
        <v>18</v>
      </c>
      <c r="Q6" s="23" t="s">
        <v>19</v>
      </c>
      <c r="R6" s="58" t="s">
        <v>20</v>
      </c>
      <c r="S6" s="57" t="s">
        <v>17</v>
      </c>
      <c r="T6" s="23" t="s">
        <v>18</v>
      </c>
      <c r="U6" s="23" t="s">
        <v>19</v>
      </c>
      <c r="V6" s="58" t="s">
        <v>20</v>
      </c>
    </row>
    <row r="7" spans="1:22" x14ac:dyDescent="0.25">
      <c r="A7" s="137" t="s">
        <v>81</v>
      </c>
      <c r="B7" s="137"/>
      <c r="C7" s="137"/>
      <c r="D7" s="137"/>
      <c r="E7" s="137"/>
      <c r="F7" s="137"/>
      <c r="G7" s="60"/>
      <c r="H7" s="137" t="s">
        <v>82</v>
      </c>
      <c r="I7" s="137"/>
      <c r="J7" s="137"/>
      <c r="K7" s="137"/>
      <c r="L7" s="137"/>
      <c r="M7" s="137"/>
      <c r="N7" s="25">
        <v>35155</v>
      </c>
      <c r="O7" s="61">
        <v>66.386204678948701</v>
      </c>
      <c r="P7" s="16">
        <v>55.192046458306997</v>
      </c>
      <c r="Q7" s="16">
        <v>74.703191592798106</v>
      </c>
      <c r="R7" s="64">
        <v>62.882045811246101</v>
      </c>
      <c r="S7" s="61" t="s">
        <v>15</v>
      </c>
      <c r="T7" s="16" t="s">
        <v>15</v>
      </c>
      <c r="U7" s="16" t="s">
        <v>15</v>
      </c>
      <c r="V7" s="64" t="s">
        <v>15</v>
      </c>
    </row>
    <row r="8" spans="1:22" x14ac:dyDescent="0.25">
      <c r="A8" s="137" t="s">
        <v>74</v>
      </c>
      <c r="B8" s="137"/>
      <c r="C8" s="137"/>
      <c r="D8" s="137"/>
      <c r="E8" s="137"/>
      <c r="F8" s="137"/>
      <c r="H8" s="137" t="s">
        <v>74</v>
      </c>
      <c r="I8" s="137"/>
      <c r="J8" s="137"/>
      <c r="K8" s="137"/>
      <c r="L8" s="137"/>
      <c r="M8" s="137"/>
      <c r="N8" s="25">
        <v>35246</v>
      </c>
      <c r="O8" s="61">
        <v>66.687345421256794</v>
      </c>
      <c r="P8" s="16">
        <v>54.350052970128303</v>
      </c>
      <c r="Q8" s="16">
        <v>74.117614323535307</v>
      </c>
      <c r="R8" s="64">
        <v>64.898024180935394</v>
      </c>
      <c r="S8" s="61" t="s">
        <v>15</v>
      </c>
      <c r="T8" s="16" t="s">
        <v>15</v>
      </c>
      <c r="U8" s="16" t="s">
        <v>15</v>
      </c>
      <c r="V8" s="64" t="s">
        <v>15</v>
      </c>
    </row>
    <row r="9" spans="1:22" x14ac:dyDescent="0.25">
      <c r="N9" s="25">
        <v>35338</v>
      </c>
      <c r="O9" s="61">
        <v>69.815581968061295</v>
      </c>
      <c r="P9" s="16">
        <v>56.290887778508903</v>
      </c>
      <c r="Q9" s="16">
        <v>77.055989853616495</v>
      </c>
      <c r="R9" s="64">
        <v>66.9759650768451</v>
      </c>
      <c r="S9" s="61" t="s">
        <v>15</v>
      </c>
      <c r="T9" s="16" t="s">
        <v>15</v>
      </c>
      <c r="U9" s="16" t="s">
        <v>15</v>
      </c>
      <c r="V9" s="64" t="s">
        <v>15</v>
      </c>
    </row>
    <row r="10" spans="1:22" x14ac:dyDescent="0.25">
      <c r="N10" s="25">
        <v>35430</v>
      </c>
      <c r="O10" s="61">
        <v>72.077065930716202</v>
      </c>
      <c r="P10" s="16">
        <v>62.2450843526642</v>
      </c>
      <c r="Q10" s="16">
        <v>82.476782344071196</v>
      </c>
      <c r="R10" s="64">
        <v>67.160416726888499</v>
      </c>
      <c r="S10" s="61" t="s">
        <v>15</v>
      </c>
      <c r="T10" s="16" t="s">
        <v>15</v>
      </c>
      <c r="U10" s="16" t="s">
        <v>15</v>
      </c>
      <c r="V10" s="64" t="s">
        <v>15</v>
      </c>
    </row>
    <row r="11" spans="1:22" x14ac:dyDescent="0.25">
      <c r="N11" s="25">
        <v>35520</v>
      </c>
      <c r="O11" s="61">
        <v>71.5517754424434</v>
      </c>
      <c r="P11" s="16">
        <v>66.207448685655706</v>
      </c>
      <c r="Q11" s="16">
        <v>85.002801351904907</v>
      </c>
      <c r="R11" s="64">
        <v>67.816665092006204</v>
      </c>
      <c r="S11" s="61" t="s">
        <v>15</v>
      </c>
      <c r="T11" s="16" t="s">
        <v>15</v>
      </c>
      <c r="U11" s="16" t="s">
        <v>15</v>
      </c>
      <c r="V11" s="64" t="s">
        <v>15</v>
      </c>
    </row>
    <row r="12" spans="1:22" x14ac:dyDescent="0.25">
      <c r="N12" s="25">
        <v>35611</v>
      </c>
      <c r="O12" s="61">
        <v>71.897928934529304</v>
      </c>
      <c r="P12" s="16">
        <v>66.607613521548302</v>
      </c>
      <c r="Q12" s="16">
        <v>86.306453219013093</v>
      </c>
      <c r="R12" s="64">
        <v>69.968861019162205</v>
      </c>
      <c r="S12" s="61" t="s">
        <v>15</v>
      </c>
      <c r="T12" s="16" t="s">
        <v>15</v>
      </c>
      <c r="U12" s="16" t="s">
        <v>15</v>
      </c>
      <c r="V12" s="64" t="s">
        <v>15</v>
      </c>
    </row>
    <row r="13" spans="1:22" x14ac:dyDescent="0.25">
      <c r="N13" s="25">
        <v>35703</v>
      </c>
      <c r="O13" s="61">
        <v>72.354043552740606</v>
      </c>
      <c r="P13" s="16">
        <v>70.739264578419693</v>
      </c>
      <c r="Q13" s="16">
        <v>87.711057145686894</v>
      </c>
      <c r="R13" s="64">
        <v>73.965393256034204</v>
      </c>
      <c r="S13" s="61" t="s">
        <v>15</v>
      </c>
      <c r="T13" s="16" t="s">
        <v>15</v>
      </c>
      <c r="U13" s="16" t="s">
        <v>15</v>
      </c>
      <c r="V13" s="64" t="s">
        <v>15</v>
      </c>
    </row>
    <row r="14" spans="1:22" x14ac:dyDescent="0.25">
      <c r="N14" s="25">
        <v>35795</v>
      </c>
      <c r="O14" s="61">
        <v>73.115423613801497</v>
      </c>
      <c r="P14" s="16">
        <v>77.146553193183195</v>
      </c>
      <c r="Q14" s="16">
        <v>88.7459472033064</v>
      </c>
      <c r="R14" s="64">
        <v>77.216111613851396</v>
      </c>
      <c r="S14" s="61" t="s">
        <v>15</v>
      </c>
      <c r="T14" s="16" t="s">
        <v>15</v>
      </c>
      <c r="U14" s="16" t="s">
        <v>15</v>
      </c>
      <c r="V14" s="64" t="s">
        <v>15</v>
      </c>
    </row>
    <row r="15" spans="1:22" x14ac:dyDescent="0.25">
      <c r="N15" s="25">
        <v>35885</v>
      </c>
      <c r="O15" s="61">
        <v>74.998938577030899</v>
      </c>
      <c r="P15" s="16">
        <v>78.046066947007802</v>
      </c>
      <c r="Q15" s="16">
        <v>88.423610570888499</v>
      </c>
      <c r="R15" s="64">
        <v>78.192859369147101</v>
      </c>
      <c r="S15" s="61" t="s">
        <v>15</v>
      </c>
      <c r="T15" s="16" t="s">
        <v>15</v>
      </c>
      <c r="U15" s="16" t="s">
        <v>15</v>
      </c>
      <c r="V15" s="64" t="s">
        <v>15</v>
      </c>
    </row>
    <row r="16" spans="1:22" x14ac:dyDescent="0.25">
      <c r="N16" s="25">
        <v>35976</v>
      </c>
      <c r="O16" s="61">
        <v>77.309032043466601</v>
      </c>
      <c r="P16" s="16">
        <v>78.0586449100484</v>
      </c>
      <c r="Q16" s="16">
        <v>85.705891830165498</v>
      </c>
      <c r="R16" s="64">
        <v>79.440886438294001</v>
      </c>
      <c r="S16" s="61" t="s">
        <v>15</v>
      </c>
      <c r="T16" s="16" t="s">
        <v>15</v>
      </c>
      <c r="U16" s="16" t="s">
        <v>15</v>
      </c>
      <c r="V16" s="64" t="s">
        <v>15</v>
      </c>
    </row>
    <row r="17" spans="14:22" x14ac:dyDescent="0.25">
      <c r="N17" s="25">
        <v>36068</v>
      </c>
      <c r="O17" s="61">
        <v>77.601744538441096</v>
      </c>
      <c r="P17" s="16">
        <v>82.853222244906505</v>
      </c>
      <c r="Q17" s="16">
        <v>85.192921202257295</v>
      </c>
      <c r="R17" s="64">
        <v>81.4939437916006</v>
      </c>
      <c r="S17" s="61" t="s">
        <v>15</v>
      </c>
      <c r="T17" s="16" t="s">
        <v>15</v>
      </c>
      <c r="U17" s="16" t="s">
        <v>15</v>
      </c>
      <c r="V17" s="64" t="s">
        <v>15</v>
      </c>
    </row>
    <row r="18" spans="14:22" x14ac:dyDescent="0.25">
      <c r="N18" s="25">
        <v>36160</v>
      </c>
      <c r="O18" s="61">
        <v>77.662086356129507</v>
      </c>
      <c r="P18" s="16">
        <v>87.986519308843398</v>
      </c>
      <c r="Q18" s="16">
        <v>88.271051563611493</v>
      </c>
      <c r="R18" s="64">
        <v>83.380366327659004</v>
      </c>
      <c r="S18" s="61" t="s">
        <v>15</v>
      </c>
      <c r="T18" s="16" t="s">
        <v>15</v>
      </c>
      <c r="U18" s="16" t="s">
        <v>15</v>
      </c>
      <c r="V18" s="64" t="s">
        <v>15</v>
      </c>
    </row>
    <row r="19" spans="14:22" x14ac:dyDescent="0.25">
      <c r="N19" s="25">
        <v>36250</v>
      </c>
      <c r="O19" s="61">
        <v>82.4141208846697</v>
      </c>
      <c r="P19" s="16">
        <v>88.884223495019896</v>
      </c>
      <c r="Q19" s="16">
        <v>90.315522157449806</v>
      </c>
      <c r="R19" s="64">
        <v>84.904230696044394</v>
      </c>
      <c r="S19" s="61" t="s">
        <v>15</v>
      </c>
      <c r="T19" s="16" t="s">
        <v>15</v>
      </c>
      <c r="U19" s="16" t="s">
        <v>15</v>
      </c>
      <c r="V19" s="64" t="s">
        <v>15</v>
      </c>
    </row>
    <row r="20" spans="14:22" x14ac:dyDescent="0.25">
      <c r="N20" s="25">
        <v>36341</v>
      </c>
      <c r="O20" s="61">
        <v>90.844207057482393</v>
      </c>
      <c r="P20" s="16">
        <v>88.334559535918501</v>
      </c>
      <c r="Q20" s="16">
        <v>91.851940040770202</v>
      </c>
      <c r="R20" s="64">
        <v>86.031747891464903</v>
      </c>
      <c r="S20" s="61" t="s">
        <v>15</v>
      </c>
      <c r="T20" s="16" t="s">
        <v>15</v>
      </c>
      <c r="U20" s="16" t="s">
        <v>15</v>
      </c>
      <c r="V20" s="64" t="s">
        <v>15</v>
      </c>
    </row>
    <row r="21" spans="14:22" x14ac:dyDescent="0.25">
      <c r="N21" s="25">
        <v>36433</v>
      </c>
      <c r="O21" s="61">
        <v>94.237159130237004</v>
      </c>
      <c r="P21" s="16">
        <v>88.407724495259998</v>
      </c>
      <c r="Q21" s="16">
        <v>93.6295751388827</v>
      </c>
      <c r="R21" s="64">
        <v>87.955280505824803</v>
      </c>
      <c r="S21" s="61" t="s">
        <v>15</v>
      </c>
      <c r="T21" s="16" t="s">
        <v>15</v>
      </c>
      <c r="U21" s="16" t="s">
        <v>15</v>
      </c>
      <c r="V21" s="64" t="s">
        <v>15</v>
      </c>
    </row>
    <row r="22" spans="14:22" x14ac:dyDescent="0.25">
      <c r="N22" s="25">
        <v>36525</v>
      </c>
      <c r="O22" s="61">
        <v>92.463574391792307</v>
      </c>
      <c r="P22" s="16">
        <v>90.578374243656498</v>
      </c>
      <c r="Q22" s="16">
        <v>94.4785576599878</v>
      </c>
      <c r="R22" s="64">
        <v>91.060063762028904</v>
      </c>
      <c r="S22" s="61" t="s">
        <v>15</v>
      </c>
      <c r="T22" s="16" t="s">
        <v>15</v>
      </c>
      <c r="U22" s="16" t="s">
        <v>15</v>
      </c>
      <c r="V22" s="64" t="s">
        <v>15</v>
      </c>
    </row>
    <row r="23" spans="14:22" x14ac:dyDescent="0.25">
      <c r="N23" s="25">
        <v>36616</v>
      </c>
      <c r="O23" s="61">
        <v>93.798844241460102</v>
      </c>
      <c r="P23" s="16">
        <v>94.612779267009103</v>
      </c>
      <c r="Q23" s="16">
        <v>95.998235926505004</v>
      </c>
      <c r="R23" s="64">
        <v>94.620368554306793</v>
      </c>
      <c r="S23" s="61">
        <v>100.910898944153</v>
      </c>
      <c r="T23" s="16">
        <v>75.622224943977699</v>
      </c>
      <c r="U23" s="16">
        <v>98.192934393447501</v>
      </c>
      <c r="V23" s="64">
        <v>91.162751795582196</v>
      </c>
    </row>
    <row r="24" spans="14:22" x14ac:dyDescent="0.25">
      <c r="N24" s="25">
        <v>36707</v>
      </c>
      <c r="O24" s="61">
        <v>98.596052327376796</v>
      </c>
      <c r="P24" s="16">
        <v>99.690356683945197</v>
      </c>
      <c r="Q24" s="16">
        <v>99.153538949457996</v>
      </c>
      <c r="R24" s="64">
        <v>98.089645770830003</v>
      </c>
      <c r="S24" s="61">
        <v>100.642192618355</v>
      </c>
      <c r="T24" s="16">
        <v>84.218586214287001</v>
      </c>
      <c r="U24" s="16">
        <v>97.886271914781105</v>
      </c>
      <c r="V24" s="64">
        <v>94.939703000441199</v>
      </c>
    </row>
    <row r="25" spans="14:22" x14ac:dyDescent="0.25">
      <c r="N25" s="25">
        <v>36799</v>
      </c>
      <c r="O25" s="61">
        <v>101.147584515498</v>
      </c>
      <c r="P25" s="16">
        <v>100.43271083</v>
      </c>
      <c r="Q25" s="16">
        <v>100.718303090492</v>
      </c>
      <c r="R25" s="64">
        <v>99.364029991951995</v>
      </c>
      <c r="S25" s="61">
        <v>100.553870679144</v>
      </c>
      <c r="T25" s="16">
        <v>96.7879481483738</v>
      </c>
      <c r="U25" s="16">
        <v>98.762554176495598</v>
      </c>
      <c r="V25" s="64">
        <v>97.830768236971096</v>
      </c>
    </row>
    <row r="26" spans="14:22" x14ac:dyDescent="0.25">
      <c r="N26" s="25">
        <v>36891</v>
      </c>
      <c r="O26" s="61">
        <v>100</v>
      </c>
      <c r="P26" s="16">
        <v>100</v>
      </c>
      <c r="Q26" s="16">
        <v>100</v>
      </c>
      <c r="R26" s="64">
        <v>100</v>
      </c>
      <c r="S26" s="61">
        <v>100</v>
      </c>
      <c r="T26" s="16">
        <v>100</v>
      </c>
      <c r="U26" s="16">
        <v>100</v>
      </c>
      <c r="V26" s="64">
        <v>100</v>
      </c>
    </row>
    <row r="27" spans="14:22" x14ac:dyDescent="0.25">
      <c r="N27" s="25">
        <v>36981</v>
      </c>
      <c r="O27" s="61">
        <v>101.248466835252</v>
      </c>
      <c r="P27" s="16">
        <v>103.63583573093899</v>
      </c>
      <c r="Q27" s="16">
        <v>99.773117612275897</v>
      </c>
      <c r="R27" s="64">
        <v>102.428766679833</v>
      </c>
      <c r="S27" s="61">
        <v>99.744032549717602</v>
      </c>
      <c r="T27" s="16">
        <v>103.67518855538</v>
      </c>
      <c r="U27" s="16">
        <v>100.58955878832199</v>
      </c>
      <c r="V27" s="64">
        <v>100.146264150335</v>
      </c>
    </row>
    <row r="28" spans="14:22" x14ac:dyDescent="0.25">
      <c r="N28" s="25">
        <v>37072</v>
      </c>
      <c r="O28" s="61">
        <v>106.51339363037999</v>
      </c>
      <c r="P28" s="16">
        <v>103.255448902162</v>
      </c>
      <c r="Q28" s="16">
        <v>101.880831494609</v>
      </c>
      <c r="R28" s="64">
        <v>105.258530188233</v>
      </c>
      <c r="S28" s="61">
        <v>104.337915565792</v>
      </c>
      <c r="T28" s="16">
        <v>109.493531752069</v>
      </c>
      <c r="U28" s="16">
        <v>99.847599639171804</v>
      </c>
      <c r="V28" s="64">
        <v>99.071001456531505</v>
      </c>
    </row>
    <row r="29" spans="14:22" x14ac:dyDescent="0.25">
      <c r="N29" s="25">
        <v>37164</v>
      </c>
      <c r="O29" s="61">
        <v>109.175232986282</v>
      </c>
      <c r="P29" s="16">
        <v>100.346870134065</v>
      </c>
      <c r="Q29" s="16">
        <v>105.849958866329</v>
      </c>
      <c r="R29" s="64">
        <v>105.84900537634201</v>
      </c>
      <c r="S29" s="61">
        <v>110.34215604985501</v>
      </c>
      <c r="T29" s="16">
        <v>107.571216947951</v>
      </c>
      <c r="U29" s="16">
        <v>98.237169395187607</v>
      </c>
      <c r="V29" s="64">
        <v>98.656765184788895</v>
      </c>
    </row>
    <row r="30" spans="14:22" x14ac:dyDescent="0.25">
      <c r="N30" s="25">
        <v>37256</v>
      </c>
      <c r="O30" s="61">
        <v>108.101652288274</v>
      </c>
      <c r="P30" s="16">
        <v>103.081636148409</v>
      </c>
      <c r="Q30" s="16">
        <v>108.016282321432</v>
      </c>
      <c r="R30" s="64">
        <v>105.993573751735</v>
      </c>
      <c r="S30" s="61">
        <v>111.388397081877</v>
      </c>
      <c r="T30" s="16">
        <v>102.69053030526</v>
      </c>
      <c r="U30" s="16">
        <v>99.113909674031802</v>
      </c>
      <c r="V30" s="64">
        <v>98.8167570536921</v>
      </c>
    </row>
    <row r="31" spans="14:22" x14ac:dyDescent="0.25">
      <c r="N31" s="25">
        <v>37346</v>
      </c>
      <c r="O31" s="61">
        <v>109.426539457323</v>
      </c>
      <c r="P31" s="16">
        <v>109.183349947083</v>
      </c>
      <c r="Q31" s="16">
        <v>107.81468978969301</v>
      </c>
      <c r="R31" s="64">
        <v>108.364263237652</v>
      </c>
      <c r="S31" s="61">
        <v>111.053094686333</v>
      </c>
      <c r="T31" s="16">
        <v>102.545120800474</v>
      </c>
      <c r="U31" s="16">
        <v>102.47243229181601</v>
      </c>
      <c r="V31" s="64">
        <v>99.669355527986895</v>
      </c>
    </row>
    <row r="32" spans="14:22" x14ac:dyDescent="0.25">
      <c r="N32" s="25">
        <v>37437</v>
      </c>
      <c r="O32" s="61">
        <v>114.20776086214001</v>
      </c>
      <c r="P32" s="16">
        <v>114.131332308529</v>
      </c>
      <c r="Q32" s="16">
        <v>108.54161494520601</v>
      </c>
      <c r="R32" s="64">
        <v>112.36158436413599</v>
      </c>
      <c r="S32" s="61">
        <v>110.53624789690799</v>
      </c>
      <c r="T32" s="16">
        <v>106.151093386867</v>
      </c>
      <c r="U32" s="16">
        <v>103.86288828137199</v>
      </c>
      <c r="V32" s="64">
        <v>100.17064667839701</v>
      </c>
    </row>
    <row r="33" spans="1:22" x14ac:dyDescent="0.25">
      <c r="N33" s="25">
        <v>37529</v>
      </c>
      <c r="O33" s="61">
        <v>117.83016467905099</v>
      </c>
      <c r="P33" s="16">
        <v>116.433657768256</v>
      </c>
      <c r="Q33" s="16">
        <v>112.48060149333899</v>
      </c>
      <c r="R33" s="64">
        <v>116.26284190961201</v>
      </c>
      <c r="S33" s="61">
        <v>113.609613109253</v>
      </c>
      <c r="T33" s="16">
        <v>106.266721469914</v>
      </c>
      <c r="U33" s="16">
        <v>104.505909809996</v>
      </c>
      <c r="V33" s="64">
        <v>101.231751742665</v>
      </c>
    </row>
    <row r="34" spans="1:22" x14ac:dyDescent="0.25">
      <c r="N34" s="25">
        <v>37621</v>
      </c>
      <c r="O34" s="61">
        <v>117.934942846585</v>
      </c>
      <c r="P34" s="16">
        <v>118.042390564602</v>
      </c>
      <c r="Q34" s="16">
        <v>117.352917961896</v>
      </c>
      <c r="R34" s="64">
        <v>118.68737172518099</v>
      </c>
      <c r="S34" s="61">
        <v>119.58043123223</v>
      </c>
      <c r="T34" s="16">
        <v>103.66134226707401</v>
      </c>
      <c r="U34" s="16">
        <v>107.70595476105601</v>
      </c>
      <c r="V34" s="64">
        <v>103.95808546237799</v>
      </c>
    </row>
    <row r="35" spans="1:22" x14ac:dyDescent="0.25">
      <c r="N35" s="25">
        <v>37711</v>
      </c>
      <c r="O35" s="61">
        <v>119.175821431118</v>
      </c>
      <c r="P35" s="16">
        <v>121.678601179748</v>
      </c>
      <c r="Q35" s="16">
        <v>119.96492995825901</v>
      </c>
      <c r="R35" s="64">
        <v>121.673168178376</v>
      </c>
      <c r="S35" s="61">
        <v>115.812747573422</v>
      </c>
      <c r="T35" s="16">
        <v>106.36587071913399</v>
      </c>
      <c r="U35" s="16">
        <v>111.63603522796799</v>
      </c>
      <c r="V35" s="64">
        <v>107.004344987115</v>
      </c>
    </row>
    <row r="36" spans="1:22" x14ac:dyDescent="0.25">
      <c r="N36" s="25">
        <v>37802</v>
      </c>
      <c r="O36" s="61">
        <v>122.401225321307</v>
      </c>
      <c r="P36" s="16">
        <v>127.038825350417</v>
      </c>
      <c r="Q36" s="16">
        <v>119.66750109621699</v>
      </c>
      <c r="R36" s="64">
        <v>125.88595826296699</v>
      </c>
      <c r="S36" s="61">
        <v>109.680506770972</v>
      </c>
      <c r="T36" s="16">
        <v>106.356737915369</v>
      </c>
      <c r="U36" s="16">
        <v>113.019170450448</v>
      </c>
      <c r="V36" s="64">
        <v>110.02646362841899</v>
      </c>
    </row>
    <row r="37" spans="1:22" x14ac:dyDescent="0.25">
      <c r="N37" s="25">
        <v>37894</v>
      </c>
      <c r="O37" s="61">
        <v>124.61661144565301</v>
      </c>
      <c r="P37" s="16">
        <v>132.430406319204</v>
      </c>
      <c r="Q37" s="16">
        <v>121.513642352958</v>
      </c>
      <c r="R37" s="64">
        <v>129.046228985407</v>
      </c>
      <c r="S37" s="61">
        <v>115.24735093513399</v>
      </c>
      <c r="T37" s="16">
        <v>102.43060073088699</v>
      </c>
      <c r="U37" s="16">
        <v>111.769641599792</v>
      </c>
      <c r="V37" s="64">
        <v>110.98163182275</v>
      </c>
    </row>
    <row r="38" spans="1:22" x14ac:dyDescent="0.25">
      <c r="A38" s="71"/>
      <c r="N38" s="25">
        <v>37986</v>
      </c>
      <c r="O38" s="61">
        <v>126.964047848014</v>
      </c>
      <c r="P38" s="16">
        <v>136.803246581742</v>
      </c>
      <c r="Q38" s="16">
        <v>127.807640773177</v>
      </c>
      <c r="R38" s="64">
        <v>132.10864952156999</v>
      </c>
      <c r="S38" s="61">
        <v>125.953379653746</v>
      </c>
      <c r="T38" s="16">
        <v>108.095780382852</v>
      </c>
      <c r="U38" s="16">
        <v>112.392677594506</v>
      </c>
      <c r="V38" s="64">
        <v>111.26396762826</v>
      </c>
    </row>
    <row r="39" spans="1:22" x14ac:dyDescent="0.25">
      <c r="N39" s="25">
        <v>38077</v>
      </c>
      <c r="O39" s="61">
        <v>131.117379038812</v>
      </c>
      <c r="P39" s="16">
        <v>141.50933093266801</v>
      </c>
      <c r="Q39" s="16">
        <v>135.177978594454</v>
      </c>
      <c r="R39" s="64">
        <v>138.88244065671199</v>
      </c>
      <c r="S39" s="61">
        <v>119.74890143828701</v>
      </c>
      <c r="T39" s="16">
        <v>122.728880858235</v>
      </c>
      <c r="U39" s="16">
        <v>116.580284015394</v>
      </c>
      <c r="V39" s="64">
        <v>115.400224638174</v>
      </c>
    </row>
    <row r="40" spans="1:22" x14ac:dyDescent="0.25">
      <c r="N40" s="25">
        <v>38168</v>
      </c>
      <c r="O40" s="61">
        <v>134.03257948795499</v>
      </c>
      <c r="P40" s="16">
        <v>146.097117534398</v>
      </c>
      <c r="Q40" s="16">
        <v>141.36285416946501</v>
      </c>
      <c r="R40" s="64">
        <v>148.08041799064301</v>
      </c>
      <c r="S40" s="61">
        <v>112.333166012663</v>
      </c>
      <c r="T40" s="16">
        <v>128.505388625623</v>
      </c>
      <c r="U40" s="16">
        <v>122.83541936961799</v>
      </c>
      <c r="V40" s="64">
        <v>122.044981230343</v>
      </c>
    </row>
    <row r="41" spans="1:22" x14ac:dyDescent="0.25">
      <c r="N41" s="25">
        <v>38260</v>
      </c>
      <c r="O41" s="61">
        <v>134.50338448450799</v>
      </c>
      <c r="P41" s="16">
        <v>150.07453832105799</v>
      </c>
      <c r="Q41" s="16">
        <v>144.94248066937999</v>
      </c>
      <c r="R41" s="64">
        <v>151.75106968327199</v>
      </c>
      <c r="S41" s="61">
        <v>120.614336291436</v>
      </c>
      <c r="T41" s="16">
        <v>125.499012285821</v>
      </c>
      <c r="U41" s="16">
        <v>128.899949474289</v>
      </c>
      <c r="V41" s="64">
        <v>126.66086981565201</v>
      </c>
    </row>
    <row r="42" spans="1:22" x14ac:dyDescent="0.25">
      <c r="N42" s="25">
        <v>38352</v>
      </c>
      <c r="O42" s="61">
        <v>135.531205803582</v>
      </c>
      <c r="P42" s="16">
        <v>155.126207111973</v>
      </c>
      <c r="Q42" s="16">
        <v>149.95893371053401</v>
      </c>
      <c r="R42" s="64">
        <v>153.02671856991799</v>
      </c>
      <c r="S42" s="61">
        <v>128.49358625721399</v>
      </c>
      <c r="T42" s="16">
        <v>129.928567101504</v>
      </c>
      <c r="U42" s="16">
        <v>133.42160608803999</v>
      </c>
      <c r="V42" s="64">
        <v>128.50757010957099</v>
      </c>
    </row>
    <row r="43" spans="1:22" x14ac:dyDescent="0.25">
      <c r="N43" s="25">
        <v>38442</v>
      </c>
      <c r="O43" s="61">
        <v>139.37692341330401</v>
      </c>
      <c r="P43" s="16">
        <v>163.913114315716</v>
      </c>
      <c r="Q43" s="16">
        <v>160.41610127203199</v>
      </c>
      <c r="R43" s="64">
        <v>160.72404976660701</v>
      </c>
      <c r="S43" s="61">
        <v>130.83427649356901</v>
      </c>
      <c r="T43" s="16">
        <v>138.16742667377699</v>
      </c>
      <c r="U43" s="16">
        <v>137.92459816499499</v>
      </c>
      <c r="V43" s="64">
        <v>131.48599308659399</v>
      </c>
    </row>
    <row r="44" spans="1:22" x14ac:dyDescent="0.25">
      <c r="N44" s="25">
        <v>38533</v>
      </c>
      <c r="O44" s="61">
        <v>144.721090706745</v>
      </c>
      <c r="P44" s="16">
        <v>174.68750389326701</v>
      </c>
      <c r="Q44" s="16">
        <v>172.63355194709499</v>
      </c>
      <c r="R44" s="64">
        <v>171.33689496588099</v>
      </c>
      <c r="S44" s="61">
        <v>132.089107230384</v>
      </c>
      <c r="T44" s="16">
        <v>138.15591111871601</v>
      </c>
      <c r="U44" s="16">
        <v>145.04119517305301</v>
      </c>
      <c r="V44" s="64">
        <v>136.593367617788</v>
      </c>
    </row>
    <row r="45" spans="1:22" x14ac:dyDescent="0.25">
      <c r="N45" s="25">
        <v>38625</v>
      </c>
      <c r="O45" s="61">
        <v>147.25354710515401</v>
      </c>
      <c r="P45" s="16">
        <v>178.10174355049199</v>
      </c>
      <c r="Q45" s="16">
        <v>175.608823716606</v>
      </c>
      <c r="R45" s="64">
        <v>176.096738421233</v>
      </c>
      <c r="S45" s="61">
        <v>131.653332522684</v>
      </c>
      <c r="T45" s="16">
        <v>142.38236931927401</v>
      </c>
      <c r="U45" s="16">
        <v>153.81240892316501</v>
      </c>
      <c r="V45" s="64">
        <v>142.01484720293499</v>
      </c>
    </row>
    <row r="46" spans="1:22" x14ac:dyDescent="0.25">
      <c r="N46" s="25">
        <v>38717</v>
      </c>
      <c r="O46" s="61">
        <v>147.08515150776799</v>
      </c>
      <c r="P46" s="16">
        <v>179.05501955281099</v>
      </c>
      <c r="Q46" s="16">
        <v>174.78292581312499</v>
      </c>
      <c r="R46" s="64">
        <v>177.15811890498799</v>
      </c>
      <c r="S46" s="61">
        <v>130.084193738756</v>
      </c>
      <c r="T46" s="16">
        <v>155.06189387934401</v>
      </c>
      <c r="U46" s="16">
        <v>157.44628683488699</v>
      </c>
      <c r="V46" s="64">
        <v>147.60841691870201</v>
      </c>
    </row>
    <row r="47" spans="1:22" x14ac:dyDescent="0.25">
      <c r="N47" s="25">
        <v>38807</v>
      </c>
      <c r="O47" s="61">
        <v>145.435163054491</v>
      </c>
      <c r="P47" s="16">
        <v>184.058963392501</v>
      </c>
      <c r="Q47" s="16">
        <v>179.08650767712399</v>
      </c>
      <c r="R47" s="64">
        <v>181.53604332796399</v>
      </c>
      <c r="S47" s="61">
        <v>131.985891514267</v>
      </c>
      <c r="T47" s="16">
        <v>161.141499912179</v>
      </c>
      <c r="U47" s="16">
        <v>157.55181065631299</v>
      </c>
      <c r="V47" s="64">
        <v>152.52258208307401</v>
      </c>
    </row>
    <row r="48" spans="1:22" x14ac:dyDescent="0.25">
      <c r="N48" s="25">
        <v>38898</v>
      </c>
      <c r="O48" s="61">
        <v>142.03174206636899</v>
      </c>
      <c r="P48" s="16">
        <v>186.28904794739901</v>
      </c>
      <c r="Q48" s="16">
        <v>180.08948434253799</v>
      </c>
      <c r="R48" s="64">
        <v>186.832598959801</v>
      </c>
      <c r="S48" s="61">
        <v>136.12406563595701</v>
      </c>
      <c r="T48" s="16">
        <v>167.391163725832</v>
      </c>
      <c r="U48" s="16">
        <v>159.55401260058699</v>
      </c>
      <c r="V48" s="64">
        <v>155.41757500308799</v>
      </c>
    </row>
    <row r="49" spans="14:22" x14ac:dyDescent="0.25">
      <c r="N49" s="25">
        <v>38990</v>
      </c>
      <c r="O49" s="61">
        <v>142.339550491392</v>
      </c>
      <c r="P49" s="16">
        <v>184.70999334907199</v>
      </c>
      <c r="Q49" s="16">
        <v>174.842075300662</v>
      </c>
      <c r="R49" s="64">
        <v>188.17750506928701</v>
      </c>
      <c r="S49" s="61">
        <v>137.27148311277901</v>
      </c>
      <c r="T49" s="16">
        <v>179.586004003771</v>
      </c>
      <c r="U49" s="16">
        <v>159.38548256200099</v>
      </c>
      <c r="V49" s="64">
        <v>157.99753320873899</v>
      </c>
    </row>
    <row r="50" spans="14:22" x14ac:dyDescent="0.25">
      <c r="N50" s="25">
        <v>39082</v>
      </c>
      <c r="O50" s="61">
        <v>144.97226258620199</v>
      </c>
      <c r="P50" s="16">
        <v>186.87022865600099</v>
      </c>
      <c r="Q50" s="16">
        <v>173.98905365834699</v>
      </c>
      <c r="R50" s="64">
        <v>188.74998030402901</v>
      </c>
      <c r="S50" s="61">
        <v>139.93003399764899</v>
      </c>
      <c r="T50" s="16">
        <v>190.13338090608801</v>
      </c>
      <c r="U50" s="16">
        <v>158.69120493481901</v>
      </c>
      <c r="V50" s="64">
        <v>162.14261046512399</v>
      </c>
    </row>
    <row r="51" spans="14:22" x14ac:dyDescent="0.25">
      <c r="N51" s="25">
        <v>39172</v>
      </c>
      <c r="O51" s="61">
        <v>143.95218491440701</v>
      </c>
      <c r="P51" s="16">
        <v>195.23044475993001</v>
      </c>
      <c r="Q51" s="16">
        <v>181.114470229326</v>
      </c>
      <c r="R51" s="64">
        <v>193.98624754328901</v>
      </c>
      <c r="S51" s="61">
        <v>144.02299030380701</v>
      </c>
      <c r="T51" s="16">
        <v>193.73500506849899</v>
      </c>
      <c r="U51" s="16">
        <v>161.686006971701</v>
      </c>
      <c r="V51" s="64">
        <v>168.37912920313499</v>
      </c>
    </row>
    <row r="52" spans="14:22" x14ac:dyDescent="0.25">
      <c r="N52" s="25">
        <v>39263</v>
      </c>
      <c r="O52" s="61">
        <v>140.63872024873999</v>
      </c>
      <c r="P52" s="16">
        <v>201.59855397655701</v>
      </c>
      <c r="Q52" s="16">
        <v>186.288422360167</v>
      </c>
      <c r="R52" s="64">
        <v>201.368156833689</v>
      </c>
      <c r="S52" s="61">
        <v>143.80497258380001</v>
      </c>
      <c r="T52" s="16">
        <v>191.95849371070801</v>
      </c>
      <c r="U52" s="16">
        <v>164.572116251777</v>
      </c>
      <c r="V52" s="64">
        <v>175.72505953084999</v>
      </c>
    </row>
    <row r="53" spans="14:22" x14ac:dyDescent="0.25">
      <c r="N53" s="25">
        <v>39355</v>
      </c>
      <c r="O53" s="61">
        <v>138.05211357802401</v>
      </c>
      <c r="P53" s="16">
        <v>196.76871958070799</v>
      </c>
      <c r="Q53" s="16">
        <v>179.827530583059</v>
      </c>
      <c r="R53" s="64">
        <v>199.473997216876</v>
      </c>
      <c r="S53" s="61">
        <v>144.39467745644501</v>
      </c>
      <c r="T53" s="16">
        <v>195.46342374516399</v>
      </c>
      <c r="U53" s="16">
        <v>164.354797096787</v>
      </c>
      <c r="V53" s="64">
        <v>177.854056732901</v>
      </c>
    </row>
    <row r="54" spans="14:22" x14ac:dyDescent="0.25">
      <c r="N54" s="25">
        <v>39447</v>
      </c>
      <c r="O54" s="61">
        <v>136.497128096804</v>
      </c>
      <c r="P54" s="16">
        <v>190.802919628637</v>
      </c>
      <c r="Q54" s="16">
        <v>171.94388783567999</v>
      </c>
      <c r="R54" s="64">
        <v>191.412592181961</v>
      </c>
      <c r="S54" s="61">
        <v>146.70923730165799</v>
      </c>
      <c r="T54" s="16">
        <v>198.22401809038101</v>
      </c>
      <c r="U54" s="16">
        <v>162.11401496878599</v>
      </c>
      <c r="V54" s="64">
        <v>172.40003364136899</v>
      </c>
    </row>
    <row r="55" spans="14:22" x14ac:dyDescent="0.25">
      <c r="N55" s="25">
        <v>39538</v>
      </c>
      <c r="O55" s="61">
        <v>134.408193589452</v>
      </c>
      <c r="P55" s="16">
        <v>192.74204037944801</v>
      </c>
      <c r="Q55" s="16">
        <v>169.455195077714</v>
      </c>
      <c r="R55" s="64">
        <v>187.694396893652</v>
      </c>
      <c r="S55" s="61">
        <v>144.23133165119901</v>
      </c>
      <c r="T55" s="16">
        <v>182.61103721241</v>
      </c>
      <c r="U55" s="16">
        <v>157.90808787818199</v>
      </c>
      <c r="V55" s="64">
        <v>167.301424983527</v>
      </c>
    </row>
    <row r="56" spans="14:22" x14ac:dyDescent="0.25">
      <c r="N56" s="25">
        <v>39629</v>
      </c>
      <c r="O56" s="61">
        <v>132.94517784657401</v>
      </c>
      <c r="P56" s="16">
        <v>195.48778106568901</v>
      </c>
      <c r="Q56" s="16">
        <v>165.51368232534301</v>
      </c>
      <c r="R56" s="64">
        <v>185.88951377212601</v>
      </c>
      <c r="S56" s="61">
        <v>140.07666057527601</v>
      </c>
      <c r="T56" s="16">
        <v>173.53727135000301</v>
      </c>
      <c r="U56" s="16">
        <v>153.31804764870901</v>
      </c>
      <c r="V56" s="64">
        <v>165.459526661225</v>
      </c>
    </row>
    <row r="57" spans="14:22" x14ac:dyDescent="0.25">
      <c r="N57" s="25">
        <v>39721</v>
      </c>
      <c r="O57" s="61">
        <v>125.523463201571</v>
      </c>
      <c r="P57" s="16">
        <v>186.96515444684201</v>
      </c>
      <c r="Q57" s="16">
        <v>154.663394925066</v>
      </c>
      <c r="R57" s="64">
        <v>175.58679626162299</v>
      </c>
      <c r="S57" s="61">
        <v>138.033862901795</v>
      </c>
      <c r="T57" s="16">
        <v>177.429280187562</v>
      </c>
      <c r="U57" s="16">
        <v>147.907784133712</v>
      </c>
      <c r="V57" s="64">
        <v>160.957814116028</v>
      </c>
    </row>
    <row r="58" spans="14:22" x14ac:dyDescent="0.25">
      <c r="N58" s="25">
        <v>39813</v>
      </c>
      <c r="O58" s="61">
        <v>114.89925992385901</v>
      </c>
      <c r="P58" s="16">
        <v>175.07308485938299</v>
      </c>
      <c r="Q58" s="16">
        <v>144.015079949663</v>
      </c>
      <c r="R58" s="64">
        <v>161.91858753035601</v>
      </c>
      <c r="S58" s="61">
        <v>133.51705795605201</v>
      </c>
      <c r="T58" s="16">
        <v>174.626817178403</v>
      </c>
      <c r="U58" s="16">
        <v>141.771408089788</v>
      </c>
      <c r="V58" s="64">
        <v>153.04057909499701</v>
      </c>
    </row>
    <row r="59" spans="14:22" x14ac:dyDescent="0.25">
      <c r="N59" s="25">
        <v>39903</v>
      </c>
      <c r="O59" s="61">
        <v>108.89346190796201</v>
      </c>
      <c r="P59" s="16">
        <v>165.74977526493601</v>
      </c>
      <c r="Q59" s="16">
        <v>138.25101908794599</v>
      </c>
      <c r="R59" s="64">
        <v>148.507474513006</v>
      </c>
      <c r="S59" s="61">
        <v>121.19255963429001</v>
      </c>
      <c r="T59" s="16">
        <v>157.903781376925</v>
      </c>
      <c r="U59" s="16">
        <v>132.698038024151</v>
      </c>
      <c r="V59" s="64">
        <v>139.34555700479001</v>
      </c>
    </row>
    <row r="60" spans="14:22" x14ac:dyDescent="0.25">
      <c r="N60" s="25">
        <v>39994</v>
      </c>
      <c r="O60" s="61">
        <v>107.69043698335901</v>
      </c>
      <c r="P60" s="16">
        <v>157.53623103415501</v>
      </c>
      <c r="Q60" s="16">
        <v>133.97601373751499</v>
      </c>
      <c r="R60" s="64">
        <v>134.73516440857401</v>
      </c>
      <c r="S60" s="61">
        <v>111.12643846202999</v>
      </c>
      <c r="T60" s="16">
        <v>131.34067051976399</v>
      </c>
      <c r="U60" s="16">
        <v>120.922022659381</v>
      </c>
      <c r="V60" s="64">
        <v>126.678016764064</v>
      </c>
    </row>
    <row r="61" spans="14:22" x14ac:dyDescent="0.25">
      <c r="N61" s="25">
        <v>40086</v>
      </c>
      <c r="O61" s="61">
        <v>106.20287330770999</v>
      </c>
      <c r="P61" s="16">
        <v>159.45699607551299</v>
      </c>
      <c r="Q61" s="16">
        <v>129.830805166305</v>
      </c>
      <c r="R61" s="64">
        <v>128.72272605332799</v>
      </c>
      <c r="S61" s="61">
        <v>104.41198108637199</v>
      </c>
      <c r="T61" s="16">
        <v>119.223732592319</v>
      </c>
      <c r="U61" s="16">
        <v>113.664081306447</v>
      </c>
      <c r="V61" s="64">
        <v>118.41284323708901</v>
      </c>
    </row>
    <row r="62" spans="14:22" x14ac:dyDescent="0.25">
      <c r="N62" s="25">
        <v>40178</v>
      </c>
      <c r="O62" s="61">
        <v>101.383051698133</v>
      </c>
      <c r="P62" s="16">
        <v>163.311818690731</v>
      </c>
      <c r="Q62" s="16">
        <v>126.209535078524</v>
      </c>
      <c r="R62" s="64">
        <v>127.739857975847</v>
      </c>
      <c r="S62" s="61">
        <v>101.960149691186</v>
      </c>
      <c r="T62" s="16">
        <v>124.221861250017</v>
      </c>
      <c r="U62" s="16">
        <v>111.102876062877</v>
      </c>
      <c r="V62" s="64">
        <v>110.205415746431</v>
      </c>
    </row>
    <row r="63" spans="14:22" x14ac:dyDescent="0.25">
      <c r="N63" s="25">
        <v>40268</v>
      </c>
      <c r="O63" s="61">
        <v>97.575891061366505</v>
      </c>
      <c r="P63" s="16">
        <v>158.41548665821901</v>
      </c>
      <c r="Q63" s="16">
        <v>124.27361073599501</v>
      </c>
      <c r="R63" s="64">
        <v>126.337872407094</v>
      </c>
      <c r="S63" s="61">
        <v>104.397588051575</v>
      </c>
      <c r="T63" s="16">
        <v>135.64642681135399</v>
      </c>
      <c r="U63" s="16">
        <v>111.40382678160999</v>
      </c>
      <c r="V63" s="64">
        <v>110.807090163312</v>
      </c>
    </row>
    <row r="64" spans="14:22" x14ac:dyDescent="0.25">
      <c r="N64" s="25">
        <v>40359</v>
      </c>
      <c r="O64" s="61">
        <v>95.357801957142797</v>
      </c>
      <c r="P64" s="16">
        <v>150.05951512667301</v>
      </c>
      <c r="Q64" s="16">
        <v>123.281798351787</v>
      </c>
      <c r="R64" s="64">
        <v>123.938711817327</v>
      </c>
      <c r="S64" s="61">
        <v>103.219630883276</v>
      </c>
      <c r="T64" s="16">
        <v>141.951838651489</v>
      </c>
      <c r="U64" s="16">
        <v>116.86168521072101</v>
      </c>
      <c r="V64" s="64">
        <v>118.723243255851</v>
      </c>
    </row>
    <row r="65" spans="14:22" x14ac:dyDescent="0.25">
      <c r="N65" s="25">
        <v>40451</v>
      </c>
      <c r="O65" s="61">
        <v>92.827866139475304</v>
      </c>
      <c r="P65" s="16">
        <v>151.065239658575</v>
      </c>
      <c r="Q65" s="16">
        <v>122.931382831701</v>
      </c>
      <c r="R65" s="64">
        <v>120.93127775219099</v>
      </c>
      <c r="S65" s="61">
        <v>102.670439810985</v>
      </c>
      <c r="T65" s="16">
        <v>140.366734567208</v>
      </c>
      <c r="U65" s="16">
        <v>124.945553384823</v>
      </c>
      <c r="V65" s="64">
        <v>120.95362790130601</v>
      </c>
    </row>
    <row r="66" spans="14:22" x14ac:dyDescent="0.25">
      <c r="N66" s="25">
        <v>40543</v>
      </c>
      <c r="O66" s="61">
        <v>90.090228083662694</v>
      </c>
      <c r="P66" s="16">
        <v>156.316209752974</v>
      </c>
      <c r="Q66" s="16">
        <v>121.64347438244501</v>
      </c>
      <c r="R66" s="64">
        <v>119.070649321841</v>
      </c>
      <c r="S66" s="61">
        <v>102.874556195389</v>
      </c>
      <c r="T66" s="16">
        <v>143.35231485819</v>
      </c>
      <c r="U66" s="16">
        <v>129.12138876883901</v>
      </c>
      <c r="V66" s="64">
        <v>120.625166069</v>
      </c>
    </row>
    <row r="67" spans="14:22" x14ac:dyDescent="0.25">
      <c r="N67" s="25">
        <v>40633</v>
      </c>
      <c r="O67" s="61">
        <v>89.842612502700902</v>
      </c>
      <c r="P67" s="16">
        <v>154.585734674972</v>
      </c>
      <c r="Q67" s="16">
        <v>119.899906905387</v>
      </c>
      <c r="R67" s="64">
        <v>119.568294832801</v>
      </c>
      <c r="S67" s="61">
        <v>102.205308125632</v>
      </c>
      <c r="T67" s="16">
        <v>151.31799976476501</v>
      </c>
      <c r="U67" s="16">
        <v>128.918914113184</v>
      </c>
      <c r="V67" s="64">
        <v>123.826383073464</v>
      </c>
    </row>
    <row r="68" spans="14:22" x14ac:dyDescent="0.25">
      <c r="N68" s="25">
        <v>40724</v>
      </c>
      <c r="O68" s="61">
        <v>92.073729349478498</v>
      </c>
      <c r="P68" s="16">
        <v>153.35512546194599</v>
      </c>
      <c r="Q68" s="16">
        <v>120.01011191279601</v>
      </c>
      <c r="R68" s="64">
        <v>120.774311775974</v>
      </c>
      <c r="S68" s="61">
        <v>105.156878900648</v>
      </c>
      <c r="T68" s="16">
        <v>152.74113494637601</v>
      </c>
      <c r="U68" s="16">
        <v>127.271845780562</v>
      </c>
      <c r="V68" s="64">
        <v>126.73028406869599</v>
      </c>
    </row>
    <row r="69" spans="14:22" x14ac:dyDescent="0.25">
      <c r="N69" s="25">
        <v>40816</v>
      </c>
      <c r="O69" s="61">
        <v>93.128563073855702</v>
      </c>
      <c r="P69" s="16">
        <v>157.81679902092199</v>
      </c>
      <c r="Q69" s="16">
        <v>120.53252455144001</v>
      </c>
      <c r="R69" s="64">
        <v>121.18883358607501</v>
      </c>
      <c r="S69" s="61">
        <v>113.140614327485</v>
      </c>
      <c r="T69" s="16">
        <v>150.15659998116399</v>
      </c>
      <c r="U69" s="16">
        <v>128.490360403229</v>
      </c>
      <c r="V69" s="64">
        <v>128.79572908004201</v>
      </c>
    </row>
    <row r="70" spans="14:22" x14ac:dyDescent="0.25">
      <c r="N70" s="25">
        <v>40908</v>
      </c>
      <c r="O70" s="61">
        <v>91.996288286620896</v>
      </c>
      <c r="P70" s="16">
        <v>161.38804031078001</v>
      </c>
      <c r="Q70" s="16">
        <v>119.316097946052</v>
      </c>
      <c r="R70" s="64">
        <v>121.649115375763</v>
      </c>
      <c r="S70" s="61">
        <v>118.187640112968</v>
      </c>
      <c r="T70" s="16">
        <v>154.62390285579301</v>
      </c>
      <c r="U70" s="16">
        <v>130.981346234434</v>
      </c>
      <c r="V70" s="64">
        <v>130.968547710867</v>
      </c>
    </row>
    <row r="71" spans="14:22" x14ac:dyDescent="0.25">
      <c r="N71" s="25">
        <v>40999</v>
      </c>
      <c r="O71" s="61">
        <v>89.481496015966101</v>
      </c>
      <c r="P71" s="16">
        <v>159.03561502221899</v>
      </c>
      <c r="Q71" s="16">
        <v>118.742289925238</v>
      </c>
      <c r="R71" s="64">
        <v>124.4765639336</v>
      </c>
      <c r="S71" s="61">
        <v>114.73027218276199</v>
      </c>
      <c r="T71" s="16">
        <v>158.61750980655299</v>
      </c>
      <c r="U71" s="16">
        <v>131.06813193815901</v>
      </c>
      <c r="V71" s="64">
        <v>131.71065244614601</v>
      </c>
    </row>
    <row r="72" spans="14:22" x14ac:dyDescent="0.25">
      <c r="N72" s="25">
        <v>41090</v>
      </c>
      <c r="O72" s="61">
        <v>87.0620452913831</v>
      </c>
      <c r="P72" s="16">
        <v>156.87828094133201</v>
      </c>
      <c r="Q72" s="16">
        <v>120.98849864412701</v>
      </c>
      <c r="R72" s="64">
        <v>129.19258823378999</v>
      </c>
      <c r="S72" s="61">
        <v>110.503805772804</v>
      </c>
      <c r="T72" s="16">
        <v>158.60991439742199</v>
      </c>
      <c r="U72" s="16">
        <v>132.211643161946</v>
      </c>
      <c r="V72" s="64">
        <v>134.11619184449299</v>
      </c>
    </row>
    <row r="73" spans="14:22" x14ac:dyDescent="0.25">
      <c r="N73" s="25">
        <v>41182</v>
      </c>
      <c r="O73" s="61">
        <v>90.454484009025805</v>
      </c>
      <c r="P73" s="16">
        <v>161.75781018011</v>
      </c>
      <c r="Q73" s="16">
        <v>124.472303857886</v>
      </c>
      <c r="R73" s="64">
        <v>131.31774488991101</v>
      </c>
      <c r="S73" s="61">
        <v>110.097963803241</v>
      </c>
      <c r="T73" s="16">
        <v>163.15697284306799</v>
      </c>
      <c r="U73" s="16">
        <v>135.15558996690999</v>
      </c>
      <c r="V73" s="64">
        <v>138.21110318111701</v>
      </c>
    </row>
    <row r="74" spans="14:22" x14ac:dyDescent="0.25">
      <c r="N74" s="25">
        <v>41274</v>
      </c>
      <c r="O74" s="61">
        <v>94.751656506350599</v>
      </c>
      <c r="P74" s="16">
        <v>167.67745583491899</v>
      </c>
      <c r="Q74" s="16">
        <v>125.930871918823</v>
      </c>
      <c r="R74" s="64">
        <v>131.34049216173599</v>
      </c>
      <c r="S74" s="61">
        <v>111.53133824091</v>
      </c>
      <c r="T74" s="16">
        <v>170.09652452877799</v>
      </c>
      <c r="U74" s="16">
        <v>137.66860883019601</v>
      </c>
      <c r="V74" s="64">
        <v>139.74159353412099</v>
      </c>
    </row>
    <row r="75" spans="14:22" x14ac:dyDescent="0.25">
      <c r="N75" s="25">
        <v>41364</v>
      </c>
      <c r="O75" s="61">
        <v>94.856490966013595</v>
      </c>
      <c r="P75" s="16">
        <v>168.193058063493</v>
      </c>
      <c r="Q75" s="16">
        <v>127.791066553552</v>
      </c>
      <c r="R75" s="64">
        <v>135.38833700881699</v>
      </c>
      <c r="S75" s="61">
        <v>114.540934709943</v>
      </c>
      <c r="T75" s="16">
        <v>175.523332895397</v>
      </c>
      <c r="U75" s="16">
        <v>140.57400337223399</v>
      </c>
      <c r="V75" s="64">
        <v>142.96435629179101</v>
      </c>
    </row>
    <row r="76" spans="14:22" x14ac:dyDescent="0.25">
      <c r="N76" s="25">
        <v>41455</v>
      </c>
      <c r="O76" s="61">
        <v>96.501704440250194</v>
      </c>
      <c r="P76" s="16">
        <v>168.367343099073</v>
      </c>
      <c r="Q76" s="16">
        <v>132.40116469886499</v>
      </c>
      <c r="R76" s="64">
        <v>144.28963477459999</v>
      </c>
      <c r="S76" s="61">
        <v>118.482764745406</v>
      </c>
      <c r="T76" s="16">
        <v>184.51662689474401</v>
      </c>
      <c r="U76" s="16">
        <v>143.63191035626201</v>
      </c>
      <c r="V76" s="64">
        <v>148.31482540915201</v>
      </c>
    </row>
    <row r="77" spans="14:22" x14ac:dyDescent="0.25">
      <c r="N77" s="25">
        <v>41547</v>
      </c>
      <c r="O77" s="61">
        <v>99.157668930493003</v>
      </c>
      <c r="P77" s="16">
        <v>171.42870365048699</v>
      </c>
      <c r="Q77" s="16">
        <v>134.08924860282599</v>
      </c>
      <c r="R77" s="64">
        <v>150.316182631468</v>
      </c>
      <c r="S77" s="61">
        <v>123.302358917939</v>
      </c>
      <c r="T77" s="16">
        <v>192.03339614373999</v>
      </c>
      <c r="U77" s="16">
        <v>146.547308234995</v>
      </c>
      <c r="V77" s="64">
        <v>151.986302655266</v>
      </c>
    </row>
    <row r="78" spans="14:22" x14ac:dyDescent="0.25">
      <c r="N78" s="25">
        <v>41639</v>
      </c>
      <c r="O78" s="61">
        <v>100.15245919166701</v>
      </c>
      <c r="P78" s="16">
        <v>176.12539919476299</v>
      </c>
      <c r="Q78" s="16">
        <v>133.60104753351399</v>
      </c>
      <c r="R78" s="64">
        <v>151.576047053477</v>
      </c>
      <c r="S78" s="61">
        <v>127.770241146347</v>
      </c>
      <c r="T78" s="16">
        <v>190.01725201058201</v>
      </c>
      <c r="U78" s="16">
        <v>149.541729451008</v>
      </c>
      <c r="V78" s="64">
        <v>155.48183690101899</v>
      </c>
    </row>
    <row r="79" spans="14:22" x14ac:dyDescent="0.25">
      <c r="N79" s="25">
        <v>41729</v>
      </c>
      <c r="O79" s="61">
        <v>102.18543436096201</v>
      </c>
      <c r="P79" s="16">
        <v>181.51775252096499</v>
      </c>
      <c r="Q79" s="16">
        <v>138.02110866813001</v>
      </c>
      <c r="R79" s="64">
        <v>156.42232859660501</v>
      </c>
      <c r="S79" s="61">
        <v>126.033893486384</v>
      </c>
      <c r="T79" s="16">
        <v>183.070433660909</v>
      </c>
      <c r="U79" s="16">
        <v>152.05829091607799</v>
      </c>
      <c r="V79" s="64">
        <v>160.10951653696901</v>
      </c>
    </row>
    <row r="80" spans="14:22" x14ac:dyDescent="0.25">
      <c r="N80" s="25">
        <v>41820</v>
      </c>
      <c r="O80" s="61">
        <v>107.110001722318</v>
      </c>
      <c r="P80" s="16">
        <v>188.49407249581901</v>
      </c>
      <c r="Q80" s="16">
        <v>146.04391252528799</v>
      </c>
      <c r="R80" s="64">
        <v>164.91176656780499</v>
      </c>
      <c r="S80" s="61">
        <v>127.27275206175</v>
      </c>
      <c r="T80" s="16">
        <v>181.330163084351</v>
      </c>
      <c r="U80" s="16">
        <v>154.75901935533599</v>
      </c>
      <c r="V80" s="64">
        <v>166.55072921613601</v>
      </c>
    </row>
    <row r="81" spans="14:22" x14ac:dyDescent="0.25">
      <c r="N81" s="25">
        <v>41912</v>
      </c>
      <c r="O81" s="61">
        <v>110.25783452185701</v>
      </c>
      <c r="P81" s="16">
        <v>194.759761345008</v>
      </c>
      <c r="Q81" s="16">
        <v>149.419213185746</v>
      </c>
      <c r="R81" s="64">
        <v>168.31198441579599</v>
      </c>
      <c r="S81" s="61">
        <v>138.483395583088</v>
      </c>
      <c r="T81" s="16">
        <v>190.234313570463</v>
      </c>
      <c r="U81" s="16">
        <v>157.49406374353299</v>
      </c>
      <c r="V81" s="64">
        <v>171.52970827185999</v>
      </c>
    </row>
    <row r="82" spans="14:22" x14ac:dyDescent="0.25">
      <c r="N82" s="25">
        <v>42004</v>
      </c>
      <c r="O82" s="61">
        <v>110.165146308079</v>
      </c>
      <c r="P82" s="16">
        <v>198.85729572013301</v>
      </c>
      <c r="Q82" s="16">
        <v>149.33481996499199</v>
      </c>
      <c r="R82" s="64">
        <v>168.266557272288</v>
      </c>
      <c r="S82" s="61">
        <v>144.83365147079201</v>
      </c>
      <c r="T82" s="16">
        <v>203.45209234719201</v>
      </c>
      <c r="U82" s="16">
        <v>161.36730252997799</v>
      </c>
      <c r="V82" s="64">
        <v>174.67362951150699</v>
      </c>
    </row>
    <row r="83" spans="14:22" x14ac:dyDescent="0.25">
      <c r="N83" s="25">
        <v>42094</v>
      </c>
      <c r="O83" s="61">
        <v>111.455185048093</v>
      </c>
      <c r="P83" s="16">
        <v>203.324592282308</v>
      </c>
      <c r="Q83" s="16">
        <v>153.67194335343399</v>
      </c>
      <c r="R83" s="64">
        <v>172.70228243495799</v>
      </c>
      <c r="S83" s="61">
        <v>145.44216427942899</v>
      </c>
      <c r="T83" s="16">
        <v>214.80833702500101</v>
      </c>
      <c r="U83" s="16">
        <v>166.98113916915901</v>
      </c>
      <c r="V83" s="64">
        <v>179.606450979122</v>
      </c>
    </row>
    <row r="84" spans="14:22" x14ac:dyDescent="0.25">
      <c r="N84" s="25">
        <v>42185</v>
      </c>
      <c r="O84" s="61">
        <v>115.383846338176</v>
      </c>
      <c r="P84" s="16">
        <v>207.950913250566</v>
      </c>
      <c r="Q84" s="16">
        <v>159.78968340858501</v>
      </c>
      <c r="R84" s="64">
        <v>180.42880719078099</v>
      </c>
      <c r="S84" s="61">
        <v>148.03734434715</v>
      </c>
      <c r="T84" s="16">
        <v>225.73833127988399</v>
      </c>
      <c r="U84" s="16">
        <v>170.70988378196901</v>
      </c>
      <c r="V84" s="64">
        <v>183.26573115156</v>
      </c>
    </row>
    <row r="85" spans="14:22" x14ac:dyDescent="0.25">
      <c r="N85" s="25">
        <v>42277</v>
      </c>
      <c r="O85" s="61">
        <v>116.875497198356</v>
      </c>
      <c r="P85" s="16">
        <v>205.185933275265</v>
      </c>
      <c r="Q85" s="16">
        <v>161.421610724413</v>
      </c>
      <c r="R85" s="64">
        <v>184.46658869834201</v>
      </c>
      <c r="S85" s="61">
        <v>145.25966461145299</v>
      </c>
      <c r="T85" s="16">
        <v>226.71148453826601</v>
      </c>
      <c r="U85" s="16">
        <v>173.17091132546301</v>
      </c>
      <c r="V85" s="64">
        <v>184.88023141842001</v>
      </c>
    </row>
    <row r="86" spans="14:22" x14ac:dyDescent="0.25">
      <c r="N86" s="25">
        <v>42369</v>
      </c>
      <c r="O86" s="61">
        <v>115.88156398283201</v>
      </c>
      <c r="P86" s="16">
        <v>201.72131120092499</v>
      </c>
      <c r="Q86" s="16">
        <v>161.54106064560199</v>
      </c>
      <c r="R86" s="64">
        <v>185.12049697891399</v>
      </c>
      <c r="S86" s="61">
        <v>144.08336007773599</v>
      </c>
      <c r="T86" s="16">
        <v>219.63774642477199</v>
      </c>
      <c r="U86" s="16">
        <v>174.45179695795699</v>
      </c>
      <c r="V86" s="64">
        <v>187.259690299683</v>
      </c>
    </row>
    <row r="87" spans="14:22" x14ac:dyDescent="0.25">
      <c r="N87" s="25">
        <v>42460</v>
      </c>
      <c r="O87" s="61">
        <v>117.951721769023</v>
      </c>
      <c r="P87" s="16">
        <v>206.94718494326301</v>
      </c>
      <c r="Q87" s="16">
        <v>165.33797573085101</v>
      </c>
      <c r="R87" s="64">
        <v>190.161817296066</v>
      </c>
      <c r="S87" s="61">
        <v>147.43708782165501</v>
      </c>
      <c r="T87" s="16">
        <v>217.55258437969599</v>
      </c>
      <c r="U87" s="16">
        <v>175.56936787351901</v>
      </c>
      <c r="V87" s="64">
        <v>190.80744324063301</v>
      </c>
    </row>
    <row r="88" spans="14:22" x14ac:dyDescent="0.25">
      <c r="N88" s="25">
        <v>42551</v>
      </c>
      <c r="O88" s="61">
        <v>122.598952403865</v>
      </c>
      <c r="P88" s="16">
        <v>215.29172649102901</v>
      </c>
      <c r="Q88" s="16">
        <v>170.88506209859401</v>
      </c>
      <c r="R88" s="64">
        <v>199.90221673398599</v>
      </c>
      <c r="S88" s="61">
        <v>148.80551644323799</v>
      </c>
      <c r="T88" s="16">
        <v>214.505817790583</v>
      </c>
      <c r="U88" s="16">
        <v>180.64130151886201</v>
      </c>
      <c r="V88" s="64">
        <v>197.17060983507599</v>
      </c>
    </row>
    <row r="89" spans="14:22" x14ac:dyDescent="0.25">
      <c r="N89" s="25">
        <v>42643</v>
      </c>
      <c r="O89" s="61">
        <v>124.659150460384</v>
      </c>
      <c r="P89" s="16">
        <v>221.50889076531999</v>
      </c>
      <c r="Q89" s="16">
        <v>174.01068675905299</v>
      </c>
      <c r="R89" s="64">
        <v>205.267066068427</v>
      </c>
      <c r="S89" s="61">
        <v>149.39071384025701</v>
      </c>
      <c r="T89" s="16">
        <v>212.28374030501001</v>
      </c>
      <c r="U89" s="16">
        <v>183.49361444269201</v>
      </c>
      <c r="V89" s="64">
        <v>204.18750330420499</v>
      </c>
    </row>
    <row r="90" spans="14:22" x14ac:dyDescent="0.25">
      <c r="N90" s="25">
        <v>42735</v>
      </c>
      <c r="O90" s="61">
        <v>125.588238524807</v>
      </c>
      <c r="P90" s="16">
        <v>227.480198022976</v>
      </c>
      <c r="Q90" s="16">
        <v>176.68434587903701</v>
      </c>
      <c r="R90" s="64">
        <v>206.366436436893</v>
      </c>
      <c r="S90" s="61">
        <v>147.59389327634</v>
      </c>
      <c r="T90" s="16">
        <v>211.63131685805999</v>
      </c>
      <c r="U90" s="16">
        <v>181.70826415573001</v>
      </c>
      <c r="V90" s="64">
        <v>206.55146594045399</v>
      </c>
    </row>
    <row r="91" spans="14:22" x14ac:dyDescent="0.25">
      <c r="N91" s="25">
        <v>42825</v>
      </c>
      <c r="O91" s="61">
        <v>133.56672107245501</v>
      </c>
      <c r="P91" s="16">
        <v>238.382219360786</v>
      </c>
      <c r="Q91" s="16">
        <v>187.19968728556699</v>
      </c>
      <c r="R91" s="64">
        <v>213.632649049885</v>
      </c>
      <c r="S91" s="61">
        <v>145.60290089061999</v>
      </c>
      <c r="T91" s="16">
        <v>217.424532766167</v>
      </c>
      <c r="U91" s="16">
        <v>182.62279860553599</v>
      </c>
      <c r="V91" s="64">
        <v>207.39599058550499</v>
      </c>
    </row>
    <row r="92" spans="14:22" x14ac:dyDescent="0.25">
      <c r="N92" s="25">
        <v>42916</v>
      </c>
      <c r="O92" s="61">
        <v>146.734448770884</v>
      </c>
      <c r="P92" s="16">
        <v>249.95456506642199</v>
      </c>
      <c r="Q92" s="16">
        <v>201.29212968159899</v>
      </c>
      <c r="R92" s="64">
        <v>225.196557673066</v>
      </c>
      <c r="S92" s="61">
        <v>149.879893450575</v>
      </c>
      <c r="T92" s="16">
        <v>232.691766770839</v>
      </c>
      <c r="U92" s="16">
        <v>187.38878313317099</v>
      </c>
      <c r="V92" s="64">
        <v>211.67488066610599</v>
      </c>
    </row>
    <row r="93" spans="14:22" x14ac:dyDescent="0.25">
      <c r="N93" s="25">
        <v>43008</v>
      </c>
      <c r="O93" s="61">
        <v>147.482508028777</v>
      </c>
      <c r="P93" s="16">
        <v>250.94026871625601</v>
      </c>
      <c r="Q93" s="16">
        <v>200.70061122717499</v>
      </c>
      <c r="R93" s="64">
        <v>230.18265431985199</v>
      </c>
      <c r="S93" s="61">
        <v>154.842525142216</v>
      </c>
      <c r="T93" s="16">
        <v>236.72589820591801</v>
      </c>
      <c r="U93" s="16">
        <v>191.39425524196199</v>
      </c>
      <c r="V93" s="64">
        <v>217.61380055586901</v>
      </c>
    </row>
    <row r="94" spans="14:22" x14ac:dyDescent="0.25">
      <c r="N94" s="25">
        <v>43100</v>
      </c>
      <c r="O94" s="61">
        <v>140.414119470272</v>
      </c>
      <c r="P94" s="16">
        <v>247.69378818846701</v>
      </c>
      <c r="Q94" s="16">
        <v>194.55478473910901</v>
      </c>
      <c r="R94" s="64">
        <v>229.90911479765199</v>
      </c>
      <c r="S94" s="61">
        <v>153.18701136550399</v>
      </c>
      <c r="T94" s="16">
        <v>243.11229000161299</v>
      </c>
      <c r="U94" s="16">
        <v>193.25608821333699</v>
      </c>
      <c r="V94" s="64">
        <v>222.668554141671</v>
      </c>
    </row>
    <row r="95" spans="14:22" x14ac:dyDescent="0.25">
      <c r="N95" s="25">
        <v>43190</v>
      </c>
      <c r="O95" s="61">
        <v>140.64609618251899</v>
      </c>
      <c r="P95" s="16">
        <v>246.69800444387101</v>
      </c>
      <c r="Q95" s="16">
        <v>198.10044198085001</v>
      </c>
      <c r="R95" s="64">
        <v>234.08006881437299</v>
      </c>
      <c r="S95" s="61">
        <v>154.008477506687</v>
      </c>
      <c r="T95" s="16">
        <v>254.126087483905</v>
      </c>
      <c r="U95" s="16">
        <v>195.67726792058599</v>
      </c>
      <c r="V95" s="64">
        <v>223.75985538614401</v>
      </c>
    </row>
    <row r="96" spans="14:22" x14ac:dyDescent="0.25">
      <c r="N96" s="25">
        <v>43281</v>
      </c>
      <c r="O96" s="61">
        <v>144.87797693149699</v>
      </c>
      <c r="P96" s="16">
        <v>244.92794861833099</v>
      </c>
      <c r="Q96" s="16">
        <v>205.32733129370001</v>
      </c>
      <c r="R96" s="64">
        <v>242.220823824105</v>
      </c>
      <c r="S96" s="61">
        <v>157.70438212784001</v>
      </c>
      <c r="T96" s="16">
        <v>238.301323353149</v>
      </c>
      <c r="U96" s="16">
        <v>200.66898293298101</v>
      </c>
      <c r="V96" s="64">
        <v>225.83815769637499</v>
      </c>
    </row>
    <row r="97" spans="14:22" x14ac:dyDescent="0.25">
      <c r="N97" s="25">
        <v>43373</v>
      </c>
      <c r="O97" s="61">
        <v>148.184405850172</v>
      </c>
      <c r="P97" s="16">
        <v>247.80288529445301</v>
      </c>
      <c r="Q97" s="16">
        <v>209.73429508362699</v>
      </c>
      <c r="R97" s="64">
        <v>243.952705830056</v>
      </c>
      <c r="S97" s="61">
        <v>158.523544449496</v>
      </c>
      <c r="T97" s="16">
        <v>218.20666295610201</v>
      </c>
      <c r="U97" s="16">
        <v>204.59630528352699</v>
      </c>
      <c r="V97" s="64">
        <v>232.154700149463</v>
      </c>
    </row>
    <row r="98" spans="14:22" x14ac:dyDescent="0.25">
      <c r="N98" s="25">
        <v>43465</v>
      </c>
      <c r="O98" s="61">
        <v>148.359157814383</v>
      </c>
      <c r="P98" s="16">
        <v>254.48483358639001</v>
      </c>
      <c r="Q98" s="16">
        <v>210.853609255382</v>
      </c>
      <c r="R98" s="64">
        <v>242.51364997660099</v>
      </c>
      <c r="S98" s="61">
        <v>157.725165701842</v>
      </c>
      <c r="T98" s="16">
        <v>215.18886984102599</v>
      </c>
      <c r="U98" s="16">
        <v>205.17733687254301</v>
      </c>
      <c r="V98" s="64">
        <v>238.08709795779299</v>
      </c>
    </row>
    <row r="99" spans="14:22" x14ac:dyDescent="0.25">
      <c r="N99" s="25">
        <v>43555</v>
      </c>
      <c r="O99" s="61">
        <v>148.74325783936499</v>
      </c>
      <c r="P99" s="16">
        <v>260.47106357928101</v>
      </c>
      <c r="Q99" s="16">
        <v>212.03324463442601</v>
      </c>
      <c r="R99" s="64">
        <v>248.37454270884501</v>
      </c>
      <c r="S99" s="61">
        <v>159.10167934905701</v>
      </c>
      <c r="T99" s="16">
        <v>228.696996186262</v>
      </c>
      <c r="U99" s="16">
        <v>208.116363277831</v>
      </c>
      <c r="V99" s="64">
        <v>244.11232349287201</v>
      </c>
    </row>
    <row r="100" spans="14:22" x14ac:dyDescent="0.25">
      <c r="N100" s="25">
        <v>43646</v>
      </c>
      <c r="O100" s="61">
        <v>151.02137939888701</v>
      </c>
      <c r="P100" s="16">
        <v>264.78775017033399</v>
      </c>
      <c r="Q100" s="16">
        <v>214.652270001798</v>
      </c>
      <c r="R100" s="64">
        <v>258.069349264918</v>
      </c>
      <c r="S100" s="61">
        <v>161.81820477928599</v>
      </c>
      <c r="T100" s="16">
        <v>242.44200585282999</v>
      </c>
      <c r="U100" s="16">
        <v>212.04704212792601</v>
      </c>
      <c r="V100" s="64">
        <v>249.74674311207599</v>
      </c>
    </row>
    <row r="101" spans="14:22" x14ac:dyDescent="0.25">
      <c r="N101" s="25">
        <v>43738</v>
      </c>
      <c r="O101" s="61">
        <v>152.14775970371599</v>
      </c>
      <c r="P101" s="16">
        <v>263.35384921414999</v>
      </c>
      <c r="Q101" s="16">
        <v>218.66836944498499</v>
      </c>
      <c r="R101" s="64">
        <v>262.15084587518902</v>
      </c>
      <c r="S101" s="61">
        <v>163.77980011246899</v>
      </c>
      <c r="T101" s="16">
        <v>240.05535723326099</v>
      </c>
      <c r="U101" s="16">
        <v>212.87484454024499</v>
      </c>
      <c r="V101" s="64">
        <v>252.07692384729401</v>
      </c>
    </row>
    <row r="102" spans="14:22" x14ac:dyDescent="0.25">
      <c r="N102" s="25">
        <v>43830</v>
      </c>
      <c r="O102" s="61">
        <v>152.45518514215499</v>
      </c>
      <c r="P102" s="16">
        <v>262.53170108356602</v>
      </c>
      <c r="Q102" s="16">
        <v>222.118400593909</v>
      </c>
      <c r="R102" s="64">
        <v>260.68704631813102</v>
      </c>
      <c r="S102" s="61">
        <v>165.963053969068</v>
      </c>
      <c r="T102" s="16">
        <v>238.50301732761599</v>
      </c>
      <c r="U102" s="16">
        <v>215.27725939268299</v>
      </c>
      <c r="V102" s="64">
        <v>251.67606510689001</v>
      </c>
    </row>
    <row r="103" spans="14:22" x14ac:dyDescent="0.25">
      <c r="N103" s="25">
        <v>43921</v>
      </c>
      <c r="O103" s="61">
        <v>152.135825271069</v>
      </c>
      <c r="P103" s="16">
        <v>270.65734551457302</v>
      </c>
      <c r="Q103" s="16">
        <v>224.52803639222</v>
      </c>
      <c r="R103" s="64">
        <v>259.442733384392</v>
      </c>
      <c r="S103" s="61">
        <v>162.03076094984101</v>
      </c>
      <c r="T103" s="16">
        <v>240.990880426751</v>
      </c>
      <c r="U103" s="16">
        <v>219.77578779507701</v>
      </c>
      <c r="V103" s="64">
        <v>252.46426490521199</v>
      </c>
    </row>
    <row r="104" spans="14:22" x14ac:dyDescent="0.25">
      <c r="N104" s="25">
        <v>44012</v>
      </c>
      <c r="O104" s="61">
        <v>149.41379211789101</v>
      </c>
      <c r="P104" s="16">
        <v>278.19697410075401</v>
      </c>
      <c r="Q104" s="16">
        <v>226.08085316512</v>
      </c>
      <c r="R104" s="64">
        <v>260.55110575112201</v>
      </c>
      <c r="S104" s="61">
        <v>156.12480544847801</v>
      </c>
      <c r="T104" s="16">
        <v>248.931681164846</v>
      </c>
      <c r="U104" s="16">
        <v>222.999149268011</v>
      </c>
      <c r="V104" s="64">
        <v>253.91029522618101</v>
      </c>
    </row>
    <row r="105" spans="14:22" x14ac:dyDescent="0.25">
      <c r="N105" s="25">
        <v>44104</v>
      </c>
      <c r="O105" s="61">
        <v>153.45584751562299</v>
      </c>
      <c r="P105" s="16">
        <v>277.87125460697803</v>
      </c>
      <c r="Q105" s="16">
        <v>233.14085916301099</v>
      </c>
      <c r="R105" s="64">
        <v>270.20327261954901</v>
      </c>
      <c r="S105" s="61">
        <v>158.56733516015601</v>
      </c>
      <c r="T105" s="16">
        <v>257.45783751545298</v>
      </c>
      <c r="U105" s="16">
        <v>227.06741400586</v>
      </c>
      <c r="V105" s="64">
        <v>263.01055330614003</v>
      </c>
    </row>
    <row r="106" spans="14:22" x14ac:dyDescent="0.25">
      <c r="N106" s="25">
        <v>44196</v>
      </c>
      <c r="O106" s="61">
        <v>161.83754574505701</v>
      </c>
      <c r="P106" s="16">
        <v>278.56837152217003</v>
      </c>
      <c r="Q106" s="16">
        <v>243.10124494456801</v>
      </c>
      <c r="R106" s="64">
        <v>280.565915137302</v>
      </c>
      <c r="S106" s="61">
        <v>162.72285464452901</v>
      </c>
      <c r="T106" s="16">
        <v>254.29407951955699</v>
      </c>
      <c r="U106" s="16">
        <v>232.14115183697601</v>
      </c>
      <c r="V106" s="64">
        <v>275.18929662832801</v>
      </c>
    </row>
    <row r="107" spans="14:22" x14ac:dyDescent="0.25">
      <c r="N107" s="25">
        <v>44286</v>
      </c>
      <c r="O107" s="61">
        <v>166.98714946804199</v>
      </c>
      <c r="P107" s="16">
        <v>284.392710932846</v>
      </c>
      <c r="Q107" s="16">
        <v>251.586220184078</v>
      </c>
      <c r="R107" s="64">
        <v>286.84580250534498</v>
      </c>
      <c r="S107" s="61">
        <v>166.004911175068</v>
      </c>
      <c r="T107" s="16">
        <v>246.277442544199</v>
      </c>
      <c r="U107" s="16">
        <v>237.19238643832901</v>
      </c>
      <c r="V107" s="64">
        <v>281.30136959817798</v>
      </c>
    </row>
    <row r="108" spans="14:22" x14ac:dyDescent="0.25">
      <c r="N108" s="25">
        <v>44377</v>
      </c>
      <c r="O108" s="61">
        <v>173.92178719613</v>
      </c>
      <c r="P108" s="16">
        <v>296.56392571500299</v>
      </c>
      <c r="Q108" s="16">
        <v>264.02720960884301</v>
      </c>
      <c r="R108" s="64">
        <v>299.174749064173</v>
      </c>
      <c r="S108" s="61">
        <v>176.59710974495701</v>
      </c>
      <c r="T108" s="16">
        <v>257.03289977240303</v>
      </c>
      <c r="U108" s="16">
        <v>248.40992003457001</v>
      </c>
      <c r="V108" s="64">
        <v>290.60282546061899</v>
      </c>
    </row>
    <row r="109" spans="14:22" x14ac:dyDescent="0.25">
      <c r="N109" s="25">
        <v>44469</v>
      </c>
      <c r="O109" s="61">
        <v>180.76496032282401</v>
      </c>
      <c r="P109" s="16">
        <v>314.05721202820502</v>
      </c>
      <c r="Q109" s="16">
        <v>275.26206996097801</v>
      </c>
      <c r="R109" s="64">
        <v>317.18831633511502</v>
      </c>
      <c r="S109" s="61">
        <v>187.44990828934101</v>
      </c>
      <c r="T109" s="16">
        <v>288.05205983948503</v>
      </c>
      <c r="U109" s="16">
        <v>268.66185336239897</v>
      </c>
      <c r="V109" s="64">
        <v>306.64885169324299</v>
      </c>
    </row>
    <row r="110" spans="14:22" x14ac:dyDescent="0.25">
      <c r="N110" s="25">
        <v>44561</v>
      </c>
      <c r="O110" s="61">
        <v>184.40321895616401</v>
      </c>
      <c r="P110" s="16">
        <v>321.17036710936998</v>
      </c>
      <c r="Q110" s="16">
        <v>282.39179873343699</v>
      </c>
      <c r="R110" s="64">
        <v>329.59455699063602</v>
      </c>
      <c r="S110" s="61">
        <v>191.978620591896</v>
      </c>
      <c r="T110" s="16">
        <v>295.83248046554701</v>
      </c>
      <c r="U110" s="16">
        <v>285.19064627981498</v>
      </c>
      <c r="V110" s="64">
        <v>323.92468633581302</v>
      </c>
    </row>
    <row r="111" spans="14:22" x14ac:dyDescent="0.25">
      <c r="N111" s="25">
        <v>44651</v>
      </c>
      <c r="O111" s="61">
        <v>189.182068948596</v>
      </c>
      <c r="P111" s="16">
        <v>321.65917306804403</v>
      </c>
      <c r="Q111" s="16">
        <v>297.518647998934</v>
      </c>
      <c r="R111" s="64">
        <v>340.30907471639898</v>
      </c>
      <c r="S111" s="61">
        <v>194.156158980524</v>
      </c>
      <c r="T111" s="16">
        <v>273.50704158865699</v>
      </c>
      <c r="U111" s="16">
        <v>296.92868534692002</v>
      </c>
      <c r="V111" s="64">
        <v>335.93025723152903</v>
      </c>
    </row>
    <row r="112" spans="14:22" x14ac:dyDescent="0.25">
      <c r="N112" s="25">
        <v>44742</v>
      </c>
      <c r="O112" s="61">
        <v>196.66485356179899</v>
      </c>
      <c r="P112" s="16">
        <v>335.003167787314</v>
      </c>
      <c r="Q112" s="16">
        <v>318.56331329477598</v>
      </c>
      <c r="R112" s="64">
        <v>353.69410862366698</v>
      </c>
      <c r="S112" s="61">
        <v>196.72533655663599</v>
      </c>
      <c r="T112" s="16">
        <v>257.72971457530298</v>
      </c>
      <c r="U112" s="16">
        <v>307.64977626215199</v>
      </c>
      <c r="V112" s="64">
        <v>347.58004375147999</v>
      </c>
    </row>
    <row r="113" spans="14:22" x14ac:dyDescent="0.25">
      <c r="N113" s="25">
        <v>44834</v>
      </c>
      <c r="O113" s="61">
        <v>195.58156330264001</v>
      </c>
      <c r="P113" s="16">
        <v>346.75181982470201</v>
      </c>
      <c r="Q113" s="16">
        <v>315.920644608901</v>
      </c>
      <c r="R113" s="64">
        <v>348.74461934254498</v>
      </c>
      <c r="S113" s="61">
        <v>199.46303094805</v>
      </c>
      <c r="T113" s="16">
        <v>249.175822233064</v>
      </c>
      <c r="U113" s="16">
        <v>304.05469798555498</v>
      </c>
      <c r="V113" s="64">
        <v>346.61089953188599</v>
      </c>
    </row>
    <row r="114" spans="14:22" x14ac:dyDescent="0.25">
      <c r="N114" s="25">
        <v>44926</v>
      </c>
      <c r="O114" s="61">
        <v>189.33116007343301</v>
      </c>
      <c r="P114" s="16">
        <v>341.34400857798499</v>
      </c>
      <c r="Q114" s="16">
        <v>305.72250698391099</v>
      </c>
      <c r="R114" s="64">
        <v>338.568827944144</v>
      </c>
      <c r="S114" s="61">
        <v>195.54164821978301</v>
      </c>
      <c r="T114" s="16">
        <v>255.624487177069</v>
      </c>
      <c r="U114" s="16">
        <v>290.90738029153499</v>
      </c>
      <c r="V114" s="64">
        <v>322.89398181641502</v>
      </c>
    </row>
    <row r="115" spans="14:22" x14ac:dyDescent="0.25">
      <c r="N115" s="25">
        <v>45016</v>
      </c>
      <c r="O115" s="61">
        <v>189.800644438121</v>
      </c>
      <c r="P115" s="16">
        <v>330.65141917531201</v>
      </c>
      <c r="Q115" s="16">
        <v>310.87757071419202</v>
      </c>
      <c r="R115" s="64">
        <v>344.33942289588998</v>
      </c>
      <c r="S115" s="61">
        <v>186.35153425764699</v>
      </c>
      <c r="T115" s="16">
        <v>262.44878446160902</v>
      </c>
      <c r="U115" s="16">
        <v>280.36111768478901</v>
      </c>
      <c r="V115" s="64">
        <v>305.971986596791</v>
      </c>
    </row>
    <row r="116" spans="14:22" x14ac:dyDescent="0.25">
      <c r="N116" s="25">
        <v>45107</v>
      </c>
      <c r="O116" s="61">
        <v>196.78762848293599</v>
      </c>
      <c r="P116" s="16">
        <v>333.51090993004499</v>
      </c>
      <c r="Q116" s="16">
        <v>317.28358655568002</v>
      </c>
      <c r="R116" s="64">
        <v>355.28229787993502</v>
      </c>
      <c r="S116" s="61">
        <v>179.75403087327399</v>
      </c>
      <c r="T116" s="16">
        <v>257.15702273565398</v>
      </c>
      <c r="U116" s="16">
        <v>271.83648373596799</v>
      </c>
      <c r="V116" s="64">
        <v>311.12307883278299</v>
      </c>
    </row>
    <row r="117" spans="14:22" x14ac:dyDescent="0.25">
      <c r="N117" s="25">
        <v>45199</v>
      </c>
      <c r="O117" s="61">
        <v>199.41779421544899</v>
      </c>
      <c r="P117" s="16">
        <v>342.78739293682702</v>
      </c>
      <c r="Q117" s="16">
        <v>315.967450696821</v>
      </c>
      <c r="R117" s="64">
        <v>348.99793368626598</v>
      </c>
      <c r="S117" s="61">
        <v>179.54279120497199</v>
      </c>
      <c r="T117" s="16">
        <v>266.96974491654299</v>
      </c>
      <c r="U117" s="16">
        <v>265.16809025539698</v>
      </c>
      <c r="V117" s="64">
        <v>303.80654518498301</v>
      </c>
    </row>
    <row r="118" spans="14:22" x14ac:dyDescent="0.25">
      <c r="N118" s="25">
        <v>45291</v>
      </c>
      <c r="O118" s="61">
        <v>196.20066084062799</v>
      </c>
      <c r="P118" s="16">
        <v>340.20435987668702</v>
      </c>
      <c r="Q118" s="16">
        <v>314.17737129794699</v>
      </c>
      <c r="R118" s="64">
        <v>339.83013753162902</v>
      </c>
      <c r="S118" s="61">
        <v>179.005495518066</v>
      </c>
      <c r="T118" s="16">
        <v>266.30952879976002</v>
      </c>
      <c r="U118" s="16">
        <v>257.11020603263</v>
      </c>
      <c r="V118" s="64">
        <v>281.96139315431998</v>
      </c>
    </row>
    <row r="119" spans="14:22" x14ac:dyDescent="0.25">
      <c r="N119" s="25">
        <v>45382</v>
      </c>
      <c r="O119" s="61">
        <v>193.388537626589</v>
      </c>
      <c r="P119" s="16">
        <v>333.62984216792898</v>
      </c>
      <c r="Q119" s="16">
        <v>320.093119160345</v>
      </c>
      <c r="R119" s="64">
        <v>341.48863470328598</v>
      </c>
      <c r="S119" s="61">
        <v>175.770026768653</v>
      </c>
      <c r="T119" s="16">
        <v>260.26022440824198</v>
      </c>
      <c r="U119" s="16">
        <v>250.73712154651199</v>
      </c>
      <c r="V119" s="64">
        <v>276.70669444240798</v>
      </c>
    </row>
    <row r="120" spans="14:22" x14ac:dyDescent="0.25">
      <c r="N120" s="68"/>
      <c r="O120" s="174" t="s">
        <v>17</v>
      </c>
      <c r="P120" s="175" t="s">
        <v>18</v>
      </c>
      <c r="Q120" s="175" t="s">
        <v>19</v>
      </c>
      <c r="R120" s="177" t="s">
        <v>20</v>
      </c>
      <c r="S120" s="174" t="s">
        <v>17</v>
      </c>
      <c r="T120" s="175" t="s">
        <v>18</v>
      </c>
      <c r="U120" s="175" t="s">
        <v>19</v>
      </c>
      <c r="V120" s="177" t="s">
        <v>20</v>
      </c>
    </row>
    <row r="121" spans="14:22" x14ac:dyDescent="0.25">
      <c r="N121" s="113" t="s">
        <v>134</v>
      </c>
      <c r="O121" s="173">
        <f t="shared" ref="O121:V126" si="0">O114/O113-1</f>
        <v>-3.1958039007670802E-2</v>
      </c>
      <c r="P121" s="173">
        <f t="shared" si="0"/>
        <v>-1.5595624701986832E-2</v>
      </c>
      <c r="Q121" s="173">
        <f t="shared" si="0"/>
        <v>-3.2280693898985136E-2</v>
      </c>
      <c r="R121" s="173">
        <f t="shared" si="0"/>
        <v>-2.9178346658320975E-2</v>
      </c>
      <c r="S121" s="173">
        <f t="shared" si="0"/>
        <v>-1.965969688532565E-2</v>
      </c>
      <c r="T121" s="173">
        <f t="shared" si="0"/>
        <v>2.5879978587863617E-2</v>
      </c>
      <c r="U121" s="173">
        <f t="shared" si="0"/>
        <v>-4.3239975508106099E-2</v>
      </c>
      <c r="V121" s="173">
        <f t="shared" si="0"/>
        <v>-6.842519305509942E-2</v>
      </c>
    </row>
    <row r="122" spans="14:22" x14ac:dyDescent="0.25">
      <c r="N122" s="113" t="s">
        <v>134</v>
      </c>
      <c r="O122" s="173">
        <f t="shared" si="0"/>
        <v>2.4796994034468334E-3</v>
      </c>
      <c r="P122" s="173">
        <f t="shared" si="0"/>
        <v>-3.1324965823239626E-2</v>
      </c>
      <c r="Q122" s="173">
        <f t="shared" si="0"/>
        <v>1.6861904545851125E-2</v>
      </c>
      <c r="R122" s="173">
        <f t="shared" si="0"/>
        <v>1.704408225289411E-2</v>
      </c>
      <c r="S122" s="173">
        <f t="shared" si="0"/>
        <v>-4.6998243319533728E-2</v>
      </c>
      <c r="T122" s="173">
        <f t="shared" si="0"/>
        <v>2.6696571051946449E-2</v>
      </c>
      <c r="U122" s="173">
        <f t="shared" si="0"/>
        <v>-3.6252990887260972E-2</v>
      </c>
      <c r="V122" s="173">
        <f t="shared" si="0"/>
        <v>-5.2407279703482357E-2</v>
      </c>
    </row>
    <row r="123" spans="14:22" x14ac:dyDescent="0.25">
      <c r="N123" s="113" t="s">
        <v>134</v>
      </c>
      <c r="O123" s="173">
        <f t="shared" si="0"/>
        <v>3.6812225087533346E-2</v>
      </c>
      <c r="P123" s="173">
        <f t="shared" si="0"/>
        <v>8.6480522656304792E-3</v>
      </c>
      <c r="Q123" s="173">
        <f t="shared" si="0"/>
        <v>2.0606233594695045E-2</v>
      </c>
      <c r="R123" s="173">
        <f t="shared" si="0"/>
        <v>3.1779326607495495E-2</v>
      </c>
      <c r="S123" s="173">
        <f t="shared" si="0"/>
        <v>-3.5403536711704153E-2</v>
      </c>
      <c r="T123" s="173">
        <f t="shared" si="0"/>
        <v>-2.0163026233139703E-2</v>
      </c>
      <c r="U123" s="173">
        <f t="shared" si="0"/>
        <v>-3.0405906565136864E-2</v>
      </c>
      <c r="V123" s="173">
        <f t="shared" si="0"/>
        <v>1.6835175969165173E-2</v>
      </c>
    </row>
    <row r="124" spans="14:22" x14ac:dyDescent="0.25">
      <c r="N124" s="113" t="s">
        <v>134</v>
      </c>
      <c r="O124" s="173">
        <f t="shared" si="0"/>
        <v>1.336550347595189E-2</v>
      </c>
      <c r="P124" s="173">
        <f t="shared" si="0"/>
        <v>2.7814631337630846E-2</v>
      </c>
      <c r="Q124" s="173">
        <f t="shared" si="0"/>
        <v>-4.1481372331501065E-3</v>
      </c>
      <c r="R124" s="173">
        <f t="shared" si="0"/>
        <v>-1.7688368464090498E-2</v>
      </c>
      <c r="S124" s="173">
        <f t="shared" si="0"/>
        <v>-1.1751595626299238E-3</v>
      </c>
      <c r="T124" s="173">
        <f t="shared" si="0"/>
        <v>3.8158484168546503E-2</v>
      </c>
      <c r="U124" s="173">
        <f t="shared" si="0"/>
        <v>-2.4530899564783826E-2</v>
      </c>
      <c r="V124" s="173">
        <f t="shared" si="0"/>
        <v>-2.3516524956132656E-2</v>
      </c>
    </row>
    <row r="125" spans="14:22" x14ac:dyDescent="0.25">
      <c r="N125" s="113" t="s">
        <v>134</v>
      </c>
      <c r="O125" s="173">
        <f t="shared" si="0"/>
        <v>-1.6132629424961187E-2</v>
      </c>
      <c r="P125" s="173">
        <f t="shared" si="0"/>
        <v>-7.5353794024042298E-3</v>
      </c>
      <c r="Q125" s="173">
        <f t="shared" si="0"/>
        <v>-5.6653917830025158E-3</v>
      </c>
      <c r="R125" s="173">
        <f t="shared" si="0"/>
        <v>-2.6268912419631696E-2</v>
      </c>
      <c r="S125" s="173">
        <f t="shared" si="0"/>
        <v>-2.9925773310085502E-3</v>
      </c>
      <c r="T125" s="173">
        <f t="shared" si="0"/>
        <v>-2.4729997662820136E-3</v>
      </c>
      <c r="U125" s="173">
        <f t="shared" si="0"/>
        <v>-3.0387835184112921E-2</v>
      </c>
      <c r="V125" s="173">
        <f t="shared" si="0"/>
        <v>-7.1904810402823482E-2</v>
      </c>
    </row>
    <row r="126" spans="14:22" x14ac:dyDescent="0.25">
      <c r="N126" s="113" t="str">
        <f>"QTR "&amp;YEAR(N119)&amp;"Q"&amp;(MONTH(N119)/3)</f>
        <v>QTR 2024Q1</v>
      </c>
      <c r="O126" s="173">
        <f t="shared" si="0"/>
        <v>-1.4332893691541893E-2</v>
      </c>
      <c r="P126" s="173">
        <f t="shared" si="0"/>
        <v>-1.9325201214767218E-2</v>
      </c>
      <c r="Q126" s="173">
        <f t="shared" si="0"/>
        <v>1.8829325097343919E-2</v>
      </c>
      <c r="R126" s="173">
        <f t="shared" si="0"/>
        <v>4.8803710692157942E-3</v>
      </c>
      <c r="S126" s="173">
        <f t="shared" si="0"/>
        <v>-1.8074689495141572E-2</v>
      </c>
      <c r="T126" s="173">
        <f t="shared" si="0"/>
        <v>-2.2715313337761001E-2</v>
      </c>
      <c r="U126" s="173">
        <f t="shared" si="0"/>
        <v>-2.478736485983446E-2</v>
      </c>
      <c r="V126" s="173">
        <f t="shared" si="0"/>
        <v>-1.8636234745215807E-2</v>
      </c>
    </row>
    <row r="127" spans="14:22" x14ac:dyDescent="0.25">
      <c r="N127" s="68">
        <v>43008</v>
      </c>
      <c r="O127" s="174" t="s">
        <v>76</v>
      </c>
      <c r="P127" s="175" t="s">
        <v>76</v>
      </c>
      <c r="Q127" s="175" t="s">
        <v>76</v>
      </c>
      <c r="R127" s="175" t="s">
        <v>76</v>
      </c>
      <c r="S127" s="175" t="s">
        <v>76</v>
      </c>
      <c r="T127" s="175" t="s">
        <v>76</v>
      </c>
      <c r="U127" s="175" t="s">
        <v>76</v>
      </c>
      <c r="V127" s="175" t="s">
        <v>76</v>
      </c>
    </row>
    <row r="128" spans="14:22" x14ac:dyDescent="0.25">
      <c r="N128" s="68">
        <v>43100</v>
      </c>
      <c r="O128" s="174" t="s">
        <v>76</v>
      </c>
      <c r="P128" s="175" t="s">
        <v>76</v>
      </c>
      <c r="Q128" s="175" t="s">
        <v>76</v>
      </c>
      <c r="R128" s="175" t="s">
        <v>76</v>
      </c>
      <c r="S128" s="175" t="s">
        <v>76</v>
      </c>
      <c r="T128" s="175" t="s">
        <v>76</v>
      </c>
      <c r="U128" s="175" t="s">
        <v>76</v>
      </c>
      <c r="V128" s="175" t="s">
        <v>76</v>
      </c>
    </row>
    <row r="129" spans="14:22" x14ac:dyDescent="0.25">
      <c r="N129" s="113" t="s">
        <v>136</v>
      </c>
      <c r="O129" s="173">
        <f t="shared" ref="O129:V134" si="1">O114/O110-1</f>
        <v>2.6723726110445378E-2</v>
      </c>
      <c r="P129" s="173">
        <f t="shared" si="1"/>
        <v>6.2812897871568518E-2</v>
      </c>
      <c r="Q129" s="173">
        <f t="shared" si="1"/>
        <v>8.2618221758263388E-2</v>
      </c>
      <c r="R129" s="173">
        <f t="shared" si="1"/>
        <v>2.7228213461555795E-2</v>
      </c>
      <c r="S129" s="173">
        <f t="shared" si="1"/>
        <v>1.8559502182595722E-2</v>
      </c>
      <c r="T129" s="173">
        <f t="shared" si="1"/>
        <v>-0.13591473534347309</v>
      </c>
      <c r="U129" s="173">
        <f t="shared" si="1"/>
        <v>2.004530683699568E-2</v>
      </c>
      <c r="V129" s="173">
        <f t="shared" si="1"/>
        <v>-3.1819264257293423E-3</v>
      </c>
    </row>
    <row r="130" spans="14:22" x14ac:dyDescent="0.25">
      <c r="N130" s="113" t="s">
        <v>136</v>
      </c>
      <c r="O130" s="173">
        <f t="shared" si="1"/>
        <v>3.2697363601255081E-3</v>
      </c>
      <c r="P130" s="173">
        <f t="shared" si="1"/>
        <v>2.7955820508702711E-2</v>
      </c>
      <c r="Q130" s="173">
        <f t="shared" si="1"/>
        <v>4.490112739187313E-2</v>
      </c>
      <c r="R130" s="173">
        <f t="shared" si="1"/>
        <v>1.1843199253060543E-2</v>
      </c>
      <c r="S130" s="173">
        <f t="shared" si="1"/>
        <v>-4.0197667505669443E-2</v>
      </c>
      <c r="T130" s="173">
        <f t="shared" si="1"/>
        <v>-4.0431343422883903E-2</v>
      </c>
      <c r="U130" s="173">
        <f t="shared" si="1"/>
        <v>-5.5796453760518672E-2</v>
      </c>
      <c r="V130" s="173">
        <f t="shared" si="1"/>
        <v>-8.9180030645736874E-2</v>
      </c>
    </row>
    <row r="131" spans="14:22" x14ac:dyDescent="0.25">
      <c r="N131" s="113" t="s">
        <v>136</v>
      </c>
      <c r="O131" s="173">
        <f t="shared" si="1"/>
        <v>6.2428501541278436E-4</v>
      </c>
      <c r="P131" s="173">
        <f t="shared" si="1"/>
        <v>-4.454458944747719E-3</v>
      </c>
      <c r="Q131" s="173">
        <f t="shared" si="1"/>
        <v>-4.0171817836154311E-3</v>
      </c>
      <c r="R131" s="173">
        <f t="shared" si="1"/>
        <v>4.4902903880648104E-3</v>
      </c>
      <c r="S131" s="173">
        <f t="shared" si="1"/>
        <v>-8.6269038754324678E-2</v>
      </c>
      <c r="T131" s="173">
        <f t="shared" si="1"/>
        <v>-2.222063686341702E-3</v>
      </c>
      <c r="U131" s="173">
        <f t="shared" si="1"/>
        <v>-0.11640929163448199</v>
      </c>
      <c r="V131" s="173">
        <f t="shared" si="1"/>
        <v>-0.1048879691860668</v>
      </c>
    </row>
    <row r="132" spans="14:22" x14ac:dyDescent="0.25">
      <c r="N132" s="113" t="s">
        <v>136</v>
      </c>
      <c r="O132" s="173">
        <f t="shared" si="1"/>
        <v>1.9614481283559693E-2</v>
      </c>
      <c r="P132" s="173">
        <f t="shared" si="1"/>
        <v>-1.1433038447726585E-2</v>
      </c>
      <c r="Q132" s="173">
        <f t="shared" si="1"/>
        <v>1.4815773745313621E-4</v>
      </c>
      <c r="R132" s="173">
        <f t="shared" si="1"/>
        <v>7.2636057926445119E-4</v>
      </c>
      <c r="S132" s="173">
        <f t="shared" si="1"/>
        <v>-9.9869332419129986E-2</v>
      </c>
      <c r="T132" s="173">
        <f t="shared" si="1"/>
        <v>7.1411112538983135E-2</v>
      </c>
      <c r="U132" s="173">
        <f t="shared" si="1"/>
        <v>-0.12789346123507495</v>
      </c>
      <c r="V132" s="173">
        <f t="shared" si="1"/>
        <v>-0.12349396514856348</v>
      </c>
    </row>
    <row r="133" spans="14:22" x14ac:dyDescent="0.25">
      <c r="N133" s="113" t="s">
        <v>136</v>
      </c>
      <c r="O133" s="173">
        <f t="shared" si="1"/>
        <v>3.6282990948402816E-2</v>
      </c>
      <c r="P133" s="173">
        <f t="shared" si="1"/>
        <v>-3.3387101359876326E-3</v>
      </c>
      <c r="Q133" s="173">
        <f t="shared" si="1"/>
        <v>2.7655354515593311E-2</v>
      </c>
      <c r="R133" s="173">
        <f t="shared" si="1"/>
        <v>3.725415582834124E-3</v>
      </c>
      <c r="S133" s="173">
        <f t="shared" si="1"/>
        <v>-8.4565885847146305E-2</v>
      </c>
      <c r="T133" s="173">
        <f t="shared" si="1"/>
        <v>4.1799757686318939E-2</v>
      </c>
      <c r="U133" s="173">
        <f t="shared" si="1"/>
        <v>-0.11617846967318224</v>
      </c>
      <c r="V133" s="173">
        <f t="shared" si="1"/>
        <v>-0.12676788967026253</v>
      </c>
    </row>
    <row r="134" spans="14:22" x14ac:dyDescent="0.25">
      <c r="N134" s="113" t="str">
        <f>"Y/Y "&amp;RIGHT(N126,4)</f>
        <v>Y/Y 24Q1</v>
      </c>
      <c r="O134" s="173">
        <f t="shared" si="1"/>
        <v>1.8903482646697389E-2</v>
      </c>
      <c r="P134" s="173">
        <f t="shared" si="1"/>
        <v>9.0077429579631385E-3</v>
      </c>
      <c r="Q134" s="173">
        <f t="shared" si="1"/>
        <v>2.9643658193100553E-2</v>
      </c>
      <c r="R134" s="173">
        <f t="shared" si="1"/>
        <v>-8.2790061289784722E-3</v>
      </c>
      <c r="S134" s="173">
        <f t="shared" si="1"/>
        <v>-5.6782508022521272E-2</v>
      </c>
      <c r="T134" s="173">
        <f t="shared" si="1"/>
        <v>-8.3389986273195715E-3</v>
      </c>
      <c r="U134" s="173">
        <f t="shared" si="1"/>
        <v>-0.10566371108415751</v>
      </c>
      <c r="V134" s="173">
        <f t="shared" si="1"/>
        <v>-9.5646965854258914E-2</v>
      </c>
    </row>
    <row r="135" spans="14:22" x14ac:dyDescent="0.25">
      <c r="N135" s="68"/>
      <c r="O135" s="174"/>
      <c r="P135" s="175"/>
      <c r="Q135" s="175"/>
      <c r="R135" s="175"/>
      <c r="S135" s="175"/>
      <c r="T135" s="175"/>
      <c r="U135" s="175"/>
      <c r="V135" s="175"/>
    </row>
    <row r="136" spans="14:22" x14ac:dyDescent="0.25">
      <c r="N136" s="68" t="s">
        <v>103</v>
      </c>
      <c r="O136" s="174">
        <f>MIN($O$59:$O$74)</f>
        <v>87.0620452913831</v>
      </c>
      <c r="P136" s="174">
        <f>MIN($P$59:$P$74)</f>
        <v>150.05951512667301</v>
      </c>
      <c r="Q136" s="174">
        <f>MIN($Q$59:$Q$74)</f>
        <v>118.742289925238</v>
      </c>
      <c r="R136" s="174">
        <f>MIN($R$59:$R$74)</f>
        <v>119.070649321841</v>
      </c>
      <c r="S136" s="174">
        <f t="shared" ref="S136:V136" si="2">MIN($R$59:$R$74)</f>
        <v>119.070649321841</v>
      </c>
      <c r="T136" s="174">
        <f t="shared" si="2"/>
        <v>119.070649321841</v>
      </c>
      <c r="U136" s="174">
        <f t="shared" si="2"/>
        <v>119.070649321841</v>
      </c>
      <c r="V136" s="174">
        <f t="shared" si="2"/>
        <v>119.070649321841</v>
      </c>
    </row>
    <row r="137" spans="14:22" x14ac:dyDescent="0.25">
      <c r="N137" s="68" t="s">
        <v>104</v>
      </c>
      <c r="O137" s="173">
        <f t="shared" ref="O137:V137" si="3">O119/O136-1</f>
        <v>1.2212726220633536</v>
      </c>
      <c r="P137" s="173">
        <f t="shared" si="3"/>
        <v>1.2233168079098133</v>
      </c>
      <c r="Q137" s="173">
        <f t="shared" si="3"/>
        <v>1.695696026764185</v>
      </c>
      <c r="R137" s="173">
        <f t="shared" si="3"/>
        <v>1.8679497142932528</v>
      </c>
      <c r="S137" s="173">
        <f t="shared" si="3"/>
        <v>0.47618265097015544</v>
      </c>
      <c r="T137" s="173">
        <f t="shared" si="3"/>
        <v>1.1857630397628371</v>
      </c>
      <c r="U137" s="173">
        <f t="shared" si="3"/>
        <v>1.1057844479270806</v>
      </c>
      <c r="V137" s="173">
        <f t="shared" si="3"/>
        <v>1.323886667439647</v>
      </c>
    </row>
    <row r="138" spans="14:22" x14ac:dyDescent="0.25">
      <c r="N138" s="25"/>
    </row>
    <row r="139" spans="14:22" x14ac:dyDescent="0.25">
      <c r="N139" s="25"/>
    </row>
    <row r="140" spans="14:22" x14ac:dyDescent="0.25">
      <c r="N140" s="25"/>
    </row>
    <row r="141" spans="14:22" x14ac:dyDescent="0.25">
      <c r="N141" s="25"/>
    </row>
    <row r="142" spans="14:22" x14ac:dyDescent="0.25">
      <c r="N142" s="25"/>
    </row>
    <row r="143" spans="14:22" x14ac:dyDescent="0.25">
      <c r="N143" s="25"/>
    </row>
    <row r="144" spans="14:22" x14ac:dyDescent="0.25">
      <c r="N144" s="25"/>
    </row>
    <row r="145" spans="14:14" x14ac:dyDescent="0.25">
      <c r="N145" s="25"/>
    </row>
    <row r="146" spans="14:14" x14ac:dyDescent="0.25">
      <c r="N146" s="25"/>
    </row>
    <row r="147" spans="14:14" x14ac:dyDescent="0.25">
      <c r="N147" s="25"/>
    </row>
    <row r="148" spans="14:14" x14ac:dyDescent="0.25">
      <c r="N148" s="25"/>
    </row>
    <row r="149" spans="14:14" x14ac:dyDescent="0.25">
      <c r="N149" s="25"/>
    </row>
    <row r="150" spans="14:14" x14ac:dyDescent="0.25">
      <c r="N150" s="25"/>
    </row>
    <row r="151" spans="14:14" x14ac:dyDescent="0.25">
      <c r="N151" s="25"/>
    </row>
    <row r="152" spans="14:14" x14ac:dyDescent="0.25">
      <c r="N152" s="25"/>
    </row>
    <row r="153" spans="14:14" x14ac:dyDescent="0.25">
      <c r="N153" s="25"/>
    </row>
    <row r="154" spans="14:14" x14ac:dyDescent="0.25">
      <c r="N154" s="25"/>
    </row>
    <row r="155" spans="14:14" x14ac:dyDescent="0.25">
      <c r="N155" s="25"/>
    </row>
    <row r="156" spans="14:14" x14ac:dyDescent="0.25">
      <c r="N156" s="25"/>
    </row>
    <row r="157" spans="14:14" x14ac:dyDescent="0.25">
      <c r="N157" s="25"/>
    </row>
    <row r="158" spans="14:14" x14ac:dyDescent="0.25">
      <c r="N158" s="25"/>
    </row>
    <row r="159" spans="14:14" x14ac:dyDescent="0.25">
      <c r="N159" s="25"/>
    </row>
    <row r="160" spans="14:14" x14ac:dyDescent="0.25">
      <c r="N160" s="25"/>
    </row>
    <row r="161" spans="14:14" x14ac:dyDescent="0.25">
      <c r="N161" s="25"/>
    </row>
    <row r="162" spans="14:14" x14ac:dyDescent="0.25">
      <c r="N162" s="25"/>
    </row>
    <row r="163" spans="14:14" x14ac:dyDescent="0.25">
      <c r="N163" s="25"/>
    </row>
    <row r="164" spans="14:14" x14ac:dyDescent="0.25">
      <c r="N164" s="25"/>
    </row>
    <row r="165" spans="14:14" x14ac:dyDescent="0.25">
      <c r="N165" s="25"/>
    </row>
    <row r="166" spans="14:14" x14ac:dyDescent="0.25">
      <c r="N166" s="25"/>
    </row>
    <row r="167" spans="14:14" x14ac:dyDescent="0.25">
      <c r="N167" s="25"/>
    </row>
    <row r="168" spans="14:14" x14ac:dyDescent="0.25">
      <c r="N168" s="25"/>
    </row>
    <row r="169" spans="14:14" x14ac:dyDescent="0.25">
      <c r="N169" s="25"/>
    </row>
    <row r="170" spans="14:14" x14ac:dyDescent="0.25">
      <c r="N170" s="25"/>
    </row>
    <row r="171" spans="14:14" x14ac:dyDescent="0.25">
      <c r="N171" s="25"/>
    </row>
    <row r="172" spans="14:14" x14ac:dyDescent="0.25">
      <c r="N172" s="25"/>
    </row>
    <row r="173" spans="14:14" x14ac:dyDescent="0.25">
      <c r="N173" s="25"/>
    </row>
    <row r="174" spans="14:14" x14ac:dyDescent="0.25">
      <c r="N174" s="25"/>
    </row>
    <row r="175" spans="14:14" x14ac:dyDescent="0.25">
      <c r="N175" s="25"/>
    </row>
    <row r="176" spans="14:14" x14ac:dyDescent="0.25">
      <c r="N176" s="25"/>
    </row>
    <row r="177" spans="14:14" x14ac:dyDescent="0.25">
      <c r="N177" s="25"/>
    </row>
    <row r="178" spans="14:14" x14ac:dyDescent="0.25">
      <c r="N178" s="25"/>
    </row>
    <row r="179" spans="14:14" x14ac:dyDescent="0.25">
      <c r="N179" s="25"/>
    </row>
    <row r="180" spans="14:14" x14ac:dyDescent="0.25">
      <c r="N180" s="25"/>
    </row>
    <row r="181" spans="14:14" x14ac:dyDescent="0.25">
      <c r="N181" s="25"/>
    </row>
    <row r="182" spans="14:14" x14ac:dyDescent="0.25">
      <c r="N182" s="25"/>
    </row>
    <row r="183" spans="14:14" x14ac:dyDescent="0.25">
      <c r="N183" s="25"/>
    </row>
    <row r="184" spans="14:14" x14ac:dyDescent="0.25">
      <c r="N184" s="25"/>
    </row>
    <row r="185" spans="14:14" x14ac:dyDescent="0.25">
      <c r="N185" s="25"/>
    </row>
    <row r="186" spans="14:14" x14ac:dyDescent="0.25">
      <c r="N186" s="25"/>
    </row>
    <row r="187" spans="14:14" x14ac:dyDescent="0.25">
      <c r="N187" s="25"/>
    </row>
    <row r="188" spans="14:14" x14ac:dyDescent="0.25">
      <c r="N188" s="25"/>
    </row>
    <row r="189" spans="14:14" x14ac:dyDescent="0.25">
      <c r="N189" s="25"/>
    </row>
    <row r="190" spans="14:14" x14ac:dyDescent="0.25">
      <c r="N190" s="25"/>
    </row>
    <row r="191" spans="14:14" x14ac:dyDescent="0.25">
      <c r="N191" s="25"/>
    </row>
    <row r="192" spans="14:14" x14ac:dyDescent="0.25">
      <c r="N192" s="25"/>
    </row>
    <row r="193" spans="14:14" x14ac:dyDescent="0.25">
      <c r="N193" s="25"/>
    </row>
    <row r="194" spans="14:14" x14ac:dyDescent="0.25">
      <c r="N194" s="25"/>
    </row>
    <row r="195" spans="14:14" x14ac:dyDescent="0.25">
      <c r="N195" s="25"/>
    </row>
    <row r="196" spans="14:14" x14ac:dyDescent="0.25">
      <c r="N196" s="25"/>
    </row>
    <row r="197" spans="14:14" x14ac:dyDescent="0.25">
      <c r="N197" s="25"/>
    </row>
    <row r="198" spans="14:14" x14ac:dyDescent="0.25">
      <c r="N198" s="25"/>
    </row>
    <row r="199" spans="14:14" x14ac:dyDescent="0.25">
      <c r="N199" s="25"/>
    </row>
    <row r="200" spans="14:14" x14ac:dyDescent="0.25">
      <c r="N200" s="25"/>
    </row>
    <row r="201" spans="14:14" x14ac:dyDescent="0.25">
      <c r="N201" s="25"/>
    </row>
    <row r="202" spans="14:14" x14ac:dyDescent="0.25">
      <c r="N202" s="25"/>
    </row>
    <row r="203" spans="14:14" x14ac:dyDescent="0.25">
      <c r="N203" s="25"/>
    </row>
    <row r="204" spans="14:14" x14ac:dyDescent="0.25">
      <c r="N204" s="25"/>
    </row>
    <row r="205" spans="14:14" x14ac:dyDescent="0.25">
      <c r="N205" s="25"/>
    </row>
    <row r="206" spans="14:14" x14ac:dyDescent="0.25">
      <c r="N206" s="25"/>
    </row>
    <row r="207" spans="14:14" x14ac:dyDescent="0.25">
      <c r="N207" s="25"/>
    </row>
    <row r="208" spans="14:14" x14ac:dyDescent="0.25">
      <c r="N208" s="25"/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19">
    <cfRule type="expression" dxfId="15" priority="2">
      <formula>$O7=""</formula>
    </cfRule>
  </conditionalFormatting>
  <conditionalFormatting sqref="N120:N137">
    <cfRule type="expression" dxfId="3" priority="1">
      <formula>$O120=""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B7294-1486-4F84-BEC5-C227C97BE7AD}">
  <sheetPr codeName="Sheet7"/>
  <dimension ref="A1:AD420"/>
  <sheetViews>
    <sheetView topLeftCell="A76" workbookViewId="0">
      <selection activeCell="N103" sqref="N103:AD116"/>
    </sheetView>
  </sheetViews>
  <sheetFormatPr defaultColWidth="9.140625" defaultRowHeight="15" x14ac:dyDescent="0.25"/>
  <cols>
    <col min="1" max="6" width="13.7109375" style="24" customWidth="1"/>
    <col min="7" max="7" width="9.140625" style="24" customWidth="1"/>
    <col min="8" max="13" width="13.7109375" style="24" customWidth="1"/>
    <col min="14" max="14" width="26.5703125" style="29" customWidth="1"/>
    <col min="15" max="30" width="13.7109375" style="14" customWidth="1"/>
    <col min="31" max="16384" width="9.140625" style="24"/>
  </cols>
  <sheetData>
    <row r="1" spans="1:30" s="2" customFormat="1" ht="15.95" customHeight="1" x14ac:dyDescent="0.25">
      <c r="N1" s="18"/>
      <c r="O1" s="43"/>
      <c r="P1" s="44"/>
      <c r="Q1" s="44"/>
      <c r="R1" s="45"/>
      <c r="V1" s="72"/>
      <c r="Z1" s="72"/>
      <c r="AD1" s="72"/>
    </row>
    <row r="2" spans="1:30" s="5" customFormat="1" ht="15.95" customHeight="1" x14ac:dyDescent="0.25">
      <c r="O2" s="47"/>
      <c r="P2" s="48"/>
      <c r="Q2" s="48"/>
      <c r="R2" s="49"/>
      <c r="V2" s="49"/>
      <c r="Z2" s="49"/>
      <c r="AD2" s="49"/>
    </row>
    <row r="3" spans="1:30" s="5" customFormat="1" ht="15.95" customHeight="1" x14ac:dyDescent="0.25">
      <c r="O3" s="47"/>
      <c r="P3" s="48"/>
      <c r="Q3" s="48"/>
      <c r="R3" s="49"/>
      <c r="V3" s="49"/>
      <c r="Z3" s="49"/>
      <c r="AD3" s="49"/>
    </row>
    <row r="4" spans="1:30" s="53" customFormat="1" ht="15.95" customHeight="1" x14ac:dyDescent="0.25">
      <c r="O4" s="73"/>
      <c r="R4" s="74"/>
      <c r="V4" s="74"/>
      <c r="Z4" s="74"/>
      <c r="AD4" s="74"/>
    </row>
    <row r="5" spans="1:30" ht="35.1" customHeight="1" x14ac:dyDescent="0.25">
      <c r="G5" s="75"/>
      <c r="N5" s="38" t="s">
        <v>0</v>
      </c>
      <c r="O5" s="57" t="s">
        <v>21</v>
      </c>
      <c r="P5" s="23" t="s">
        <v>22</v>
      </c>
      <c r="Q5" s="23" t="s">
        <v>23</v>
      </c>
      <c r="R5" s="58" t="s">
        <v>24</v>
      </c>
      <c r="S5" s="57" t="s">
        <v>25</v>
      </c>
      <c r="T5" s="23" t="s">
        <v>26</v>
      </c>
      <c r="U5" s="23" t="s">
        <v>27</v>
      </c>
      <c r="V5" s="58" t="s">
        <v>28</v>
      </c>
      <c r="W5" s="57" t="s">
        <v>29</v>
      </c>
      <c r="X5" s="23" t="s">
        <v>30</v>
      </c>
      <c r="Y5" s="23" t="s">
        <v>31</v>
      </c>
      <c r="Z5" s="58" t="s">
        <v>32</v>
      </c>
      <c r="AA5" s="57" t="s">
        <v>33</v>
      </c>
      <c r="AB5" s="23" t="s">
        <v>34</v>
      </c>
      <c r="AC5" s="23" t="s">
        <v>35</v>
      </c>
      <c r="AD5" s="58" t="s">
        <v>36</v>
      </c>
    </row>
    <row r="6" spans="1:30" ht="15" customHeight="1" x14ac:dyDescent="0.25">
      <c r="G6" s="75"/>
      <c r="N6" s="25">
        <v>36616</v>
      </c>
      <c r="O6" s="61">
        <v>89.943326440812697</v>
      </c>
      <c r="P6" s="16">
        <v>95.270080233508693</v>
      </c>
      <c r="Q6" s="16">
        <v>93.918643745053103</v>
      </c>
      <c r="R6" s="64">
        <v>97.182244160524206</v>
      </c>
      <c r="S6" s="61">
        <v>91.413235662959195</v>
      </c>
      <c r="T6" s="16">
        <v>98.306259436792303</v>
      </c>
      <c r="U6" s="16">
        <v>93.172894577186099</v>
      </c>
      <c r="V6" s="64">
        <v>98.255048776757206</v>
      </c>
      <c r="W6" s="61">
        <v>94.5946716852485</v>
      </c>
      <c r="X6" s="16">
        <v>96.909490184099994</v>
      </c>
      <c r="Y6" s="16">
        <v>98.195852092122706</v>
      </c>
      <c r="Z6" s="64">
        <v>95.395613377608598</v>
      </c>
      <c r="AA6" s="61">
        <v>94.104873324038195</v>
      </c>
      <c r="AB6" s="16">
        <v>92.505101778167202</v>
      </c>
      <c r="AC6" s="16">
        <v>95.684742873007096</v>
      </c>
      <c r="AD6" s="64">
        <v>93.920700549048604</v>
      </c>
    </row>
    <row r="7" spans="1:30" x14ac:dyDescent="0.25">
      <c r="A7" s="147" t="s">
        <v>83</v>
      </c>
      <c r="B7" s="147"/>
      <c r="C7" s="147"/>
      <c r="D7" s="147"/>
      <c r="E7" s="147"/>
      <c r="F7" s="147"/>
      <c r="G7" s="76"/>
      <c r="H7" s="147" t="s">
        <v>84</v>
      </c>
      <c r="I7" s="147"/>
      <c r="J7" s="147"/>
      <c r="K7" s="147"/>
      <c r="L7" s="147"/>
      <c r="M7" s="147"/>
      <c r="N7" s="25">
        <v>36707</v>
      </c>
      <c r="O7" s="61">
        <v>93.938074051087995</v>
      </c>
      <c r="P7" s="16">
        <v>98.341656365848607</v>
      </c>
      <c r="Q7" s="16">
        <v>95.238377781385594</v>
      </c>
      <c r="R7" s="64">
        <v>103.889519138201</v>
      </c>
      <c r="S7" s="61">
        <v>98.9056644565689</v>
      </c>
      <c r="T7" s="16">
        <v>101.441469165813</v>
      </c>
      <c r="U7" s="16">
        <v>98.150580597527096</v>
      </c>
      <c r="V7" s="64">
        <v>98.530351300729805</v>
      </c>
      <c r="W7" s="61">
        <v>96.360234500650805</v>
      </c>
      <c r="X7" s="16">
        <v>103.370546370292</v>
      </c>
      <c r="Y7" s="16">
        <v>97.068026020625396</v>
      </c>
      <c r="Z7" s="64">
        <v>99.019733308936594</v>
      </c>
      <c r="AA7" s="61">
        <v>99.154025042410595</v>
      </c>
      <c r="AB7" s="16">
        <v>94.207748844438399</v>
      </c>
      <c r="AC7" s="16">
        <v>98.219041915250102</v>
      </c>
      <c r="AD7" s="64">
        <v>97.934590213300993</v>
      </c>
    </row>
    <row r="8" spans="1:30" x14ac:dyDescent="0.25">
      <c r="A8" s="147" t="s">
        <v>74</v>
      </c>
      <c r="B8" s="147"/>
      <c r="C8" s="147"/>
      <c r="D8" s="147"/>
      <c r="E8" s="147"/>
      <c r="F8" s="147"/>
      <c r="H8" s="147" t="s">
        <v>74</v>
      </c>
      <c r="I8" s="147"/>
      <c r="J8" s="147"/>
      <c r="K8" s="147"/>
      <c r="L8" s="147"/>
      <c r="M8" s="147"/>
      <c r="N8" s="25">
        <v>36799</v>
      </c>
      <c r="O8" s="61">
        <v>98.126570268093104</v>
      </c>
      <c r="P8" s="16">
        <v>99.670949407044702</v>
      </c>
      <c r="Q8" s="16">
        <v>99.118647332798005</v>
      </c>
      <c r="R8" s="64">
        <v>102.28746976437399</v>
      </c>
      <c r="S8" s="61">
        <v>101.610246047136</v>
      </c>
      <c r="T8" s="16">
        <v>99.905032686737798</v>
      </c>
      <c r="U8" s="16">
        <v>99.794189726225298</v>
      </c>
      <c r="V8" s="64">
        <v>98.118348994043004</v>
      </c>
      <c r="W8" s="61">
        <v>99.429892730982999</v>
      </c>
      <c r="X8" s="16">
        <v>103.893544960817</v>
      </c>
      <c r="Y8" s="16">
        <v>97.464296883496502</v>
      </c>
      <c r="Z8" s="64">
        <v>100.347378674762</v>
      </c>
      <c r="AA8" s="61">
        <v>100.729083346013</v>
      </c>
      <c r="AB8" s="16">
        <v>96.798854346451506</v>
      </c>
      <c r="AC8" s="16">
        <v>99.080348940112302</v>
      </c>
      <c r="AD8" s="64">
        <v>98.974449883975794</v>
      </c>
    </row>
    <row r="9" spans="1:30" x14ac:dyDescent="0.25">
      <c r="N9" s="25">
        <v>36891</v>
      </c>
      <c r="O9" s="61">
        <v>100</v>
      </c>
      <c r="P9" s="16">
        <v>100</v>
      </c>
      <c r="Q9" s="16">
        <v>100</v>
      </c>
      <c r="R9" s="64">
        <v>100</v>
      </c>
      <c r="S9" s="61">
        <v>100</v>
      </c>
      <c r="T9" s="16">
        <v>100</v>
      </c>
      <c r="U9" s="16">
        <v>100</v>
      </c>
      <c r="V9" s="64">
        <v>100</v>
      </c>
      <c r="W9" s="61">
        <v>100</v>
      </c>
      <c r="X9" s="16">
        <v>100</v>
      </c>
      <c r="Y9" s="16">
        <v>100</v>
      </c>
      <c r="Z9" s="64">
        <v>100</v>
      </c>
      <c r="AA9" s="61">
        <v>100</v>
      </c>
      <c r="AB9" s="16">
        <v>100</v>
      </c>
      <c r="AC9" s="16">
        <v>100</v>
      </c>
      <c r="AD9" s="64">
        <v>100</v>
      </c>
    </row>
    <row r="10" spans="1:30" x14ac:dyDescent="0.25">
      <c r="N10" s="25">
        <v>36981</v>
      </c>
      <c r="O10" s="61">
        <v>100.278679137369</v>
      </c>
      <c r="P10" s="16">
        <v>102.117674966419</v>
      </c>
      <c r="Q10" s="16">
        <v>99.774958074742401</v>
      </c>
      <c r="R10" s="64">
        <v>105.683812532134</v>
      </c>
      <c r="S10" s="61">
        <v>101.96062352343201</v>
      </c>
      <c r="T10" s="16">
        <v>106.427652175243</v>
      </c>
      <c r="U10" s="16">
        <v>104.055939525388</v>
      </c>
      <c r="V10" s="64">
        <v>103.55003959862</v>
      </c>
      <c r="W10" s="61">
        <v>97.980165228595496</v>
      </c>
      <c r="X10" s="16">
        <v>99.379702158644704</v>
      </c>
      <c r="Y10" s="16">
        <v>101.677169329314</v>
      </c>
      <c r="Z10" s="64">
        <v>102.64482889343699</v>
      </c>
      <c r="AA10" s="61">
        <v>100.926499729604</v>
      </c>
      <c r="AB10" s="16">
        <v>101.650782805752</v>
      </c>
      <c r="AC10" s="16">
        <v>102.617364870202</v>
      </c>
      <c r="AD10" s="64">
        <v>103.924367865197</v>
      </c>
    </row>
    <row r="11" spans="1:30" x14ac:dyDescent="0.25">
      <c r="N11" s="25">
        <v>37072</v>
      </c>
      <c r="O11" s="61">
        <v>100.750314862764</v>
      </c>
      <c r="P11" s="16">
        <v>104.310948913483</v>
      </c>
      <c r="Q11" s="16">
        <v>104.614363467468</v>
      </c>
      <c r="R11" s="64">
        <v>113.207350191296</v>
      </c>
      <c r="S11" s="61">
        <v>102.33452082157601</v>
      </c>
      <c r="T11" s="16">
        <v>107.878254411399</v>
      </c>
      <c r="U11" s="16">
        <v>106.901075594232</v>
      </c>
      <c r="V11" s="64">
        <v>106.828667188664</v>
      </c>
      <c r="W11" s="61">
        <v>98.886339104392903</v>
      </c>
      <c r="X11" s="16">
        <v>101.821597391334</v>
      </c>
      <c r="Y11" s="16">
        <v>102.551178779274</v>
      </c>
      <c r="Z11" s="64">
        <v>109.548980843373</v>
      </c>
      <c r="AA11" s="61">
        <v>102.86266925666899</v>
      </c>
      <c r="AB11" s="16">
        <v>101.885619754063</v>
      </c>
      <c r="AC11" s="16">
        <v>106.101943796359</v>
      </c>
      <c r="AD11" s="64">
        <v>108.50972343757201</v>
      </c>
    </row>
    <row r="12" spans="1:30" x14ac:dyDescent="0.25">
      <c r="N12" s="25">
        <v>37164</v>
      </c>
      <c r="O12" s="61">
        <v>102.29638786142399</v>
      </c>
      <c r="P12" s="16">
        <v>104.505110947083</v>
      </c>
      <c r="Q12" s="16">
        <v>111.71522467167399</v>
      </c>
      <c r="R12" s="64">
        <v>115.30124603110499</v>
      </c>
      <c r="S12" s="61">
        <v>99.877673813976898</v>
      </c>
      <c r="T12" s="16">
        <v>100.748295262924</v>
      </c>
      <c r="U12" s="16">
        <v>105.83467017236001</v>
      </c>
      <c r="V12" s="64">
        <v>112.34039119112499</v>
      </c>
      <c r="W12" s="61">
        <v>104.148552998566</v>
      </c>
      <c r="X12" s="16">
        <v>105.878688719846</v>
      </c>
      <c r="Y12" s="16">
        <v>105.59742303364</v>
      </c>
      <c r="Z12" s="64">
        <v>113.33595559046201</v>
      </c>
      <c r="AA12" s="61">
        <v>101.69170533942</v>
      </c>
      <c r="AB12" s="16">
        <v>101.667580589067</v>
      </c>
      <c r="AC12" s="16">
        <v>107.697129685419</v>
      </c>
      <c r="AD12" s="64">
        <v>110.980638825398</v>
      </c>
    </row>
    <row r="13" spans="1:30" x14ac:dyDescent="0.25">
      <c r="N13" s="25">
        <v>37256</v>
      </c>
      <c r="O13" s="61">
        <v>104.16933289672301</v>
      </c>
      <c r="P13" s="16">
        <v>103.837933087889</v>
      </c>
      <c r="Q13" s="16">
        <v>114.48449117448899</v>
      </c>
      <c r="R13" s="64">
        <v>115.745232073021</v>
      </c>
      <c r="S13" s="61">
        <v>101.595456267492</v>
      </c>
      <c r="T13" s="16">
        <v>98.178495689668907</v>
      </c>
      <c r="U13" s="16">
        <v>106.104391776402</v>
      </c>
      <c r="V13" s="64">
        <v>119.14960327347499</v>
      </c>
      <c r="W13" s="61">
        <v>107.017416918869</v>
      </c>
      <c r="X13" s="16">
        <v>108.658907633792</v>
      </c>
      <c r="Y13" s="16">
        <v>108.43840247900501</v>
      </c>
      <c r="Z13" s="64">
        <v>111.461754151623</v>
      </c>
      <c r="AA13" s="61">
        <v>99.827049153386795</v>
      </c>
      <c r="AB13" s="16">
        <v>102.365448410312</v>
      </c>
      <c r="AC13" s="16">
        <v>107.721203563255</v>
      </c>
      <c r="AD13" s="64">
        <v>112.936697128878</v>
      </c>
    </row>
    <row r="14" spans="1:30" x14ac:dyDescent="0.25">
      <c r="N14" s="25">
        <v>37346</v>
      </c>
      <c r="O14" s="61">
        <v>104.68360782156201</v>
      </c>
      <c r="P14" s="16">
        <v>103.32641059551</v>
      </c>
      <c r="Q14" s="16">
        <v>114.605475861051</v>
      </c>
      <c r="R14" s="64">
        <v>119.24365557495101</v>
      </c>
      <c r="S14" s="61">
        <v>107.18232182557399</v>
      </c>
      <c r="T14" s="16">
        <v>103.205080129487</v>
      </c>
      <c r="U14" s="16">
        <v>108.794588886832</v>
      </c>
      <c r="V14" s="64">
        <v>123.780334940317</v>
      </c>
      <c r="W14" s="61">
        <v>105.394628672336</v>
      </c>
      <c r="X14" s="16">
        <v>108.983221543212</v>
      </c>
      <c r="Y14" s="16">
        <v>108.96229905902101</v>
      </c>
      <c r="Z14" s="64">
        <v>111.397984303214</v>
      </c>
      <c r="AA14" s="61">
        <v>101.893456076291</v>
      </c>
      <c r="AB14" s="16">
        <v>103.75992341076</v>
      </c>
      <c r="AC14" s="16">
        <v>109.12804316366601</v>
      </c>
      <c r="AD14" s="64">
        <v>117.107986594883</v>
      </c>
    </row>
    <row r="15" spans="1:30" x14ac:dyDescent="0.25">
      <c r="N15" s="25">
        <v>37437</v>
      </c>
      <c r="O15" s="61">
        <v>104.271778535862</v>
      </c>
      <c r="P15" s="16">
        <v>104.550806064844</v>
      </c>
      <c r="Q15" s="16">
        <v>115.454631464852</v>
      </c>
      <c r="R15" s="64">
        <v>126.57399292143801</v>
      </c>
      <c r="S15" s="61">
        <v>111.612292295381</v>
      </c>
      <c r="T15" s="16">
        <v>111.286777375214</v>
      </c>
      <c r="U15" s="16">
        <v>111.849893777763</v>
      </c>
      <c r="V15" s="64">
        <v>125.970541442681</v>
      </c>
      <c r="W15" s="61">
        <v>105.849978261828</v>
      </c>
      <c r="X15" s="16">
        <v>108.85413007145701</v>
      </c>
      <c r="Y15" s="16">
        <v>110.55886900058999</v>
      </c>
      <c r="Z15" s="64">
        <v>115.144343594451</v>
      </c>
      <c r="AA15" s="61">
        <v>105.60813469601899</v>
      </c>
      <c r="AB15" s="16">
        <v>106.651858208108</v>
      </c>
      <c r="AC15" s="16">
        <v>112.575509225009</v>
      </c>
      <c r="AD15" s="64">
        <v>122.48889928613499</v>
      </c>
    </row>
    <row r="16" spans="1:30" x14ac:dyDescent="0.25">
      <c r="N16" s="25">
        <v>37529</v>
      </c>
      <c r="O16" s="61">
        <v>103.717327895202</v>
      </c>
      <c r="P16" s="16">
        <v>108.03295439828101</v>
      </c>
      <c r="Q16" s="16">
        <v>117.887295625758</v>
      </c>
      <c r="R16" s="64">
        <v>135.175521004269</v>
      </c>
      <c r="S16" s="61">
        <v>112.894092657801</v>
      </c>
      <c r="T16" s="16">
        <v>114.405013948413</v>
      </c>
      <c r="U16" s="16">
        <v>116.537780862338</v>
      </c>
      <c r="V16" s="64">
        <v>131.93168180449501</v>
      </c>
      <c r="W16" s="61">
        <v>109.772371197654</v>
      </c>
      <c r="X16" s="16">
        <v>111.11061197663</v>
      </c>
      <c r="Y16" s="16">
        <v>114.38422914581299</v>
      </c>
      <c r="Z16" s="64">
        <v>119.743971340298</v>
      </c>
      <c r="AA16" s="61">
        <v>107.76636564716</v>
      </c>
      <c r="AB16" s="16">
        <v>110.47051395753</v>
      </c>
      <c r="AC16" s="16">
        <v>117.01613857724</v>
      </c>
      <c r="AD16" s="64">
        <v>127.118913701122</v>
      </c>
    </row>
    <row r="17" spans="1:30" x14ac:dyDescent="0.25">
      <c r="N17" s="25">
        <v>37621</v>
      </c>
      <c r="O17" s="61">
        <v>105.248856829115</v>
      </c>
      <c r="P17" s="16">
        <v>109.71956987866</v>
      </c>
      <c r="Q17" s="16">
        <v>121.001058577911</v>
      </c>
      <c r="R17" s="64">
        <v>137.97094714345499</v>
      </c>
      <c r="S17" s="61">
        <v>113.0883153332</v>
      </c>
      <c r="T17" s="16">
        <v>112.568898921498</v>
      </c>
      <c r="U17" s="16">
        <v>121.154680026566</v>
      </c>
      <c r="V17" s="64">
        <v>143.33849891582801</v>
      </c>
      <c r="W17" s="61">
        <v>112.95140007660299</v>
      </c>
      <c r="X17" s="16">
        <v>114.550781851485</v>
      </c>
      <c r="Y17" s="16">
        <v>119.424992718528</v>
      </c>
      <c r="Z17" s="64">
        <v>123.789112948053</v>
      </c>
      <c r="AA17" s="61">
        <v>108.81579748194901</v>
      </c>
      <c r="AB17" s="16">
        <v>112.15696244416699</v>
      </c>
      <c r="AC17" s="16">
        <v>120.67719234190901</v>
      </c>
      <c r="AD17" s="64">
        <v>130.59307109761599</v>
      </c>
    </row>
    <row r="18" spans="1:30" x14ac:dyDescent="0.25">
      <c r="N18" s="25">
        <v>37711</v>
      </c>
      <c r="O18" s="61">
        <v>109.853277141764</v>
      </c>
      <c r="P18" s="16">
        <v>109.083532398125</v>
      </c>
      <c r="Q18" s="16">
        <v>124.991400108858</v>
      </c>
      <c r="R18" s="64">
        <v>137.85008039723701</v>
      </c>
      <c r="S18" s="61">
        <v>114.842441188151</v>
      </c>
      <c r="T18" s="16">
        <v>115.209085932317</v>
      </c>
      <c r="U18" s="16">
        <v>124.574172126202</v>
      </c>
      <c r="V18" s="64">
        <v>151.704351658604</v>
      </c>
      <c r="W18" s="61">
        <v>114.19503756997599</v>
      </c>
      <c r="X18" s="16">
        <v>116.21178467213799</v>
      </c>
      <c r="Y18" s="16">
        <v>124.69217949608699</v>
      </c>
      <c r="Z18" s="64">
        <v>128.132407229731</v>
      </c>
      <c r="AA18" s="61">
        <v>112.09291025063</v>
      </c>
      <c r="AB18" s="16">
        <v>112.16991309045299</v>
      </c>
      <c r="AC18" s="16">
        <v>125.13861876484199</v>
      </c>
      <c r="AD18" s="64">
        <v>135.040351034624</v>
      </c>
    </row>
    <row r="19" spans="1:30" x14ac:dyDescent="0.25">
      <c r="N19" s="25">
        <v>37802</v>
      </c>
      <c r="O19" s="61">
        <v>113.080226176845</v>
      </c>
      <c r="P19" s="16">
        <v>109.57761563032</v>
      </c>
      <c r="Q19" s="16">
        <v>129.99747383304199</v>
      </c>
      <c r="R19" s="64">
        <v>139.86231211998799</v>
      </c>
      <c r="S19" s="61">
        <v>117.659524850095</v>
      </c>
      <c r="T19" s="16">
        <v>119.29885222105401</v>
      </c>
      <c r="U19" s="16">
        <v>129.57247446168401</v>
      </c>
      <c r="V19" s="64">
        <v>157.29116743052199</v>
      </c>
      <c r="W19" s="61">
        <v>115.127758217636</v>
      </c>
      <c r="X19" s="16">
        <v>117.557549769302</v>
      </c>
      <c r="Y19" s="16">
        <v>126.99528479161999</v>
      </c>
      <c r="Z19" s="64">
        <v>129.61951225092901</v>
      </c>
      <c r="AA19" s="61">
        <v>116.774437144242</v>
      </c>
      <c r="AB19" s="16">
        <v>113.066752925418</v>
      </c>
      <c r="AC19" s="16">
        <v>130.13955687380999</v>
      </c>
      <c r="AD19" s="64">
        <v>140.69673877526401</v>
      </c>
    </row>
    <row r="20" spans="1:30" x14ac:dyDescent="0.25">
      <c r="N20" s="25">
        <v>37894</v>
      </c>
      <c r="O20" s="61">
        <v>112.16519523964701</v>
      </c>
      <c r="P20" s="16">
        <v>111.409577695514</v>
      </c>
      <c r="Q20" s="16">
        <v>133.17325835508299</v>
      </c>
      <c r="R20" s="64">
        <v>143.679167906332</v>
      </c>
      <c r="S20" s="61">
        <v>121.86780075172</v>
      </c>
      <c r="T20" s="16">
        <v>122.125890626071</v>
      </c>
      <c r="U20" s="16">
        <v>136.04209267938899</v>
      </c>
      <c r="V20" s="64">
        <v>163.282601743708</v>
      </c>
      <c r="W20" s="61">
        <v>118.088116119045</v>
      </c>
      <c r="X20" s="16">
        <v>121.48228965758101</v>
      </c>
      <c r="Y20" s="16">
        <v>128.95978446480601</v>
      </c>
      <c r="Z20" s="64">
        <v>128.56430541479901</v>
      </c>
      <c r="AA20" s="61">
        <v>118.788472243024</v>
      </c>
      <c r="AB20" s="16">
        <v>116.293048084288</v>
      </c>
      <c r="AC20" s="16">
        <v>134.429783422762</v>
      </c>
      <c r="AD20" s="64">
        <v>144.770758349695</v>
      </c>
    </row>
    <row r="21" spans="1:30" x14ac:dyDescent="0.25">
      <c r="N21" s="25">
        <v>37986</v>
      </c>
      <c r="O21" s="61">
        <v>112.168818203543</v>
      </c>
      <c r="P21" s="16">
        <v>113.47523241349499</v>
      </c>
      <c r="Q21" s="16">
        <v>136.653618962807</v>
      </c>
      <c r="R21" s="64">
        <v>148.576797429561</v>
      </c>
      <c r="S21" s="61">
        <v>125.31037527818199</v>
      </c>
      <c r="T21" s="16">
        <v>127.36875460573199</v>
      </c>
      <c r="U21" s="16">
        <v>141.78525372402899</v>
      </c>
      <c r="V21" s="64">
        <v>169.119738088324</v>
      </c>
      <c r="W21" s="61">
        <v>122.453514216888</v>
      </c>
      <c r="X21" s="16">
        <v>126.12159500659401</v>
      </c>
      <c r="Y21" s="16">
        <v>135.36982466626401</v>
      </c>
      <c r="Z21" s="64">
        <v>131.82980075570899</v>
      </c>
      <c r="AA21" s="61">
        <v>120.49616090379099</v>
      </c>
      <c r="AB21" s="16">
        <v>121.04655680544801</v>
      </c>
      <c r="AC21" s="16">
        <v>139.25472919780501</v>
      </c>
      <c r="AD21" s="64">
        <v>148.09007413660899</v>
      </c>
    </row>
    <row r="22" spans="1:30" x14ac:dyDescent="0.25">
      <c r="N22" s="25">
        <v>38077</v>
      </c>
      <c r="O22" s="61">
        <v>116.188443424855</v>
      </c>
      <c r="P22" s="16">
        <v>114.97491695856</v>
      </c>
      <c r="Q22" s="16">
        <v>141.35357215173099</v>
      </c>
      <c r="R22" s="64">
        <v>153.98978033881201</v>
      </c>
      <c r="S22" s="61">
        <v>125.54843351423401</v>
      </c>
      <c r="T22" s="16">
        <v>137.651098793779</v>
      </c>
      <c r="U22" s="16">
        <v>147.11256997520201</v>
      </c>
      <c r="V22" s="64">
        <v>175.62221141743299</v>
      </c>
      <c r="W22" s="61">
        <v>127.046438014199</v>
      </c>
      <c r="X22" s="16">
        <v>131.34649042150599</v>
      </c>
      <c r="Y22" s="16">
        <v>143.38265719346799</v>
      </c>
      <c r="Z22" s="64">
        <v>141.287411791262</v>
      </c>
      <c r="AA22" s="61">
        <v>125.91584431981499</v>
      </c>
      <c r="AB22" s="16">
        <v>127.660354224781</v>
      </c>
      <c r="AC22" s="16">
        <v>146.723515440695</v>
      </c>
      <c r="AD22" s="64">
        <v>154.15031078590701</v>
      </c>
    </row>
    <row r="23" spans="1:30" x14ac:dyDescent="0.25">
      <c r="N23" s="25">
        <v>38168</v>
      </c>
      <c r="O23" s="61">
        <v>120.61887054825399</v>
      </c>
      <c r="P23" s="16">
        <v>113.726555378705</v>
      </c>
      <c r="Q23" s="16">
        <v>142.80256069887</v>
      </c>
      <c r="R23" s="64">
        <v>160.12079705887999</v>
      </c>
      <c r="S23" s="61">
        <v>125.430551666173</v>
      </c>
      <c r="T23" s="16">
        <v>145.695265284941</v>
      </c>
      <c r="U23" s="16">
        <v>151.17785292537101</v>
      </c>
      <c r="V23" s="64">
        <v>184.464396534842</v>
      </c>
      <c r="W23" s="61">
        <v>132.872496935833</v>
      </c>
      <c r="X23" s="16">
        <v>137.982417027342</v>
      </c>
      <c r="Y23" s="16">
        <v>150.011711564264</v>
      </c>
      <c r="Z23" s="64">
        <v>150.67996413856801</v>
      </c>
      <c r="AA23" s="61">
        <v>131.839051332531</v>
      </c>
      <c r="AB23" s="16">
        <v>135.24843634874301</v>
      </c>
      <c r="AC23" s="16">
        <v>155.84598571921799</v>
      </c>
      <c r="AD23" s="64">
        <v>161.34743926725699</v>
      </c>
    </row>
    <row r="24" spans="1:30" x14ac:dyDescent="0.25">
      <c r="N24" s="25">
        <v>38260</v>
      </c>
      <c r="O24" s="61">
        <v>121.01051744286301</v>
      </c>
      <c r="P24" s="16">
        <v>110.849212441372</v>
      </c>
      <c r="Q24" s="16">
        <v>143.58993200414301</v>
      </c>
      <c r="R24" s="64">
        <v>168.17162254633999</v>
      </c>
      <c r="S24" s="61">
        <v>132.23832081915501</v>
      </c>
      <c r="T24" s="16">
        <v>145.34087486238201</v>
      </c>
      <c r="U24" s="16">
        <v>155.79222224486901</v>
      </c>
      <c r="V24" s="64">
        <v>189.805272641691</v>
      </c>
      <c r="W24" s="61">
        <v>139.316876776085</v>
      </c>
      <c r="X24" s="16">
        <v>142.299262363292</v>
      </c>
      <c r="Y24" s="16">
        <v>155.17221262500601</v>
      </c>
      <c r="Z24" s="64">
        <v>154.676847425011</v>
      </c>
      <c r="AA24" s="61">
        <v>135.414771049482</v>
      </c>
      <c r="AB24" s="16">
        <v>138.36181004501401</v>
      </c>
      <c r="AC24" s="16">
        <v>159.956205926568</v>
      </c>
      <c r="AD24" s="64">
        <v>165.22497610339201</v>
      </c>
    </row>
    <row r="25" spans="1:30" x14ac:dyDescent="0.25">
      <c r="N25" s="25">
        <v>38352</v>
      </c>
      <c r="O25" s="61">
        <v>119.980667782721</v>
      </c>
      <c r="P25" s="16">
        <v>111.911731367199</v>
      </c>
      <c r="Q25" s="16">
        <v>147.850632145433</v>
      </c>
      <c r="R25" s="64">
        <v>172.63272193501399</v>
      </c>
      <c r="S25" s="61">
        <v>142.56300108147801</v>
      </c>
      <c r="T25" s="16">
        <v>147.08824451765901</v>
      </c>
      <c r="U25" s="16">
        <v>162.82410600473699</v>
      </c>
      <c r="V25" s="64">
        <v>194.21950510496299</v>
      </c>
      <c r="W25" s="61">
        <v>145.236966907012</v>
      </c>
      <c r="X25" s="16">
        <v>146.83272003373699</v>
      </c>
      <c r="Y25" s="16">
        <v>160.34709837009299</v>
      </c>
      <c r="Z25" s="64">
        <v>157.60320512954701</v>
      </c>
      <c r="AA25" s="61">
        <v>138.68443549384301</v>
      </c>
      <c r="AB25" s="16">
        <v>140.45671607998301</v>
      </c>
      <c r="AC25" s="16">
        <v>163.02442607264899</v>
      </c>
      <c r="AD25" s="64">
        <v>167.93308838847301</v>
      </c>
    </row>
    <row r="26" spans="1:30" x14ac:dyDescent="0.25">
      <c r="N26" s="25">
        <v>38442</v>
      </c>
      <c r="O26" s="61">
        <v>121.44504789782</v>
      </c>
      <c r="P26" s="16">
        <v>119.104828574159</v>
      </c>
      <c r="Q26" s="16">
        <v>155.13121112936801</v>
      </c>
      <c r="R26" s="64">
        <v>170.900150173085</v>
      </c>
      <c r="S26" s="61">
        <v>150.39390532256601</v>
      </c>
      <c r="T26" s="16">
        <v>154.55436733105699</v>
      </c>
      <c r="U26" s="16">
        <v>172.51309447219501</v>
      </c>
      <c r="V26" s="64">
        <v>206.276004561696</v>
      </c>
      <c r="W26" s="61">
        <v>150.059034189687</v>
      </c>
      <c r="X26" s="16">
        <v>155.486619332381</v>
      </c>
      <c r="Y26" s="16">
        <v>169.18042964365799</v>
      </c>
      <c r="Z26" s="64">
        <v>165.973940164618</v>
      </c>
      <c r="AA26" s="61">
        <v>144.66941602285399</v>
      </c>
      <c r="AB26" s="16">
        <v>147.20021625442001</v>
      </c>
      <c r="AC26" s="16">
        <v>173.588124553619</v>
      </c>
      <c r="AD26" s="64">
        <v>173.786628754948</v>
      </c>
    </row>
    <row r="27" spans="1:30" x14ac:dyDescent="0.25">
      <c r="A27" s="147" t="s">
        <v>85</v>
      </c>
      <c r="B27" s="147"/>
      <c r="C27" s="147"/>
      <c r="D27" s="147"/>
      <c r="E27" s="147"/>
      <c r="F27" s="147"/>
      <c r="G27" s="76"/>
      <c r="H27" s="147" t="s">
        <v>86</v>
      </c>
      <c r="I27" s="147"/>
      <c r="J27" s="147"/>
      <c r="K27" s="147"/>
      <c r="L27" s="147"/>
      <c r="M27" s="147"/>
      <c r="N27" s="25">
        <v>38533</v>
      </c>
      <c r="O27" s="61">
        <v>125.044914093755</v>
      </c>
      <c r="P27" s="16">
        <v>126.69122559668</v>
      </c>
      <c r="Q27" s="16">
        <v>162.38925078989601</v>
      </c>
      <c r="R27" s="64">
        <v>169.84585738866201</v>
      </c>
      <c r="S27" s="61">
        <v>157.82373969260101</v>
      </c>
      <c r="T27" s="16">
        <v>161.36833477024899</v>
      </c>
      <c r="U27" s="16">
        <v>183.64196371110799</v>
      </c>
      <c r="V27" s="64">
        <v>218.189350954958</v>
      </c>
      <c r="W27" s="61">
        <v>155.60963823578399</v>
      </c>
      <c r="X27" s="16">
        <v>161.49555988591899</v>
      </c>
      <c r="Y27" s="16">
        <v>180.55579858297801</v>
      </c>
      <c r="Z27" s="64">
        <v>180.732555166796</v>
      </c>
      <c r="AA27" s="61">
        <v>151.489681208185</v>
      </c>
      <c r="AB27" s="16">
        <v>155.355135118101</v>
      </c>
      <c r="AC27" s="16">
        <v>184.70915575185899</v>
      </c>
      <c r="AD27" s="64">
        <v>181.63830248997499</v>
      </c>
    </row>
    <row r="28" spans="1:30" x14ac:dyDescent="0.25">
      <c r="A28" s="147" t="s">
        <v>74</v>
      </c>
      <c r="B28" s="147"/>
      <c r="C28" s="147"/>
      <c r="D28" s="147"/>
      <c r="E28" s="147"/>
      <c r="F28" s="147"/>
      <c r="H28" s="147" t="s">
        <v>74</v>
      </c>
      <c r="I28" s="147"/>
      <c r="J28" s="147"/>
      <c r="K28" s="147"/>
      <c r="L28" s="147"/>
      <c r="M28" s="147"/>
      <c r="N28" s="25">
        <v>38625</v>
      </c>
      <c r="O28" s="61">
        <v>128.96140522877499</v>
      </c>
      <c r="P28" s="16">
        <v>127.31585590251601</v>
      </c>
      <c r="Q28" s="16">
        <v>161.92164209595001</v>
      </c>
      <c r="R28" s="64">
        <v>173.49276409069699</v>
      </c>
      <c r="S28" s="61">
        <v>159.09625158480401</v>
      </c>
      <c r="T28" s="16">
        <v>164.01541005079099</v>
      </c>
      <c r="U28" s="16">
        <v>188.420581752971</v>
      </c>
      <c r="V28" s="64">
        <v>221.44753568498999</v>
      </c>
      <c r="W28" s="61">
        <v>161.44806007061999</v>
      </c>
      <c r="X28" s="16">
        <v>163.27692622151201</v>
      </c>
      <c r="Y28" s="16">
        <v>182.11616391039499</v>
      </c>
      <c r="Z28" s="64">
        <v>189.52982886592699</v>
      </c>
      <c r="AA28" s="61">
        <v>157.10035088964901</v>
      </c>
      <c r="AB28" s="16">
        <v>161.19812723117599</v>
      </c>
      <c r="AC28" s="16">
        <v>186.15749336528901</v>
      </c>
      <c r="AD28" s="64">
        <v>186.23974343500501</v>
      </c>
    </row>
    <row r="29" spans="1:30" x14ac:dyDescent="0.25">
      <c r="N29" s="25">
        <v>38717</v>
      </c>
      <c r="O29" s="61">
        <v>129.81245548128101</v>
      </c>
      <c r="P29" s="16">
        <v>126.254550228235</v>
      </c>
      <c r="Q29" s="16">
        <v>159.08812093882301</v>
      </c>
      <c r="R29" s="64">
        <v>177.24914756495201</v>
      </c>
      <c r="S29" s="61">
        <v>158.66421292307601</v>
      </c>
      <c r="T29" s="16">
        <v>165.165599151013</v>
      </c>
      <c r="U29" s="16">
        <v>190.61170549465999</v>
      </c>
      <c r="V29" s="64">
        <v>223.94109358073399</v>
      </c>
      <c r="W29" s="61">
        <v>165.179754896367</v>
      </c>
      <c r="X29" s="16">
        <v>169.97359832815701</v>
      </c>
      <c r="Y29" s="16">
        <v>180.528279392288</v>
      </c>
      <c r="Z29" s="64">
        <v>186.53790319645699</v>
      </c>
      <c r="AA29" s="61">
        <v>162.119541965878</v>
      </c>
      <c r="AB29" s="16">
        <v>165.701311001806</v>
      </c>
      <c r="AC29" s="16">
        <v>186.26632618208399</v>
      </c>
      <c r="AD29" s="64">
        <v>187.29534911721899</v>
      </c>
    </row>
    <row r="30" spans="1:30" x14ac:dyDescent="0.25">
      <c r="N30" s="25">
        <v>38807</v>
      </c>
      <c r="O30" s="61">
        <v>126.429493269091</v>
      </c>
      <c r="P30" s="16">
        <v>127.257836893773</v>
      </c>
      <c r="Q30" s="16">
        <v>158.08197134933599</v>
      </c>
      <c r="R30" s="64">
        <v>175.48683138995901</v>
      </c>
      <c r="S30" s="61">
        <v>163.002099060723</v>
      </c>
      <c r="T30" s="16">
        <v>166.55960794553101</v>
      </c>
      <c r="U30" s="16">
        <v>196.19636907400599</v>
      </c>
      <c r="V30" s="64">
        <v>227.190198596785</v>
      </c>
      <c r="W30" s="61">
        <v>167.23175187835199</v>
      </c>
      <c r="X30" s="16">
        <v>179.68698274183299</v>
      </c>
      <c r="Y30" s="16">
        <v>188.343940093105</v>
      </c>
      <c r="Z30" s="64">
        <v>180.57704724350799</v>
      </c>
      <c r="AA30" s="61">
        <v>167.36586785135299</v>
      </c>
      <c r="AB30" s="16">
        <v>171.815214783237</v>
      </c>
      <c r="AC30" s="16">
        <v>193.62195730599899</v>
      </c>
      <c r="AD30" s="64">
        <v>188.52777817885601</v>
      </c>
    </row>
    <row r="31" spans="1:30" x14ac:dyDescent="0.25">
      <c r="N31" s="25">
        <v>38898</v>
      </c>
      <c r="O31" s="61">
        <v>122.88046895111199</v>
      </c>
      <c r="P31" s="16">
        <v>128.695910539544</v>
      </c>
      <c r="Q31" s="16">
        <v>154.32709590137901</v>
      </c>
      <c r="R31" s="64">
        <v>171.80377160264899</v>
      </c>
      <c r="S31" s="61">
        <v>167.75280191334801</v>
      </c>
      <c r="T31" s="16">
        <v>166.903316306297</v>
      </c>
      <c r="U31" s="16">
        <v>202.32157724929701</v>
      </c>
      <c r="V31" s="64">
        <v>225.478057022245</v>
      </c>
      <c r="W31" s="61">
        <v>168.215217087962</v>
      </c>
      <c r="X31" s="16">
        <v>184.18937665410101</v>
      </c>
      <c r="Y31" s="16">
        <v>195.33104512791701</v>
      </c>
      <c r="Z31" s="64">
        <v>174.49823521634701</v>
      </c>
      <c r="AA31" s="61">
        <v>172.903927436679</v>
      </c>
      <c r="AB31" s="16">
        <v>179.01591221437701</v>
      </c>
      <c r="AC31" s="16">
        <v>200.20970071415701</v>
      </c>
      <c r="AD31" s="64">
        <v>190.40863439686899</v>
      </c>
    </row>
    <row r="32" spans="1:30" x14ac:dyDescent="0.25">
      <c r="N32" s="25">
        <v>38990</v>
      </c>
      <c r="O32" s="61">
        <v>124.90780821832099</v>
      </c>
      <c r="P32" s="16">
        <v>130.917843613928</v>
      </c>
      <c r="Q32" s="16">
        <v>153.58460060334099</v>
      </c>
      <c r="R32" s="64">
        <v>169.23401618238501</v>
      </c>
      <c r="S32" s="61">
        <v>169.67565221868</v>
      </c>
      <c r="T32" s="16">
        <v>172.01349982879901</v>
      </c>
      <c r="U32" s="16">
        <v>201.628958660145</v>
      </c>
      <c r="V32" s="64">
        <v>221.13249548534</v>
      </c>
      <c r="W32" s="61">
        <v>168.560208525457</v>
      </c>
      <c r="X32" s="16">
        <v>182.087387422158</v>
      </c>
      <c r="Y32" s="16">
        <v>189.00392554455399</v>
      </c>
      <c r="Z32" s="64">
        <v>170.825728023587</v>
      </c>
      <c r="AA32" s="61">
        <v>173.15628767140899</v>
      </c>
      <c r="AB32" s="16">
        <v>184.52817771269699</v>
      </c>
      <c r="AC32" s="16">
        <v>197.87793260098599</v>
      </c>
      <c r="AD32" s="64">
        <v>190.946185045161</v>
      </c>
    </row>
    <row r="33" spans="14:30" x14ac:dyDescent="0.25">
      <c r="N33" s="25">
        <v>39082</v>
      </c>
      <c r="O33" s="61">
        <v>128.36796453655501</v>
      </c>
      <c r="P33" s="16">
        <v>131.185373722977</v>
      </c>
      <c r="Q33" s="16">
        <v>157.348660344021</v>
      </c>
      <c r="R33" s="64">
        <v>167.04025382907901</v>
      </c>
      <c r="S33" s="61">
        <v>171.668516264289</v>
      </c>
      <c r="T33" s="16">
        <v>180.562057886904</v>
      </c>
      <c r="U33" s="16">
        <v>200.24103550348701</v>
      </c>
      <c r="V33" s="64">
        <v>223.02630560736901</v>
      </c>
      <c r="W33" s="61">
        <v>170.01270814141299</v>
      </c>
      <c r="X33" s="16">
        <v>180.46911801488901</v>
      </c>
      <c r="Y33" s="16">
        <v>183.90453428713599</v>
      </c>
      <c r="Z33" s="64">
        <v>172.247173414499</v>
      </c>
      <c r="AA33" s="61">
        <v>170.71491057054999</v>
      </c>
      <c r="AB33" s="16">
        <v>188.29524803314399</v>
      </c>
      <c r="AC33" s="16">
        <v>196.291923024075</v>
      </c>
      <c r="AD33" s="64">
        <v>191.724382232718</v>
      </c>
    </row>
    <row r="34" spans="14:30" x14ac:dyDescent="0.25">
      <c r="N34" s="25">
        <v>39172</v>
      </c>
      <c r="O34" s="61">
        <v>128.99669668525999</v>
      </c>
      <c r="P34" s="16">
        <v>128.817684830204</v>
      </c>
      <c r="Q34" s="16">
        <v>159.41574198563899</v>
      </c>
      <c r="R34" s="64">
        <v>163.364352246485</v>
      </c>
      <c r="S34" s="61">
        <v>176.027173905902</v>
      </c>
      <c r="T34" s="16">
        <v>184.81984209213499</v>
      </c>
      <c r="U34" s="16">
        <v>207.842356100898</v>
      </c>
      <c r="V34" s="64">
        <v>235.90326442366</v>
      </c>
      <c r="W34" s="61">
        <v>172.906083469317</v>
      </c>
      <c r="X34" s="16">
        <v>182.23206648487999</v>
      </c>
      <c r="Y34" s="16">
        <v>190.03922243398199</v>
      </c>
      <c r="Z34" s="64">
        <v>176.88087142983599</v>
      </c>
      <c r="AA34" s="61">
        <v>174.39597627095</v>
      </c>
      <c r="AB34" s="16">
        <v>192.21516121678599</v>
      </c>
      <c r="AC34" s="16">
        <v>202.50718340955399</v>
      </c>
      <c r="AD34" s="64">
        <v>195.357098637234</v>
      </c>
    </row>
    <row r="35" spans="14:30" x14ac:dyDescent="0.25">
      <c r="N35" s="25">
        <v>39263</v>
      </c>
      <c r="O35" s="61">
        <v>129.94236522584799</v>
      </c>
      <c r="P35" s="16">
        <v>125.963580883085</v>
      </c>
      <c r="Q35" s="16">
        <v>156.26769871027199</v>
      </c>
      <c r="R35" s="64">
        <v>159.112188407692</v>
      </c>
      <c r="S35" s="61">
        <v>177.819033965903</v>
      </c>
      <c r="T35" s="16">
        <v>185.94811537105701</v>
      </c>
      <c r="U35" s="16">
        <v>213.779964492337</v>
      </c>
      <c r="V35" s="64">
        <v>249.08636937879899</v>
      </c>
      <c r="W35" s="61">
        <v>174.22268672446299</v>
      </c>
      <c r="X35" s="16">
        <v>184.01206668491901</v>
      </c>
      <c r="Y35" s="16">
        <v>194.714083237295</v>
      </c>
      <c r="Z35" s="64">
        <v>177.394097907277</v>
      </c>
      <c r="AA35" s="61">
        <v>182.57439251665201</v>
      </c>
      <c r="AB35" s="16">
        <v>196.7304174105</v>
      </c>
      <c r="AC35" s="16">
        <v>209.033555766717</v>
      </c>
      <c r="AD35" s="64">
        <v>198.17587781330599</v>
      </c>
    </row>
    <row r="36" spans="14:30" x14ac:dyDescent="0.25">
      <c r="N36" s="25">
        <v>39355</v>
      </c>
      <c r="O36" s="61">
        <v>129.62023814478201</v>
      </c>
      <c r="P36" s="16">
        <v>124.56208578600599</v>
      </c>
      <c r="Q36" s="16">
        <v>151.34354083106899</v>
      </c>
      <c r="R36" s="64">
        <v>155.883305275347</v>
      </c>
      <c r="S36" s="61">
        <v>171.83672081691401</v>
      </c>
      <c r="T36" s="16">
        <v>187.32339780643699</v>
      </c>
      <c r="U36" s="16">
        <v>209.029419117923</v>
      </c>
      <c r="V36" s="64">
        <v>245.65650501210601</v>
      </c>
      <c r="W36" s="61">
        <v>171.982765493568</v>
      </c>
      <c r="X36" s="16">
        <v>185.241533772319</v>
      </c>
      <c r="Y36" s="16">
        <v>188.96804182220899</v>
      </c>
      <c r="Z36" s="64">
        <v>169.494325609768</v>
      </c>
      <c r="AA36" s="61">
        <v>182.62877270240801</v>
      </c>
      <c r="AB36" s="16">
        <v>197.707074997598</v>
      </c>
      <c r="AC36" s="16">
        <v>207.76139859991099</v>
      </c>
      <c r="AD36" s="64">
        <v>191.53195081802201</v>
      </c>
    </row>
    <row r="37" spans="14:30" x14ac:dyDescent="0.25">
      <c r="N37" s="25">
        <v>39447</v>
      </c>
      <c r="O37" s="61">
        <v>127.91947701476499</v>
      </c>
      <c r="P37" s="16">
        <v>124.617705369265</v>
      </c>
      <c r="Q37" s="16">
        <v>147.55403365722199</v>
      </c>
      <c r="R37" s="64">
        <v>152.189008676985</v>
      </c>
      <c r="S37" s="61">
        <v>166.93595894350901</v>
      </c>
      <c r="T37" s="16">
        <v>187.12421733294801</v>
      </c>
      <c r="U37" s="16">
        <v>204.447390773819</v>
      </c>
      <c r="V37" s="64">
        <v>238.14261370679799</v>
      </c>
      <c r="W37" s="61">
        <v>169.74970439290999</v>
      </c>
      <c r="X37" s="16">
        <v>184.61479361907499</v>
      </c>
      <c r="Y37" s="16">
        <v>181.87613647811099</v>
      </c>
      <c r="Z37" s="64">
        <v>160.974014519853</v>
      </c>
      <c r="AA37" s="61">
        <v>176.34650082917</v>
      </c>
      <c r="AB37" s="16">
        <v>194.43458910056</v>
      </c>
      <c r="AC37" s="16">
        <v>202.39601674878699</v>
      </c>
      <c r="AD37" s="64">
        <v>182.037964668418</v>
      </c>
    </row>
    <row r="38" spans="14:30" x14ac:dyDescent="0.25">
      <c r="N38" s="25">
        <v>39538</v>
      </c>
      <c r="O38" s="61">
        <v>124.942779238474</v>
      </c>
      <c r="P38" s="16">
        <v>124.763203035611</v>
      </c>
      <c r="Q38" s="16">
        <v>142.30805840946999</v>
      </c>
      <c r="R38" s="64">
        <v>144.76864752703099</v>
      </c>
      <c r="S38" s="61">
        <v>169.11601893884099</v>
      </c>
      <c r="T38" s="16">
        <v>183.03371834912701</v>
      </c>
      <c r="U38" s="16">
        <v>204.537080449841</v>
      </c>
      <c r="V38" s="64">
        <v>240.26313514270799</v>
      </c>
      <c r="W38" s="61">
        <v>165.646180622489</v>
      </c>
      <c r="X38" s="16">
        <v>181.11752568121801</v>
      </c>
      <c r="Y38" s="16">
        <v>178.79412557102901</v>
      </c>
      <c r="Z38" s="64">
        <v>153.59983592267901</v>
      </c>
      <c r="AA38" s="61">
        <v>173.982541514731</v>
      </c>
      <c r="AB38" s="16">
        <v>190.689188144436</v>
      </c>
      <c r="AC38" s="16">
        <v>199.36121402954501</v>
      </c>
      <c r="AD38" s="64">
        <v>178.87521944946701</v>
      </c>
    </row>
    <row r="39" spans="14:30" x14ac:dyDescent="0.25">
      <c r="N39" s="25">
        <v>39629</v>
      </c>
      <c r="O39" s="61">
        <v>119.568557179683</v>
      </c>
      <c r="P39" s="16">
        <v>124.89741187687</v>
      </c>
      <c r="Q39" s="16">
        <v>139.08795955544099</v>
      </c>
      <c r="R39" s="64">
        <v>137.22427993866799</v>
      </c>
      <c r="S39" s="61">
        <v>172.012419207867</v>
      </c>
      <c r="T39" s="16">
        <v>180.71829965964</v>
      </c>
      <c r="U39" s="16">
        <v>203.079736236412</v>
      </c>
      <c r="V39" s="64">
        <v>239.846701753144</v>
      </c>
      <c r="W39" s="61">
        <v>158.10740171221201</v>
      </c>
      <c r="X39" s="16">
        <v>177.659932816289</v>
      </c>
      <c r="Y39" s="16">
        <v>171.906843917527</v>
      </c>
      <c r="Z39" s="64">
        <v>146.80635598250899</v>
      </c>
      <c r="AA39" s="61">
        <v>172.99609759228599</v>
      </c>
      <c r="AB39" s="16">
        <v>186.526503369111</v>
      </c>
      <c r="AC39" s="16">
        <v>195.25453539639</v>
      </c>
      <c r="AD39" s="64">
        <v>178.97550377807201</v>
      </c>
    </row>
    <row r="40" spans="14:30" x14ac:dyDescent="0.25">
      <c r="N40" s="25">
        <v>39721</v>
      </c>
      <c r="O40" s="61">
        <v>112.79179397308501</v>
      </c>
      <c r="P40" s="16">
        <v>118.854158520075</v>
      </c>
      <c r="Q40" s="16">
        <v>133.15456293144601</v>
      </c>
      <c r="R40" s="64">
        <v>128.94544705525701</v>
      </c>
      <c r="S40" s="61">
        <v>164.40961727649801</v>
      </c>
      <c r="T40" s="16">
        <v>183.50535646465801</v>
      </c>
      <c r="U40" s="16">
        <v>196.074348304426</v>
      </c>
      <c r="V40" s="64">
        <v>229.07525677172401</v>
      </c>
      <c r="W40" s="61">
        <v>149.772203200147</v>
      </c>
      <c r="X40" s="16">
        <v>171.76379531886101</v>
      </c>
      <c r="Y40" s="16">
        <v>159.13140512190401</v>
      </c>
      <c r="Z40" s="64">
        <v>137.634601673563</v>
      </c>
      <c r="AA40" s="61">
        <v>163.99276978751899</v>
      </c>
      <c r="AB40" s="16">
        <v>176.09566754283</v>
      </c>
      <c r="AC40" s="16">
        <v>179.822829737267</v>
      </c>
      <c r="AD40" s="64">
        <v>176.10007524737699</v>
      </c>
    </row>
    <row r="41" spans="14:30" x14ac:dyDescent="0.25">
      <c r="N41" s="25">
        <v>39813</v>
      </c>
      <c r="O41" s="61">
        <v>106.136152738381</v>
      </c>
      <c r="P41" s="16">
        <v>110.22669351076</v>
      </c>
      <c r="Q41" s="16">
        <v>123.44365604323499</v>
      </c>
      <c r="R41" s="64">
        <v>121.552014619627</v>
      </c>
      <c r="S41" s="61">
        <v>151.53430825582299</v>
      </c>
      <c r="T41" s="16">
        <v>180.58201284776899</v>
      </c>
      <c r="U41" s="16">
        <v>189.31050187589699</v>
      </c>
      <c r="V41" s="64">
        <v>219.759170423554</v>
      </c>
      <c r="W41" s="61">
        <v>142.62716097220999</v>
      </c>
      <c r="X41" s="16">
        <v>162.827849891044</v>
      </c>
      <c r="Y41" s="16">
        <v>149.55974761121499</v>
      </c>
      <c r="Z41" s="64">
        <v>128.84833853348701</v>
      </c>
      <c r="AA41" s="61">
        <v>151.09299161535401</v>
      </c>
      <c r="AB41" s="16">
        <v>163.81924640406001</v>
      </c>
      <c r="AC41" s="16">
        <v>165.27554904151401</v>
      </c>
      <c r="AD41" s="64">
        <v>168.94288737934201</v>
      </c>
    </row>
    <row r="42" spans="14:30" x14ac:dyDescent="0.25">
      <c r="N42" s="25">
        <v>39903</v>
      </c>
      <c r="O42" s="61">
        <v>98.070414992034699</v>
      </c>
      <c r="P42" s="16">
        <v>105.41029256533</v>
      </c>
      <c r="Q42" s="16">
        <v>117.981176296775</v>
      </c>
      <c r="R42" s="64">
        <v>117.873820305197</v>
      </c>
      <c r="S42" s="61">
        <v>141.096875120888</v>
      </c>
      <c r="T42" s="16">
        <v>166.39591209148</v>
      </c>
      <c r="U42" s="16">
        <v>186.26674409787401</v>
      </c>
      <c r="V42" s="64">
        <v>212.615283491562</v>
      </c>
      <c r="W42" s="61">
        <v>135.43104564388301</v>
      </c>
      <c r="X42" s="16">
        <v>152.87852627118801</v>
      </c>
      <c r="Y42" s="16">
        <v>145.36682802655599</v>
      </c>
      <c r="Z42" s="64">
        <v>123.824669855509</v>
      </c>
      <c r="AA42" s="61">
        <v>139.25247882935699</v>
      </c>
      <c r="AB42" s="16">
        <v>151.401460175773</v>
      </c>
      <c r="AC42" s="16">
        <v>158.20422179300101</v>
      </c>
      <c r="AD42" s="64">
        <v>155.65495372870899</v>
      </c>
    </row>
    <row r="43" spans="14:30" x14ac:dyDescent="0.25">
      <c r="N43" s="25">
        <v>39994</v>
      </c>
      <c r="O43" s="61">
        <v>92.062759456886496</v>
      </c>
      <c r="P43" s="16">
        <v>103.920720577651</v>
      </c>
      <c r="Q43" s="16">
        <v>117.877245785393</v>
      </c>
      <c r="R43" s="64">
        <v>112.86614793162001</v>
      </c>
      <c r="S43" s="61">
        <v>133.094107490553</v>
      </c>
      <c r="T43" s="16">
        <v>156.66505536369101</v>
      </c>
      <c r="U43" s="16">
        <v>184.15363333472399</v>
      </c>
      <c r="V43" s="64">
        <v>205.96212405956999</v>
      </c>
      <c r="W43" s="61">
        <v>130.49219771003101</v>
      </c>
      <c r="X43" s="16">
        <v>146.42104862612601</v>
      </c>
      <c r="Y43" s="16">
        <v>141.859627272945</v>
      </c>
      <c r="Z43" s="64">
        <v>116.798028726179</v>
      </c>
      <c r="AA43" s="61">
        <v>127.051473782375</v>
      </c>
      <c r="AB43" s="16">
        <v>139.48071036070201</v>
      </c>
      <c r="AC43" s="16">
        <v>151.18910867690499</v>
      </c>
      <c r="AD43" s="64">
        <v>140.29055584165101</v>
      </c>
    </row>
    <row r="44" spans="14:30" x14ac:dyDescent="0.25">
      <c r="N44" s="25">
        <v>40086</v>
      </c>
      <c r="O44" s="61">
        <v>92.305283941547202</v>
      </c>
      <c r="P44" s="16">
        <v>100.85381870024899</v>
      </c>
      <c r="Q44" s="16">
        <v>117.52295625452101</v>
      </c>
      <c r="R44" s="64">
        <v>103.133456158165</v>
      </c>
      <c r="S44" s="61">
        <v>132.55203143918899</v>
      </c>
      <c r="T44" s="16">
        <v>154.802699535458</v>
      </c>
      <c r="U44" s="16">
        <v>182.790684468775</v>
      </c>
      <c r="V44" s="64">
        <v>203.09723526035501</v>
      </c>
      <c r="W44" s="61">
        <v>130.154827036076</v>
      </c>
      <c r="X44" s="16">
        <v>145.373745446073</v>
      </c>
      <c r="Y44" s="16">
        <v>137.370292486164</v>
      </c>
      <c r="Z44" s="64">
        <v>107.512114966759</v>
      </c>
      <c r="AA44" s="61">
        <v>118.81020510912801</v>
      </c>
      <c r="AB44" s="16">
        <v>133.61659841223499</v>
      </c>
      <c r="AC44" s="16">
        <v>144.104930398872</v>
      </c>
      <c r="AD44" s="64">
        <v>133.82295626896499</v>
      </c>
    </row>
    <row r="45" spans="14:30" x14ac:dyDescent="0.25">
      <c r="N45" s="25">
        <v>40178</v>
      </c>
      <c r="O45" s="61">
        <v>92.350673155452895</v>
      </c>
      <c r="P45" s="16">
        <v>95.080047203605503</v>
      </c>
      <c r="Q45" s="16">
        <v>113.934461171077</v>
      </c>
      <c r="R45" s="64">
        <v>96.250066830627006</v>
      </c>
      <c r="S45" s="61">
        <v>135.29552805154299</v>
      </c>
      <c r="T45" s="16">
        <v>152.20279044387499</v>
      </c>
      <c r="U45" s="16">
        <v>179.66143602215001</v>
      </c>
      <c r="V45" s="64">
        <v>200.92917039467099</v>
      </c>
      <c r="W45" s="61">
        <v>129.25765188518</v>
      </c>
      <c r="X45" s="16">
        <v>143.47335843350999</v>
      </c>
      <c r="Y45" s="16">
        <v>133.91493085841</v>
      </c>
      <c r="Z45" s="64">
        <v>103.402312463092</v>
      </c>
      <c r="AA45" s="61">
        <v>115.724284628554</v>
      </c>
      <c r="AB45" s="16">
        <v>132.05327079409599</v>
      </c>
      <c r="AC45" s="16">
        <v>137.97668509031499</v>
      </c>
      <c r="AD45" s="64">
        <v>132.58937131666499</v>
      </c>
    </row>
    <row r="46" spans="14:30" x14ac:dyDescent="0.25">
      <c r="N46" s="25">
        <v>40268</v>
      </c>
      <c r="O46" s="61">
        <v>88.192299583762505</v>
      </c>
      <c r="P46" s="16">
        <v>92.298535851579203</v>
      </c>
      <c r="Q46" s="16">
        <v>110.00330836612299</v>
      </c>
      <c r="R46" s="64">
        <v>95.193728523062504</v>
      </c>
      <c r="S46" s="61">
        <v>132.464588161607</v>
      </c>
      <c r="T46" s="16">
        <v>149.89200417734301</v>
      </c>
      <c r="U46" s="16">
        <v>173.45142532686199</v>
      </c>
      <c r="V46" s="64">
        <v>201.24604427027799</v>
      </c>
      <c r="W46" s="61">
        <v>125.721081795987</v>
      </c>
      <c r="X46" s="16">
        <v>138.328137428102</v>
      </c>
      <c r="Y46" s="16">
        <v>132.56654737541899</v>
      </c>
      <c r="Z46" s="64">
        <v>106.26303278915201</v>
      </c>
      <c r="AA46" s="61">
        <v>113.674362825329</v>
      </c>
      <c r="AB46" s="16">
        <v>132.80340050529</v>
      </c>
      <c r="AC46" s="16">
        <v>132.87393358861999</v>
      </c>
      <c r="AD46" s="64">
        <v>130.045701600249</v>
      </c>
    </row>
    <row r="47" spans="14:30" x14ac:dyDescent="0.25">
      <c r="N47" s="25">
        <v>40359</v>
      </c>
      <c r="O47" s="61">
        <v>84.127188807962796</v>
      </c>
      <c r="P47" s="16">
        <v>92.058629978135997</v>
      </c>
      <c r="Q47" s="16">
        <v>105.950223268999</v>
      </c>
      <c r="R47" s="64">
        <v>95.737636910191796</v>
      </c>
      <c r="S47" s="61">
        <v>125.960316932938</v>
      </c>
      <c r="T47" s="16">
        <v>151.31135932874801</v>
      </c>
      <c r="U47" s="16">
        <v>166.41533616062301</v>
      </c>
      <c r="V47" s="64">
        <v>200.05403212614701</v>
      </c>
      <c r="W47" s="61">
        <v>122.61042287824699</v>
      </c>
      <c r="X47" s="16">
        <v>133.90749279023899</v>
      </c>
      <c r="Y47" s="16">
        <v>131.51314458383101</v>
      </c>
      <c r="Z47" s="64">
        <v>109.063479693999</v>
      </c>
      <c r="AA47" s="61">
        <v>110.25334652553499</v>
      </c>
      <c r="AB47" s="16">
        <v>134.221903344331</v>
      </c>
      <c r="AC47" s="16">
        <v>128.30191222071599</v>
      </c>
      <c r="AD47" s="64">
        <v>126.873623801617</v>
      </c>
    </row>
    <row r="48" spans="14:30" x14ac:dyDescent="0.25">
      <c r="N48" s="25">
        <v>40451</v>
      </c>
      <c r="O48" s="61">
        <v>80.967461384927105</v>
      </c>
      <c r="P48" s="16">
        <v>89.918055206340398</v>
      </c>
      <c r="Q48" s="16">
        <v>103.66646426719601</v>
      </c>
      <c r="R48" s="64">
        <v>94.629127610820404</v>
      </c>
      <c r="S48" s="61">
        <v>125.63134034154901</v>
      </c>
      <c r="T48" s="16">
        <v>151.62824201605599</v>
      </c>
      <c r="U48" s="16">
        <v>168.45646729852501</v>
      </c>
      <c r="V48" s="64">
        <v>200.501935098676</v>
      </c>
      <c r="W48" s="61">
        <v>120.921880085252</v>
      </c>
      <c r="X48" s="16">
        <v>132.301421852402</v>
      </c>
      <c r="Y48" s="16">
        <v>131.88743877369001</v>
      </c>
      <c r="Z48" s="64">
        <v>110.250262563897</v>
      </c>
      <c r="AA48" s="61">
        <v>106.578429355911</v>
      </c>
      <c r="AB48" s="16">
        <v>128.335761592186</v>
      </c>
      <c r="AC48" s="16">
        <v>128.247466389848</v>
      </c>
      <c r="AD48" s="64">
        <v>127.512348761821</v>
      </c>
    </row>
    <row r="49" spans="14:30" x14ac:dyDescent="0.25">
      <c r="N49" s="25">
        <v>40543</v>
      </c>
      <c r="O49" s="61">
        <v>77.950473656052395</v>
      </c>
      <c r="P49" s="16">
        <v>86.293019128551904</v>
      </c>
      <c r="Q49" s="16">
        <v>103.03775478649899</v>
      </c>
      <c r="R49" s="64">
        <v>92.453426056819595</v>
      </c>
      <c r="S49" s="61">
        <v>127.53530142556301</v>
      </c>
      <c r="T49" s="16">
        <v>149.28568944072401</v>
      </c>
      <c r="U49" s="16">
        <v>173.961546329296</v>
      </c>
      <c r="V49" s="64">
        <v>206.04157676857699</v>
      </c>
      <c r="W49" s="61">
        <v>118.44438209090001</v>
      </c>
      <c r="X49" s="16">
        <v>130.630246264443</v>
      </c>
      <c r="Y49" s="16">
        <v>131.35598887689</v>
      </c>
      <c r="Z49" s="64">
        <v>111.124276644725</v>
      </c>
      <c r="AA49" s="61">
        <v>103.948436990638</v>
      </c>
      <c r="AB49" s="16">
        <v>120.931979670625</v>
      </c>
      <c r="AC49" s="16">
        <v>129.100710620699</v>
      </c>
      <c r="AD49" s="64">
        <v>131.822433456841</v>
      </c>
    </row>
    <row r="50" spans="14:30" x14ac:dyDescent="0.25">
      <c r="N50" s="25">
        <v>40633</v>
      </c>
      <c r="O50" s="61">
        <v>76.901581991139096</v>
      </c>
      <c r="P50" s="16">
        <v>86.561758182178906</v>
      </c>
      <c r="Q50" s="16">
        <v>102.50860979937499</v>
      </c>
      <c r="R50" s="64">
        <v>94.652012122424097</v>
      </c>
      <c r="S50" s="61">
        <v>127.511429186312</v>
      </c>
      <c r="T50" s="16">
        <v>149.64567613022601</v>
      </c>
      <c r="U50" s="16">
        <v>170.849025778216</v>
      </c>
      <c r="V50" s="64">
        <v>210.344059912028</v>
      </c>
      <c r="W50" s="61">
        <v>115.03654128725</v>
      </c>
      <c r="X50" s="16">
        <v>129.24870576809801</v>
      </c>
      <c r="Y50" s="16">
        <v>129.00335968664299</v>
      </c>
      <c r="Z50" s="64">
        <v>113.133165588145</v>
      </c>
      <c r="AA50" s="61">
        <v>103.85056143187801</v>
      </c>
      <c r="AB50" s="16">
        <v>121.002720594088</v>
      </c>
      <c r="AC50" s="16">
        <v>127.16168677453599</v>
      </c>
      <c r="AD50" s="64">
        <v>137.05794941625601</v>
      </c>
    </row>
    <row r="51" spans="14:30" x14ac:dyDescent="0.25">
      <c r="N51" s="25">
        <v>40724</v>
      </c>
      <c r="O51" s="61">
        <v>78.496744238260604</v>
      </c>
      <c r="P51" s="16">
        <v>90.111273000782703</v>
      </c>
      <c r="Q51" s="16">
        <v>101.457669408109</v>
      </c>
      <c r="R51" s="64">
        <v>99.228854240222304</v>
      </c>
      <c r="S51" s="61">
        <v>130.594893827155</v>
      </c>
      <c r="T51" s="16">
        <v>150.435151072617</v>
      </c>
      <c r="U51" s="16">
        <v>165.70802630617499</v>
      </c>
      <c r="V51" s="64">
        <v>214.38476915056501</v>
      </c>
      <c r="W51" s="61">
        <v>113.683007782126</v>
      </c>
      <c r="X51" s="16">
        <v>131.30274606939099</v>
      </c>
      <c r="Y51" s="16">
        <v>128.858316317743</v>
      </c>
      <c r="Z51" s="64">
        <v>116.74372980244399</v>
      </c>
      <c r="AA51" s="61">
        <v>105.739137603457</v>
      </c>
      <c r="AB51" s="16">
        <v>123.30922841488</v>
      </c>
      <c r="AC51" s="16">
        <v>125.349568823052</v>
      </c>
      <c r="AD51" s="64">
        <v>141.49339685970199</v>
      </c>
    </row>
    <row r="52" spans="14:30" x14ac:dyDescent="0.25">
      <c r="N52" s="25">
        <v>40816</v>
      </c>
      <c r="O52" s="61">
        <v>80.071358422085396</v>
      </c>
      <c r="P52" s="16">
        <v>89.410387258344102</v>
      </c>
      <c r="Q52" s="16">
        <v>100.261608868984</v>
      </c>
      <c r="R52" s="64">
        <v>104.744665242472</v>
      </c>
      <c r="S52" s="61">
        <v>133.981061215209</v>
      </c>
      <c r="T52" s="16">
        <v>148.13165903377899</v>
      </c>
      <c r="U52" s="16">
        <v>167.744156355119</v>
      </c>
      <c r="V52" s="64">
        <v>221.586196831818</v>
      </c>
      <c r="W52" s="61">
        <v>113.22778678720201</v>
      </c>
      <c r="X52" s="16">
        <v>131.876754617176</v>
      </c>
      <c r="Y52" s="16">
        <v>129.99668116181601</v>
      </c>
      <c r="Z52" s="64">
        <v>119.617041255472</v>
      </c>
      <c r="AA52" s="61">
        <v>106.04517448161199</v>
      </c>
      <c r="AB52" s="16">
        <v>122.210819332128</v>
      </c>
      <c r="AC52" s="16">
        <v>125.344483743943</v>
      </c>
      <c r="AD52" s="64">
        <v>144.54691962735299</v>
      </c>
    </row>
    <row r="53" spans="14:30" x14ac:dyDescent="0.25">
      <c r="N53" s="25">
        <v>40908</v>
      </c>
      <c r="O53" s="61">
        <v>79.7832023079565</v>
      </c>
      <c r="P53" s="16">
        <v>86.320340184465095</v>
      </c>
      <c r="Q53" s="16">
        <v>99.464155300773399</v>
      </c>
      <c r="R53" s="64">
        <v>107.472203554007</v>
      </c>
      <c r="S53" s="61">
        <v>134.655428344412</v>
      </c>
      <c r="T53" s="16">
        <v>146.232456612265</v>
      </c>
      <c r="U53" s="16">
        <v>172.348776904799</v>
      </c>
      <c r="V53" s="64">
        <v>225.696872950732</v>
      </c>
      <c r="W53" s="61">
        <v>111.595416127654</v>
      </c>
      <c r="X53" s="16">
        <v>128.703687839499</v>
      </c>
      <c r="Y53" s="16">
        <v>128.94409780938099</v>
      </c>
      <c r="Z53" s="64">
        <v>120.685857440118</v>
      </c>
      <c r="AA53" s="61">
        <v>104.407741565862</v>
      </c>
      <c r="AB53" s="16">
        <v>121.00349187072</v>
      </c>
      <c r="AC53" s="16">
        <v>126.724522888008</v>
      </c>
      <c r="AD53" s="64">
        <v>148.41231067124099</v>
      </c>
    </row>
    <row r="54" spans="14:30" x14ac:dyDescent="0.25">
      <c r="N54" s="25">
        <v>40999</v>
      </c>
      <c r="O54" s="61">
        <v>77.893235066639093</v>
      </c>
      <c r="P54" s="16">
        <v>85.959850469653801</v>
      </c>
      <c r="Q54" s="16">
        <v>97.300659201526798</v>
      </c>
      <c r="R54" s="64">
        <v>102.881216919682</v>
      </c>
      <c r="S54" s="61">
        <v>133.845501064904</v>
      </c>
      <c r="T54" s="16">
        <v>145.34923869839301</v>
      </c>
      <c r="U54" s="16">
        <v>173.57436608742699</v>
      </c>
      <c r="V54" s="64">
        <v>224.300428358674</v>
      </c>
      <c r="W54" s="61">
        <v>111.002663971464</v>
      </c>
      <c r="X54" s="16">
        <v>125.64652943185</v>
      </c>
      <c r="Y54" s="16">
        <v>128.48338439219299</v>
      </c>
      <c r="Z54" s="64">
        <v>123.44400806818101</v>
      </c>
      <c r="AA54" s="61">
        <v>104.73948126981701</v>
      </c>
      <c r="AB54" s="16">
        <v>123.885748779347</v>
      </c>
      <c r="AC54" s="16">
        <v>130.512562891378</v>
      </c>
      <c r="AD54" s="64">
        <v>154.82821355616801</v>
      </c>
    </row>
    <row r="55" spans="14:30" x14ac:dyDescent="0.25">
      <c r="N55" s="25">
        <v>41090</v>
      </c>
      <c r="O55" s="61">
        <v>75.000624621652094</v>
      </c>
      <c r="P55" s="16">
        <v>86.101889144563501</v>
      </c>
      <c r="Q55" s="16">
        <v>96.263096849608004</v>
      </c>
      <c r="R55" s="64">
        <v>98.985618140337806</v>
      </c>
      <c r="S55" s="61">
        <v>134.4785388841</v>
      </c>
      <c r="T55" s="16">
        <v>146.53870163272501</v>
      </c>
      <c r="U55" s="16">
        <v>173.50026028515501</v>
      </c>
      <c r="V55" s="64">
        <v>223.53301732582801</v>
      </c>
      <c r="W55" s="61">
        <v>112.718891130779</v>
      </c>
      <c r="X55" s="16">
        <v>125.447984500198</v>
      </c>
      <c r="Y55" s="16">
        <v>131.58246032189001</v>
      </c>
      <c r="Z55" s="64">
        <v>127.971921872857</v>
      </c>
      <c r="AA55" s="61">
        <v>107.296062807214</v>
      </c>
      <c r="AB55" s="16">
        <v>127.66203092843701</v>
      </c>
      <c r="AC55" s="16">
        <v>134.94235484837299</v>
      </c>
      <c r="AD55" s="64">
        <v>164.08219457195301</v>
      </c>
    </row>
    <row r="56" spans="14:30" x14ac:dyDescent="0.25">
      <c r="N56" s="25">
        <v>41182</v>
      </c>
      <c r="O56" s="61">
        <v>74.197228843690098</v>
      </c>
      <c r="P56" s="16">
        <v>87.316249471729193</v>
      </c>
      <c r="Q56" s="16">
        <v>100.07248001345801</v>
      </c>
      <c r="R56" s="64">
        <v>105.214059366653</v>
      </c>
      <c r="S56" s="61">
        <v>136.17108013074099</v>
      </c>
      <c r="T56" s="16">
        <v>149.68308568022201</v>
      </c>
      <c r="U56" s="16">
        <v>174.05289537151501</v>
      </c>
      <c r="V56" s="64">
        <v>232.13135594260899</v>
      </c>
      <c r="W56" s="61">
        <v>115.821206394873</v>
      </c>
      <c r="X56" s="16">
        <v>130.98067154503701</v>
      </c>
      <c r="Y56" s="16">
        <v>134.94107300124901</v>
      </c>
      <c r="Z56" s="64">
        <v>131.54167089884101</v>
      </c>
      <c r="AA56" s="61">
        <v>110.29503108342401</v>
      </c>
      <c r="AB56" s="16">
        <v>129.577810880199</v>
      </c>
      <c r="AC56" s="16">
        <v>136.069062835962</v>
      </c>
      <c r="AD56" s="64">
        <v>168.714766688183</v>
      </c>
    </row>
    <row r="57" spans="14:30" x14ac:dyDescent="0.25">
      <c r="N57" s="25">
        <v>41274</v>
      </c>
      <c r="O57" s="61">
        <v>75.677247130939804</v>
      </c>
      <c r="P57" s="16">
        <v>88.099417986474904</v>
      </c>
      <c r="Q57" s="16">
        <v>102.93329997076199</v>
      </c>
      <c r="R57" s="64">
        <v>113.78510283257501</v>
      </c>
      <c r="S57" s="61">
        <v>136.81941280556001</v>
      </c>
      <c r="T57" s="16">
        <v>151.42820415778101</v>
      </c>
      <c r="U57" s="16">
        <v>176.4106762584</v>
      </c>
      <c r="V57" s="64">
        <v>243.00654352209801</v>
      </c>
      <c r="W57" s="61">
        <v>117.869710524895</v>
      </c>
      <c r="X57" s="16">
        <v>134.80920630590501</v>
      </c>
      <c r="Y57" s="16">
        <v>135.83401675579901</v>
      </c>
      <c r="Z57" s="64">
        <v>135.09415332444101</v>
      </c>
      <c r="AA57" s="61">
        <v>112.458181040377</v>
      </c>
      <c r="AB57" s="16">
        <v>130.155602641781</v>
      </c>
      <c r="AC57" s="16">
        <v>137.23218393185499</v>
      </c>
      <c r="AD57" s="64">
        <v>168.14957277571801</v>
      </c>
    </row>
    <row r="58" spans="14:30" x14ac:dyDescent="0.25">
      <c r="N58" s="25">
        <v>41364</v>
      </c>
      <c r="O58" s="61">
        <v>77.908387650135893</v>
      </c>
      <c r="P58" s="16">
        <v>88.104473687559107</v>
      </c>
      <c r="Q58" s="16">
        <v>102.362616739864</v>
      </c>
      <c r="R58" s="64">
        <v>118.78971502381</v>
      </c>
      <c r="S58" s="61">
        <v>136.60604165745301</v>
      </c>
      <c r="T58" s="16">
        <v>152.907262911793</v>
      </c>
      <c r="U58" s="16">
        <v>180.599011046779</v>
      </c>
      <c r="V58" s="64">
        <v>246.70890230127199</v>
      </c>
      <c r="W58" s="61">
        <v>119.329113557406</v>
      </c>
      <c r="X58" s="16">
        <v>133.61966197782999</v>
      </c>
      <c r="Y58" s="16">
        <v>139.53061457041201</v>
      </c>
      <c r="Z58" s="64">
        <v>139.389306454588</v>
      </c>
      <c r="AA58" s="61">
        <v>115.364398255276</v>
      </c>
      <c r="AB58" s="16">
        <v>133.259073899112</v>
      </c>
      <c r="AC58" s="16">
        <v>143.91259653917101</v>
      </c>
      <c r="AD58" s="64">
        <v>171.322263441979</v>
      </c>
    </row>
    <row r="59" spans="14:30" x14ac:dyDescent="0.25">
      <c r="N59" s="25">
        <v>41455</v>
      </c>
      <c r="O59" s="61">
        <v>80.121019556502603</v>
      </c>
      <c r="P59" s="16">
        <v>89.896595390113305</v>
      </c>
      <c r="Q59" s="16">
        <v>103.69707005421699</v>
      </c>
      <c r="R59" s="64">
        <v>126.192828323851</v>
      </c>
      <c r="S59" s="61">
        <v>134.08079250827001</v>
      </c>
      <c r="T59" s="16">
        <v>153.22795760688899</v>
      </c>
      <c r="U59" s="16">
        <v>187.98266418503201</v>
      </c>
      <c r="V59" s="64">
        <v>251.19888433848701</v>
      </c>
      <c r="W59" s="61">
        <v>120.948360725833</v>
      </c>
      <c r="X59" s="16">
        <v>135.22978507612001</v>
      </c>
      <c r="Y59" s="16">
        <v>147.05305691695199</v>
      </c>
      <c r="Z59" s="64">
        <v>143.63266429267</v>
      </c>
      <c r="AA59" s="61">
        <v>120.610961025777</v>
      </c>
      <c r="AB59" s="16">
        <v>139.825834004374</v>
      </c>
      <c r="AC59" s="16">
        <v>154.975273942511</v>
      </c>
      <c r="AD59" s="64">
        <v>179.14578244907801</v>
      </c>
    </row>
    <row r="60" spans="14:30" x14ac:dyDescent="0.25">
      <c r="N60" s="25">
        <v>41547</v>
      </c>
      <c r="O60" s="61">
        <v>81.421702829689806</v>
      </c>
      <c r="P60" s="16">
        <v>91.867312684010599</v>
      </c>
      <c r="Q60" s="16">
        <v>106.988617417683</v>
      </c>
      <c r="R60" s="64">
        <v>130.06705964274201</v>
      </c>
      <c r="S60" s="61">
        <v>136.45781272420899</v>
      </c>
      <c r="T60" s="16">
        <v>154.502094064462</v>
      </c>
      <c r="U60" s="16">
        <v>192.60693369468399</v>
      </c>
      <c r="V60" s="64">
        <v>260.38941400074901</v>
      </c>
      <c r="W60" s="61">
        <v>121.22673067074</v>
      </c>
      <c r="X60" s="16">
        <v>140.08677952900399</v>
      </c>
      <c r="Y60" s="16">
        <v>147.326199126143</v>
      </c>
      <c r="Z60" s="64">
        <v>149.50755071172699</v>
      </c>
      <c r="AA60" s="61">
        <v>125.388625455889</v>
      </c>
      <c r="AB60" s="16">
        <v>145.82647156143901</v>
      </c>
      <c r="AC60" s="16">
        <v>160.416089869177</v>
      </c>
      <c r="AD60" s="64">
        <v>185.905523995127</v>
      </c>
    </row>
    <row r="61" spans="14:30" x14ac:dyDescent="0.25">
      <c r="N61" s="25">
        <v>41639</v>
      </c>
      <c r="O61" s="61">
        <v>82.253338545422096</v>
      </c>
      <c r="P61" s="16">
        <v>93.281829542578606</v>
      </c>
      <c r="Q61" s="16">
        <v>108.93728553409601</v>
      </c>
      <c r="R61" s="64">
        <v>130.096452341119</v>
      </c>
      <c r="S61" s="61">
        <v>143.79817669655401</v>
      </c>
      <c r="T61" s="16">
        <v>157.21573283755399</v>
      </c>
      <c r="U61" s="16">
        <v>193.122888376303</v>
      </c>
      <c r="V61" s="64">
        <v>270.302212940868</v>
      </c>
      <c r="W61" s="61">
        <v>121.983818378221</v>
      </c>
      <c r="X61" s="16">
        <v>143.286703537444</v>
      </c>
      <c r="Y61" s="16">
        <v>143.80322889406401</v>
      </c>
      <c r="Z61" s="64">
        <v>155.00225349819999</v>
      </c>
      <c r="AA61" s="61">
        <v>127.66487707684099</v>
      </c>
      <c r="AB61" s="16">
        <v>149.17577680539699</v>
      </c>
      <c r="AC61" s="16">
        <v>160.236313725342</v>
      </c>
      <c r="AD61" s="64">
        <v>189.851175679763</v>
      </c>
    </row>
    <row r="62" spans="14:30" x14ac:dyDescent="0.25">
      <c r="N62" s="25">
        <v>41729</v>
      </c>
      <c r="O62" s="61">
        <v>83.429650016080402</v>
      </c>
      <c r="P62" s="16">
        <v>97.723395677520998</v>
      </c>
      <c r="Q62" s="16">
        <v>110.034766028956</v>
      </c>
      <c r="R62" s="64">
        <v>134.23117032557499</v>
      </c>
      <c r="S62" s="61">
        <v>148.07263693034699</v>
      </c>
      <c r="T62" s="16">
        <v>158.435280507562</v>
      </c>
      <c r="U62" s="16">
        <v>197.81685466771901</v>
      </c>
      <c r="V62" s="64">
        <v>281.05616160733598</v>
      </c>
      <c r="W62" s="61">
        <v>125.80701344711299</v>
      </c>
      <c r="X62" s="16">
        <v>145.38641501487899</v>
      </c>
      <c r="Y62" s="16">
        <v>147.571176256401</v>
      </c>
      <c r="Z62" s="64">
        <v>160.08861048192301</v>
      </c>
      <c r="AA62" s="61">
        <v>132.38408753258901</v>
      </c>
      <c r="AB62" s="16">
        <v>154.926806946841</v>
      </c>
      <c r="AC62" s="16">
        <v>162.39779450799799</v>
      </c>
      <c r="AD62" s="64">
        <v>196.422035394717</v>
      </c>
    </row>
    <row r="63" spans="14:30" x14ac:dyDescent="0.25">
      <c r="N63" s="25">
        <v>41820</v>
      </c>
      <c r="O63" s="61">
        <v>85.234106568409999</v>
      </c>
      <c r="P63" s="16">
        <v>103.316521595155</v>
      </c>
      <c r="Q63" s="16">
        <v>113.20325995010801</v>
      </c>
      <c r="R63" s="64">
        <v>140.48890566908801</v>
      </c>
      <c r="S63" s="61">
        <v>151.24808069759101</v>
      </c>
      <c r="T63" s="16">
        <v>159.42740188008</v>
      </c>
      <c r="U63" s="16">
        <v>206.15024533960801</v>
      </c>
      <c r="V63" s="64">
        <v>296.78274823504802</v>
      </c>
      <c r="W63" s="61">
        <v>130.33361311649099</v>
      </c>
      <c r="X63" s="16">
        <v>148.71365451057599</v>
      </c>
      <c r="Y63" s="16">
        <v>156.21575081103299</v>
      </c>
      <c r="Z63" s="64">
        <v>168.02160162453299</v>
      </c>
      <c r="AA63" s="61">
        <v>140.53801744829801</v>
      </c>
      <c r="AB63" s="16">
        <v>164.07199696508999</v>
      </c>
      <c r="AC63" s="16">
        <v>165.28040024426201</v>
      </c>
      <c r="AD63" s="64">
        <v>205.79568762986099</v>
      </c>
    </row>
    <row r="64" spans="14:30" x14ac:dyDescent="0.25">
      <c r="N64" s="25">
        <v>41912</v>
      </c>
      <c r="O64" s="61">
        <v>87.6814942452623</v>
      </c>
      <c r="P64" s="16">
        <v>104.175297916395</v>
      </c>
      <c r="Q64" s="16">
        <v>116.010924027211</v>
      </c>
      <c r="R64" s="64">
        <v>142.84553445793799</v>
      </c>
      <c r="S64" s="61">
        <v>153.26905944093701</v>
      </c>
      <c r="T64" s="16">
        <v>166.64800475723399</v>
      </c>
      <c r="U64" s="16">
        <v>212.923545647081</v>
      </c>
      <c r="V64" s="64">
        <v>312.52222216771401</v>
      </c>
      <c r="W64" s="61">
        <v>130.498310932636</v>
      </c>
      <c r="X64" s="16">
        <v>154.17879379354099</v>
      </c>
      <c r="Y64" s="16">
        <v>161.44470058318899</v>
      </c>
      <c r="Z64" s="64">
        <v>173.033227880038</v>
      </c>
      <c r="AA64" s="61">
        <v>145.04485615365101</v>
      </c>
      <c r="AB64" s="16">
        <v>167.508578213345</v>
      </c>
      <c r="AC64" s="16">
        <v>168.11298488692199</v>
      </c>
      <c r="AD64" s="64">
        <v>211.07579453071199</v>
      </c>
    </row>
    <row r="65" spans="14:30" x14ac:dyDescent="0.25">
      <c r="N65" s="25">
        <v>42004</v>
      </c>
      <c r="O65" s="61">
        <v>89.611425571366794</v>
      </c>
      <c r="P65" s="16">
        <v>103.72741173550099</v>
      </c>
      <c r="Q65" s="16">
        <v>116.522860555321</v>
      </c>
      <c r="R65" s="64">
        <v>143.76549368816899</v>
      </c>
      <c r="S65" s="61">
        <v>154.88999160661601</v>
      </c>
      <c r="T65" s="16">
        <v>176.09639610659701</v>
      </c>
      <c r="U65" s="16">
        <v>216.92539110952299</v>
      </c>
      <c r="V65" s="64">
        <v>321.82281740690303</v>
      </c>
      <c r="W65" s="61">
        <v>130.35375782687299</v>
      </c>
      <c r="X65" s="16">
        <v>159.49585063913901</v>
      </c>
      <c r="Y65" s="16">
        <v>161.99429707686301</v>
      </c>
      <c r="Z65" s="64">
        <v>174.28887385778501</v>
      </c>
      <c r="AA65" s="61">
        <v>146.415680748635</v>
      </c>
      <c r="AB65" s="16">
        <v>166.48334708782701</v>
      </c>
      <c r="AC65" s="16">
        <v>172.273198179259</v>
      </c>
      <c r="AD65" s="64">
        <v>212.83725632653</v>
      </c>
    </row>
    <row r="66" spans="14:30" x14ac:dyDescent="0.25">
      <c r="N66" s="25">
        <v>42094</v>
      </c>
      <c r="O66" s="61">
        <v>89.909965436239204</v>
      </c>
      <c r="P66" s="16">
        <v>106.32883004169</v>
      </c>
      <c r="Q66" s="16">
        <v>118.620861729361</v>
      </c>
      <c r="R66" s="64">
        <v>147.39383948155299</v>
      </c>
      <c r="S66" s="61">
        <v>158.322112526247</v>
      </c>
      <c r="T66" s="16">
        <v>181.360320077625</v>
      </c>
      <c r="U66" s="16">
        <v>218.09061380835001</v>
      </c>
      <c r="V66" s="64">
        <v>330.84217338212102</v>
      </c>
      <c r="W66" s="61">
        <v>136.67996744906199</v>
      </c>
      <c r="X66" s="16">
        <v>162.48884088924399</v>
      </c>
      <c r="Y66" s="16">
        <v>163.91585459468999</v>
      </c>
      <c r="Z66" s="64">
        <v>178.79729507314801</v>
      </c>
      <c r="AA66" s="61">
        <v>149.371493904819</v>
      </c>
      <c r="AB66" s="16">
        <v>170.380469655908</v>
      </c>
      <c r="AC66" s="16">
        <v>177.47216623807199</v>
      </c>
      <c r="AD66" s="64">
        <v>218.77413489873999</v>
      </c>
    </row>
    <row r="67" spans="14:30" x14ac:dyDescent="0.25">
      <c r="N67" s="25">
        <v>42185</v>
      </c>
      <c r="O67" s="61">
        <v>90.185894187578796</v>
      </c>
      <c r="P67" s="16">
        <v>110.6225221776</v>
      </c>
      <c r="Q67" s="16">
        <v>120.93214008320599</v>
      </c>
      <c r="R67" s="64">
        <v>155.77472560967701</v>
      </c>
      <c r="S67" s="61">
        <v>159.79453400861601</v>
      </c>
      <c r="T67" s="16">
        <v>184.21250307991599</v>
      </c>
      <c r="U67" s="16">
        <v>219.174048552823</v>
      </c>
      <c r="V67" s="64">
        <v>344.38788221538101</v>
      </c>
      <c r="W67" s="61">
        <v>144.84232120544601</v>
      </c>
      <c r="X67" s="16">
        <v>165.03469164229401</v>
      </c>
      <c r="Y67" s="16">
        <v>166.18203609692199</v>
      </c>
      <c r="Z67" s="64">
        <v>186.577140070241</v>
      </c>
      <c r="AA67" s="61">
        <v>152.781466764399</v>
      </c>
      <c r="AB67" s="16">
        <v>179.09378741368999</v>
      </c>
      <c r="AC67" s="16">
        <v>182.22149509622599</v>
      </c>
      <c r="AD67" s="64">
        <v>229.339471323287</v>
      </c>
    </row>
    <row r="68" spans="14:30" x14ac:dyDescent="0.25">
      <c r="N68" s="25">
        <v>42277</v>
      </c>
      <c r="O68" s="61">
        <v>91.124982748797905</v>
      </c>
      <c r="P68" s="16">
        <v>111.78075167399599</v>
      </c>
      <c r="Q68" s="16">
        <v>120.23775404551699</v>
      </c>
      <c r="R68" s="64">
        <v>162.564285626969</v>
      </c>
      <c r="S68" s="61">
        <v>155.679221084727</v>
      </c>
      <c r="T68" s="16">
        <v>181.81223609121301</v>
      </c>
      <c r="U68" s="16">
        <v>223.698168404158</v>
      </c>
      <c r="V68" s="64">
        <v>349.84447816625902</v>
      </c>
      <c r="W68" s="61">
        <v>146.39557902345999</v>
      </c>
      <c r="X68" s="16">
        <v>166.17318712207501</v>
      </c>
      <c r="Y68" s="16">
        <v>166.837114658666</v>
      </c>
      <c r="Z68" s="64">
        <v>192.05145287826801</v>
      </c>
      <c r="AA68" s="61">
        <v>154.691647336903</v>
      </c>
      <c r="AB68" s="16">
        <v>185.65218726896799</v>
      </c>
      <c r="AC68" s="16">
        <v>185.28017178013999</v>
      </c>
      <c r="AD68" s="64">
        <v>234.648154726401</v>
      </c>
    </row>
    <row r="69" spans="14:30" x14ac:dyDescent="0.25">
      <c r="N69" s="25">
        <v>42369</v>
      </c>
      <c r="O69" s="61">
        <v>91.224373709766894</v>
      </c>
      <c r="P69" s="16">
        <v>111.147409503015</v>
      </c>
      <c r="Q69" s="16">
        <v>120.604119476967</v>
      </c>
      <c r="R69" s="64">
        <v>162.743509472607</v>
      </c>
      <c r="S69" s="61">
        <v>154.238208865563</v>
      </c>
      <c r="T69" s="16">
        <v>180.17418329178301</v>
      </c>
      <c r="U69" s="16">
        <v>226.98933166192501</v>
      </c>
      <c r="V69" s="64">
        <v>350.315838731577</v>
      </c>
      <c r="W69" s="61">
        <v>144.86391649738599</v>
      </c>
      <c r="X69" s="16">
        <v>168.25598195154799</v>
      </c>
      <c r="Y69" s="16">
        <v>168.30146603075099</v>
      </c>
      <c r="Z69" s="64">
        <v>195.805409706544</v>
      </c>
      <c r="AA69" s="61">
        <v>156.50354757359599</v>
      </c>
      <c r="AB69" s="16">
        <v>187.61285512007601</v>
      </c>
      <c r="AC69" s="16">
        <v>188.030945543158</v>
      </c>
      <c r="AD69" s="64">
        <v>235.72204459091401</v>
      </c>
    </row>
    <row r="70" spans="14:30" x14ac:dyDescent="0.25">
      <c r="N70" s="25">
        <v>42460</v>
      </c>
      <c r="O70" s="61">
        <v>91.275942768593495</v>
      </c>
      <c r="P70" s="16">
        <v>115.457307129181</v>
      </c>
      <c r="Q70" s="16">
        <v>123.973503366988</v>
      </c>
      <c r="R70" s="64">
        <v>163.000721041828</v>
      </c>
      <c r="S70" s="61">
        <v>160.373288176448</v>
      </c>
      <c r="T70" s="16">
        <v>184.66357103248501</v>
      </c>
      <c r="U70" s="16">
        <v>227.85116378080701</v>
      </c>
      <c r="V70" s="64">
        <v>358.37584803879798</v>
      </c>
      <c r="W70" s="61">
        <v>145.277742106554</v>
      </c>
      <c r="X70" s="16">
        <v>175.30858936912301</v>
      </c>
      <c r="Y70" s="16">
        <v>172.02553030617099</v>
      </c>
      <c r="Z70" s="64">
        <v>202.52369967432301</v>
      </c>
      <c r="AA70" s="61">
        <v>160.75306955115599</v>
      </c>
      <c r="AB70" s="16">
        <v>191.84050362941301</v>
      </c>
      <c r="AC70" s="16">
        <v>193.362834044002</v>
      </c>
      <c r="AD70" s="64">
        <v>245.48706050045001</v>
      </c>
    </row>
    <row r="71" spans="14:30" x14ac:dyDescent="0.25">
      <c r="N71" s="25">
        <v>42551</v>
      </c>
      <c r="O71" s="61">
        <v>93.032755370992504</v>
      </c>
      <c r="P71" s="16">
        <v>121.329634155642</v>
      </c>
      <c r="Q71" s="16">
        <v>128.667036735919</v>
      </c>
      <c r="R71" s="64">
        <v>166.064895426715</v>
      </c>
      <c r="S71" s="61">
        <v>167.61209408464001</v>
      </c>
      <c r="T71" s="16">
        <v>191.81919937124499</v>
      </c>
      <c r="U71" s="16">
        <v>232.26031463742501</v>
      </c>
      <c r="V71" s="64">
        <v>367.39003081717999</v>
      </c>
      <c r="W71" s="61">
        <v>146.621283355945</v>
      </c>
      <c r="X71" s="16">
        <v>183.389729486043</v>
      </c>
      <c r="Y71" s="16">
        <v>175.49531706865201</v>
      </c>
      <c r="Z71" s="64">
        <v>211.00507868528399</v>
      </c>
      <c r="AA71" s="61">
        <v>165.71173650409301</v>
      </c>
      <c r="AB71" s="16">
        <v>200.42140243347501</v>
      </c>
      <c r="AC71" s="16">
        <v>200.198387622344</v>
      </c>
      <c r="AD71" s="64">
        <v>265.07063503244001</v>
      </c>
    </row>
    <row r="72" spans="14:30" x14ac:dyDescent="0.25">
      <c r="N72" s="25">
        <v>42643</v>
      </c>
      <c r="O72" s="61">
        <v>95.795088551282007</v>
      </c>
      <c r="P72" s="16">
        <v>121.22152674676801</v>
      </c>
      <c r="Q72" s="16">
        <v>132.60110790578599</v>
      </c>
      <c r="R72" s="64">
        <v>173.11344104569301</v>
      </c>
      <c r="S72" s="61">
        <v>172.629700827622</v>
      </c>
      <c r="T72" s="16">
        <v>198.48537170806699</v>
      </c>
      <c r="U72" s="16">
        <v>240.27015221411699</v>
      </c>
      <c r="V72" s="64">
        <v>369.129336677742</v>
      </c>
      <c r="W72" s="61">
        <v>151.14173187527101</v>
      </c>
      <c r="X72" s="16">
        <v>184.447619889702</v>
      </c>
      <c r="Y72" s="16">
        <v>180.03924239784001</v>
      </c>
      <c r="Z72" s="64">
        <v>215.71432533862199</v>
      </c>
      <c r="AA72" s="61">
        <v>169.65326313238299</v>
      </c>
      <c r="AB72" s="16">
        <v>206.09280956006199</v>
      </c>
      <c r="AC72" s="16">
        <v>204.140531621729</v>
      </c>
      <c r="AD72" s="64">
        <v>275.445315253638</v>
      </c>
    </row>
    <row r="73" spans="14:30" x14ac:dyDescent="0.25">
      <c r="N73" s="25">
        <v>42735</v>
      </c>
      <c r="O73" s="61">
        <v>98.985135353366005</v>
      </c>
      <c r="P73" s="16">
        <v>119.901458921686</v>
      </c>
      <c r="Q73" s="16">
        <v>134.992454986768</v>
      </c>
      <c r="R73" s="64">
        <v>181.349214459872</v>
      </c>
      <c r="S73" s="61">
        <v>175.57551012508199</v>
      </c>
      <c r="T73" s="16">
        <v>204.96576035597599</v>
      </c>
      <c r="U73" s="16">
        <v>249.06047823274801</v>
      </c>
      <c r="V73" s="64">
        <v>373.71870959371898</v>
      </c>
      <c r="W73" s="61">
        <v>156.111357287423</v>
      </c>
      <c r="X73" s="16">
        <v>184.62857687038101</v>
      </c>
      <c r="Y73" s="16">
        <v>186.50510515206199</v>
      </c>
      <c r="Z73" s="64">
        <v>218.01033793663399</v>
      </c>
      <c r="AA73" s="61">
        <v>173.478917064684</v>
      </c>
      <c r="AB73" s="16">
        <v>208.82675793401501</v>
      </c>
      <c r="AC73" s="16">
        <v>206.06498239741899</v>
      </c>
      <c r="AD73" s="64">
        <v>274.99728954885899</v>
      </c>
    </row>
    <row r="74" spans="14:30" x14ac:dyDescent="0.25">
      <c r="N74" s="25">
        <v>42825</v>
      </c>
      <c r="O74" s="61">
        <v>105.13162677127799</v>
      </c>
      <c r="P74" s="16">
        <v>125.30716380183</v>
      </c>
      <c r="Q74" s="16">
        <v>137.367285360853</v>
      </c>
      <c r="R74" s="64">
        <v>191.09851897718099</v>
      </c>
      <c r="S74" s="61">
        <v>177.85259560563799</v>
      </c>
      <c r="T74" s="16">
        <v>213.696255377304</v>
      </c>
      <c r="U74" s="16">
        <v>262.75318529044802</v>
      </c>
      <c r="V74" s="64">
        <v>389.15950972518601</v>
      </c>
      <c r="W74" s="61">
        <v>160.271354948446</v>
      </c>
      <c r="X74" s="16">
        <v>195.37442562554801</v>
      </c>
      <c r="Y74" s="16">
        <v>193.78891958909401</v>
      </c>
      <c r="Z74" s="64">
        <v>224.97495750796401</v>
      </c>
      <c r="AA74" s="61">
        <v>178.67024286717299</v>
      </c>
      <c r="AB74" s="16">
        <v>219.14444400602099</v>
      </c>
      <c r="AC74" s="16">
        <v>211.17127052232601</v>
      </c>
      <c r="AD74" s="64">
        <v>281.26734716451301</v>
      </c>
    </row>
    <row r="75" spans="14:30" x14ac:dyDescent="0.25">
      <c r="N75" s="25">
        <v>42916</v>
      </c>
      <c r="O75" s="61">
        <v>113.267389695183</v>
      </c>
      <c r="P75" s="16">
        <v>133.85965950553901</v>
      </c>
      <c r="Q75" s="16">
        <v>139.66364121139901</v>
      </c>
      <c r="R75" s="64">
        <v>201.32308811179499</v>
      </c>
      <c r="S75" s="61">
        <v>181.78700619071199</v>
      </c>
      <c r="T75" s="16">
        <v>222.68062361681299</v>
      </c>
      <c r="U75" s="16">
        <v>277.98605875640402</v>
      </c>
      <c r="V75" s="64">
        <v>401.79362888128401</v>
      </c>
      <c r="W75" s="61">
        <v>162.59999928676001</v>
      </c>
      <c r="X75" s="16">
        <v>211.871258026341</v>
      </c>
      <c r="Y75" s="16">
        <v>199.69717584294199</v>
      </c>
      <c r="Z75" s="64">
        <v>234.28042987833999</v>
      </c>
      <c r="AA75" s="61">
        <v>183.57359976400201</v>
      </c>
      <c r="AB75" s="16">
        <v>234.03637503493599</v>
      </c>
      <c r="AC75" s="16">
        <v>220.019544726693</v>
      </c>
      <c r="AD75" s="64">
        <v>292.475184065652</v>
      </c>
    </row>
    <row r="76" spans="14:30" x14ac:dyDescent="0.25">
      <c r="N76" s="25">
        <v>43008</v>
      </c>
      <c r="O76" s="61">
        <v>112.291560329635</v>
      </c>
      <c r="P76" s="16">
        <v>138.394088768627</v>
      </c>
      <c r="Q76" s="16">
        <v>142.686434178242</v>
      </c>
      <c r="R76" s="64">
        <v>199.49465358320401</v>
      </c>
      <c r="S76" s="61">
        <v>185.65964498329899</v>
      </c>
      <c r="T76" s="16">
        <v>224.76200077946999</v>
      </c>
      <c r="U76" s="16">
        <v>282.17032058731201</v>
      </c>
      <c r="V76" s="64">
        <v>403.566735767105</v>
      </c>
      <c r="W76" s="61">
        <v>163.08486288282899</v>
      </c>
      <c r="X76" s="16">
        <v>218.637094492507</v>
      </c>
      <c r="Y76" s="16">
        <v>197.87520573426801</v>
      </c>
      <c r="Z76" s="64">
        <v>237.11594286065201</v>
      </c>
      <c r="AA76" s="61">
        <v>185.53874088677</v>
      </c>
      <c r="AB76" s="16">
        <v>239.07014642025399</v>
      </c>
      <c r="AC76" s="16">
        <v>226.45829763511099</v>
      </c>
      <c r="AD76" s="64">
        <v>300.219661972746</v>
      </c>
    </row>
    <row r="77" spans="14:30" x14ac:dyDescent="0.25">
      <c r="N77" s="25">
        <v>43100</v>
      </c>
      <c r="O77" s="61">
        <v>106.66717373234</v>
      </c>
      <c r="P77" s="16">
        <v>139.070529403797</v>
      </c>
      <c r="Q77" s="16">
        <v>145.03133245776999</v>
      </c>
      <c r="R77" s="64">
        <v>195.26449419219199</v>
      </c>
      <c r="S77" s="61">
        <v>187.81801536416501</v>
      </c>
      <c r="T77" s="16">
        <v>226.557434210313</v>
      </c>
      <c r="U77" s="16">
        <v>279.484894462103</v>
      </c>
      <c r="V77" s="64">
        <v>402.98798179855902</v>
      </c>
      <c r="W77" s="61">
        <v>166.553003299924</v>
      </c>
      <c r="X77" s="16">
        <v>217.13182403465399</v>
      </c>
      <c r="Y77" s="16">
        <v>194.449479700647</v>
      </c>
      <c r="Z77" s="64">
        <v>239.241368172845</v>
      </c>
      <c r="AA77" s="61">
        <v>187.66304171940899</v>
      </c>
      <c r="AB77" s="16">
        <v>237.78685165310799</v>
      </c>
      <c r="AC77" s="16">
        <v>228.03228867061799</v>
      </c>
      <c r="AD77" s="64">
        <v>303.71282889733499</v>
      </c>
    </row>
    <row r="78" spans="14:30" x14ac:dyDescent="0.25">
      <c r="N78" s="25">
        <v>43190</v>
      </c>
      <c r="O78" s="61">
        <v>106.72111369168201</v>
      </c>
      <c r="P78" s="16">
        <v>139.94339649453801</v>
      </c>
      <c r="Q78" s="16">
        <v>144.605105116006</v>
      </c>
      <c r="R78" s="64">
        <v>199.964580670423</v>
      </c>
      <c r="S78" s="61">
        <v>188.41819976214899</v>
      </c>
      <c r="T78" s="16">
        <v>235.29608553221701</v>
      </c>
      <c r="U78" s="16">
        <v>273.258518088193</v>
      </c>
      <c r="V78" s="64">
        <v>405.220276002324</v>
      </c>
      <c r="W78" s="61">
        <v>171.20315556565799</v>
      </c>
      <c r="X78" s="16">
        <v>219.06565266639001</v>
      </c>
      <c r="Y78" s="16">
        <v>197.27768365163701</v>
      </c>
      <c r="Z78" s="64">
        <v>249.49245848957901</v>
      </c>
      <c r="AA78" s="61">
        <v>194.172258185944</v>
      </c>
      <c r="AB78" s="16">
        <v>241.70501141710599</v>
      </c>
      <c r="AC78" s="16">
        <v>228.19511694347599</v>
      </c>
      <c r="AD78" s="64">
        <v>313.906987502964</v>
      </c>
    </row>
    <row r="79" spans="14:30" x14ac:dyDescent="0.25">
      <c r="N79" s="25">
        <v>43281</v>
      </c>
      <c r="O79" s="61">
        <v>110.28843345947701</v>
      </c>
      <c r="P79" s="16">
        <v>141.57070040322699</v>
      </c>
      <c r="Q79" s="16">
        <v>142.924904647527</v>
      </c>
      <c r="R79" s="64">
        <v>206.94985694488801</v>
      </c>
      <c r="S79" s="61">
        <v>188.74387488649501</v>
      </c>
      <c r="T79" s="16">
        <v>244.036177557728</v>
      </c>
      <c r="U79" s="16">
        <v>263.03265757627798</v>
      </c>
      <c r="V79" s="64">
        <v>410.59720843814102</v>
      </c>
      <c r="W79" s="61">
        <v>174.77607653645299</v>
      </c>
      <c r="X79" s="16">
        <v>223.90421802588199</v>
      </c>
      <c r="Y79" s="16">
        <v>202.77634197337699</v>
      </c>
      <c r="Z79" s="64">
        <v>260.24646595224601</v>
      </c>
      <c r="AA79" s="61">
        <v>200.749328990652</v>
      </c>
      <c r="AB79" s="16">
        <v>250.38459587424501</v>
      </c>
      <c r="AC79" s="16">
        <v>228.84892568412999</v>
      </c>
      <c r="AD79" s="64">
        <v>331.36895627654798</v>
      </c>
    </row>
    <row r="80" spans="14:30" x14ac:dyDescent="0.25">
      <c r="N80" s="25">
        <v>43373</v>
      </c>
      <c r="O80" s="61">
        <v>112.320667072136</v>
      </c>
      <c r="P80" s="16">
        <v>144.68118314076199</v>
      </c>
      <c r="Q80" s="16">
        <v>145.50304135270699</v>
      </c>
      <c r="R80" s="64">
        <v>211.02845161731099</v>
      </c>
      <c r="S80" s="61">
        <v>193.80533896326401</v>
      </c>
      <c r="T80" s="16">
        <v>253.92471211659301</v>
      </c>
      <c r="U80" s="16">
        <v>266.60179779512799</v>
      </c>
      <c r="V80" s="64">
        <v>408.25994203799502</v>
      </c>
      <c r="W80" s="61">
        <v>178.55185458470399</v>
      </c>
      <c r="X80" s="16">
        <v>229.956646822306</v>
      </c>
      <c r="Y80" s="16">
        <v>204.086650092295</v>
      </c>
      <c r="Z80" s="64">
        <v>265.023641049562</v>
      </c>
      <c r="AA80" s="61">
        <v>199.606891047212</v>
      </c>
      <c r="AB80" s="16">
        <v>256.47985178041301</v>
      </c>
      <c r="AC80" s="16">
        <v>227.60461168947501</v>
      </c>
      <c r="AD80" s="64">
        <v>334.98123751413198</v>
      </c>
    </row>
    <row r="81" spans="14:30" x14ac:dyDescent="0.25">
      <c r="N81" s="25">
        <v>43465</v>
      </c>
      <c r="O81" s="61">
        <v>112.04111453111599</v>
      </c>
      <c r="P81" s="16">
        <v>147.784041998699</v>
      </c>
      <c r="Q81" s="16">
        <v>149.132320338483</v>
      </c>
      <c r="R81" s="64">
        <v>211.46736517179099</v>
      </c>
      <c r="S81" s="61">
        <v>197.27168867124601</v>
      </c>
      <c r="T81" s="16">
        <v>262.97091983175898</v>
      </c>
      <c r="U81" s="16">
        <v>279.522461973769</v>
      </c>
      <c r="V81" s="64">
        <v>406.33085711407199</v>
      </c>
      <c r="W81" s="61">
        <v>182.55108172034701</v>
      </c>
      <c r="X81" s="16">
        <v>235.410059955561</v>
      </c>
      <c r="Y81" s="16">
        <v>201.08413618697401</v>
      </c>
      <c r="Z81" s="64">
        <v>269.08024381026098</v>
      </c>
      <c r="AA81" s="61">
        <v>197.77070810945099</v>
      </c>
      <c r="AB81" s="16">
        <v>259.65491114826102</v>
      </c>
      <c r="AC81" s="16">
        <v>227.421189820395</v>
      </c>
      <c r="AD81" s="64">
        <v>330.73496591385202</v>
      </c>
    </row>
    <row r="82" spans="14:30" x14ac:dyDescent="0.25">
      <c r="N82" s="25">
        <v>43555</v>
      </c>
      <c r="O82" s="61">
        <v>113.84047482013401</v>
      </c>
      <c r="P82" s="16">
        <v>149.54038417793001</v>
      </c>
      <c r="Q82" s="16">
        <v>148.455061985849</v>
      </c>
      <c r="R82" s="64">
        <v>211.37391247043601</v>
      </c>
      <c r="S82" s="61">
        <v>194.35249628985301</v>
      </c>
      <c r="T82" s="16">
        <v>266.92010091065799</v>
      </c>
      <c r="U82" s="16">
        <v>282.18756084444402</v>
      </c>
      <c r="V82" s="64">
        <v>416.61789001876099</v>
      </c>
      <c r="W82" s="61">
        <v>185.03746112912501</v>
      </c>
      <c r="X82" s="16">
        <v>239.27742777691401</v>
      </c>
      <c r="Y82" s="16">
        <v>198.339863012763</v>
      </c>
      <c r="Z82" s="64">
        <v>275.799092523144</v>
      </c>
      <c r="AA82" s="61">
        <v>200.930597181672</v>
      </c>
      <c r="AB82" s="16">
        <v>265.05683162704099</v>
      </c>
      <c r="AC82" s="16">
        <v>233.37416131679001</v>
      </c>
      <c r="AD82" s="64">
        <v>337.63866704472002</v>
      </c>
    </row>
    <row r="83" spans="14:30" x14ac:dyDescent="0.25">
      <c r="N83" s="25">
        <v>43646</v>
      </c>
      <c r="O83" s="61">
        <v>116.37584010160499</v>
      </c>
      <c r="P83" s="16">
        <v>151.28251120933101</v>
      </c>
      <c r="Q83" s="16">
        <v>147.998391208622</v>
      </c>
      <c r="R83" s="64">
        <v>214.40027503820701</v>
      </c>
      <c r="S83" s="61">
        <v>193.436390748375</v>
      </c>
      <c r="T83" s="16">
        <v>269.42840150957898</v>
      </c>
      <c r="U83" s="16">
        <v>279.344652700685</v>
      </c>
      <c r="V83" s="64">
        <v>425.70694509136098</v>
      </c>
      <c r="W83" s="61">
        <v>184.93829379532201</v>
      </c>
      <c r="X83" s="16">
        <v>242.30443060813201</v>
      </c>
      <c r="Y83" s="16">
        <v>198.444317433577</v>
      </c>
      <c r="Z83" s="64">
        <v>284.76034026792797</v>
      </c>
      <c r="AA83" s="61">
        <v>206.80608600234899</v>
      </c>
      <c r="AB83" s="16">
        <v>270.623946848076</v>
      </c>
      <c r="AC83" s="16">
        <v>240.23141436982601</v>
      </c>
      <c r="AD83" s="64">
        <v>351.62691842140902</v>
      </c>
    </row>
    <row r="84" spans="14:30" x14ac:dyDescent="0.25">
      <c r="N84" s="25">
        <v>43738</v>
      </c>
      <c r="O84" s="61">
        <v>116.735311570641</v>
      </c>
      <c r="P84" s="16">
        <v>154.810858258378</v>
      </c>
      <c r="Q84" s="16">
        <v>147.44265706300001</v>
      </c>
      <c r="R84" s="64">
        <v>219.56729706412</v>
      </c>
      <c r="S84" s="61">
        <v>198.10928216097</v>
      </c>
      <c r="T84" s="16">
        <v>270.670346851261</v>
      </c>
      <c r="U84" s="16">
        <v>276.66475899207398</v>
      </c>
      <c r="V84" s="64">
        <v>419.89668823740197</v>
      </c>
      <c r="W84" s="61">
        <v>185.34552806575999</v>
      </c>
      <c r="X84" s="16">
        <v>248.499116338108</v>
      </c>
      <c r="Y84" s="16">
        <v>202.14110406593801</v>
      </c>
      <c r="Z84" s="64">
        <v>295.55216618122603</v>
      </c>
      <c r="AA84" s="61">
        <v>210.05310618021099</v>
      </c>
      <c r="AB84" s="16">
        <v>273.41496960103598</v>
      </c>
      <c r="AC84" s="16">
        <v>243.22810622764999</v>
      </c>
      <c r="AD84" s="64">
        <v>364.93378795432199</v>
      </c>
    </row>
    <row r="85" spans="14:30" x14ac:dyDescent="0.25">
      <c r="N85" s="25">
        <v>43830</v>
      </c>
      <c r="O85" s="61">
        <v>116.036671982282</v>
      </c>
      <c r="P85" s="16">
        <v>158.71238249958</v>
      </c>
      <c r="Q85" s="16">
        <v>146.67556287920601</v>
      </c>
      <c r="R85" s="64">
        <v>223.38899572768</v>
      </c>
      <c r="S85" s="61">
        <v>203.97659726307</v>
      </c>
      <c r="T85" s="16">
        <v>276.03397077194001</v>
      </c>
      <c r="U85" s="16">
        <v>274.59609804059698</v>
      </c>
      <c r="V85" s="64">
        <v>417.11481341998802</v>
      </c>
      <c r="W85" s="61">
        <v>188.03872755152</v>
      </c>
      <c r="X85" s="16">
        <v>258.36947060439098</v>
      </c>
      <c r="Y85" s="16">
        <v>205.633405447299</v>
      </c>
      <c r="Z85" s="64">
        <v>301.60920214588498</v>
      </c>
      <c r="AA85" s="61">
        <v>208.46688360025101</v>
      </c>
      <c r="AB85" s="16">
        <v>273.501176216359</v>
      </c>
      <c r="AC85" s="16">
        <v>244.081571210303</v>
      </c>
      <c r="AD85" s="64">
        <v>371.056133431256</v>
      </c>
    </row>
    <row r="86" spans="14:30" x14ac:dyDescent="0.25">
      <c r="N86" s="25">
        <v>43921</v>
      </c>
      <c r="O86" s="61">
        <v>115.079148583522</v>
      </c>
      <c r="P86" s="16">
        <v>161.28643562840301</v>
      </c>
      <c r="Q86" s="16">
        <v>145.99483795978099</v>
      </c>
      <c r="R86" s="64">
        <v>224.79952874271899</v>
      </c>
      <c r="S86" s="61">
        <v>208.1179110384</v>
      </c>
      <c r="T86" s="16">
        <v>292.821246622741</v>
      </c>
      <c r="U86" s="16">
        <v>273.68489891869802</v>
      </c>
      <c r="V86" s="64">
        <v>437.100542145139</v>
      </c>
      <c r="W86" s="61">
        <v>190.85887382934001</v>
      </c>
      <c r="X86" s="16">
        <v>265.32163003181398</v>
      </c>
      <c r="Y86" s="16">
        <v>207.15788154204799</v>
      </c>
      <c r="Z86" s="64">
        <v>300.15318445101502</v>
      </c>
      <c r="AA86" s="61">
        <v>207.05857345877499</v>
      </c>
      <c r="AB86" s="16">
        <v>274.81773493314802</v>
      </c>
      <c r="AC86" s="16">
        <v>240.58388805758401</v>
      </c>
      <c r="AD86" s="64">
        <v>374.48688343608501</v>
      </c>
    </row>
    <row r="87" spans="14:30" x14ac:dyDescent="0.25">
      <c r="N87" s="25">
        <v>44012</v>
      </c>
      <c r="O87" s="61">
        <v>111.6975069492</v>
      </c>
      <c r="P87" s="16">
        <v>163.95162630514901</v>
      </c>
      <c r="Q87" s="16">
        <v>144.51121932707301</v>
      </c>
      <c r="R87" s="64">
        <v>223.63843108204901</v>
      </c>
      <c r="S87" s="61">
        <v>210.339038225846</v>
      </c>
      <c r="T87" s="16">
        <v>308.02344332780302</v>
      </c>
      <c r="U87" s="16">
        <v>275.86757893078101</v>
      </c>
      <c r="V87" s="64">
        <v>447.45585671499902</v>
      </c>
      <c r="W87" s="61">
        <v>193.47342089784701</v>
      </c>
      <c r="X87" s="16">
        <v>264.93207047528699</v>
      </c>
      <c r="Y87" s="16">
        <v>205.458401265394</v>
      </c>
      <c r="Z87" s="64">
        <v>300.69724680518499</v>
      </c>
      <c r="AA87" s="61">
        <v>208.58032574704001</v>
      </c>
      <c r="AB87" s="16">
        <v>282.76077608853399</v>
      </c>
      <c r="AC87" s="16">
        <v>233.82587844069701</v>
      </c>
      <c r="AD87" s="64">
        <v>380.65006965011497</v>
      </c>
    </row>
    <row r="88" spans="14:30" x14ac:dyDescent="0.25">
      <c r="N88" s="25">
        <v>44104</v>
      </c>
      <c r="O88" s="61">
        <v>113.594124356333</v>
      </c>
      <c r="P88" s="16">
        <v>165.745571213864</v>
      </c>
      <c r="Q88" s="16">
        <v>148.00332769834</v>
      </c>
      <c r="R88" s="64">
        <v>230.196559563422</v>
      </c>
      <c r="S88" s="61">
        <v>208.58984743153999</v>
      </c>
      <c r="T88" s="16">
        <v>314.22531623178497</v>
      </c>
      <c r="U88" s="16">
        <v>280.25726212844</v>
      </c>
      <c r="V88" s="64">
        <v>442.62782700206702</v>
      </c>
      <c r="W88" s="61">
        <v>199.01005235477999</v>
      </c>
      <c r="X88" s="16">
        <v>272.66565320181297</v>
      </c>
      <c r="Y88" s="16">
        <v>205.595784951631</v>
      </c>
      <c r="Z88" s="64">
        <v>316.16155910211899</v>
      </c>
      <c r="AA88" s="61">
        <v>215.005910289643</v>
      </c>
      <c r="AB88" s="16">
        <v>293.98644540349602</v>
      </c>
      <c r="AC88" s="16">
        <v>239.47122924830501</v>
      </c>
      <c r="AD88" s="64">
        <v>394.16770329204297</v>
      </c>
    </row>
    <row r="89" spans="14:30" x14ac:dyDescent="0.25">
      <c r="N89" s="25">
        <v>44196</v>
      </c>
      <c r="O89" s="61">
        <v>120.50398506838199</v>
      </c>
      <c r="P89" s="16">
        <v>168.68737221330801</v>
      </c>
      <c r="Q89" s="16">
        <v>153.18305579560399</v>
      </c>
      <c r="R89" s="64">
        <v>243.85327916553601</v>
      </c>
      <c r="S89" s="61">
        <v>205.174733231462</v>
      </c>
      <c r="T89" s="16">
        <v>320.56444160906699</v>
      </c>
      <c r="U89" s="16">
        <v>286.26716825281198</v>
      </c>
      <c r="V89" s="64">
        <v>447.07443679127101</v>
      </c>
      <c r="W89" s="61">
        <v>204.610371400426</v>
      </c>
      <c r="X89" s="16">
        <v>289.77378455690302</v>
      </c>
      <c r="Y89" s="16">
        <v>212.67143141925001</v>
      </c>
      <c r="Z89" s="64">
        <v>334.71147270838799</v>
      </c>
      <c r="AA89" s="61">
        <v>219.12194921442099</v>
      </c>
      <c r="AB89" s="16">
        <v>301.91250421007999</v>
      </c>
      <c r="AC89" s="16">
        <v>252.061046401966</v>
      </c>
      <c r="AD89" s="64">
        <v>408.12374214149798</v>
      </c>
    </row>
    <row r="90" spans="14:30" x14ac:dyDescent="0.25">
      <c r="N90" s="25">
        <v>44286</v>
      </c>
      <c r="O90" s="61">
        <v>124.279768843586</v>
      </c>
      <c r="P90" s="16">
        <v>177.10143754560599</v>
      </c>
      <c r="Q90" s="16">
        <v>155.999163127928</v>
      </c>
      <c r="R90" s="64">
        <v>257.89304850536598</v>
      </c>
      <c r="S90" s="61">
        <v>205.981909435201</v>
      </c>
      <c r="T90" s="16">
        <v>325.46596469496302</v>
      </c>
      <c r="U90" s="16">
        <v>295.95562872260501</v>
      </c>
      <c r="V90" s="64">
        <v>463.36548648718298</v>
      </c>
      <c r="W90" s="61">
        <v>208.99237170729199</v>
      </c>
      <c r="X90" s="16">
        <v>303.91110376482698</v>
      </c>
      <c r="Y90" s="16">
        <v>224.713921337502</v>
      </c>
      <c r="Z90" s="64">
        <v>348.96421125647601</v>
      </c>
      <c r="AA90" s="61">
        <v>217.92417634145701</v>
      </c>
      <c r="AB90" s="16">
        <v>313.74955742076202</v>
      </c>
      <c r="AC90" s="16">
        <v>258.66668254407102</v>
      </c>
      <c r="AD90" s="64">
        <v>422.02980352000998</v>
      </c>
    </row>
    <row r="91" spans="14:30" x14ac:dyDescent="0.25">
      <c r="N91" s="25">
        <v>44377</v>
      </c>
      <c r="O91" s="61">
        <v>126.804157006202</v>
      </c>
      <c r="P91" s="16">
        <v>188.01802362113199</v>
      </c>
      <c r="Q91" s="16">
        <v>163.79233821181001</v>
      </c>
      <c r="R91" s="64">
        <v>273.28309850919402</v>
      </c>
      <c r="S91" s="61">
        <v>216.011786590653</v>
      </c>
      <c r="T91" s="16">
        <v>330.180939606945</v>
      </c>
      <c r="U91" s="16">
        <v>308.123779990554</v>
      </c>
      <c r="V91" s="64">
        <v>494.81405193587602</v>
      </c>
      <c r="W91" s="61">
        <v>217.79319060717501</v>
      </c>
      <c r="X91" s="16">
        <v>321.34610787350101</v>
      </c>
      <c r="Y91" s="16">
        <v>236.666855100888</v>
      </c>
      <c r="Z91" s="64">
        <v>370.18552691709101</v>
      </c>
      <c r="AA91" s="61">
        <v>221.75461543364199</v>
      </c>
      <c r="AB91" s="16">
        <v>334.43337812101601</v>
      </c>
      <c r="AC91" s="16">
        <v>267.245320140736</v>
      </c>
      <c r="AD91" s="64">
        <v>449.71798769002299</v>
      </c>
    </row>
    <row r="92" spans="14:30" x14ac:dyDescent="0.25">
      <c r="N92" s="25">
        <v>44469</v>
      </c>
      <c r="O92" s="61">
        <v>129.40283040695701</v>
      </c>
      <c r="P92" s="16">
        <v>194.578647063082</v>
      </c>
      <c r="Q92" s="16">
        <v>172.44956471010499</v>
      </c>
      <c r="R92" s="64">
        <v>282.88171105299602</v>
      </c>
      <c r="S92" s="61">
        <v>226.499847132658</v>
      </c>
      <c r="T92" s="16">
        <v>346.89225430475699</v>
      </c>
      <c r="U92" s="16">
        <v>318.26661993636498</v>
      </c>
      <c r="V92" s="64">
        <v>513.35488841297297</v>
      </c>
      <c r="W92" s="61">
        <v>226.42795494648701</v>
      </c>
      <c r="X92" s="16">
        <v>338.35352701927002</v>
      </c>
      <c r="Y92" s="16">
        <v>243.98708882027</v>
      </c>
      <c r="Z92" s="64">
        <v>393.19581536607097</v>
      </c>
      <c r="AA92" s="61">
        <v>236.05118295476501</v>
      </c>
      <c r="AB92" s="16">
        <v>352.13964463128502</v>
      </c>
      <c r="AC92" s="16">
        <v>280.47951758068803</v>
      </c>
      <c r="AD92" s="64">
        <v>478.257867506232</v>
      </c>
    </row>
    <row r="93" spans="14:30" x14ac:dyDescent="0.25">
      <c r="N93" s="25">
        <v>44561</v>
      </c>
      <c r="O93" s="61">
        <v>132.045957851423</v>
      </c>
      <c r="P93" s="16">
        <v>198.23277332470599</v>
      </c>
      <c r="Q93" s="16">
        <v>176.146206080561</v>
      </c>
      <c r="R93" s="64">
        <v>287.36246682271798</v>
      </c>
      <c r="S93" s="61">
        <v>226.66959789705101</v>
      </c>
      <c r="T93" s="16">
        <v>368.62701093781902</v>
      </c>
      <c r="U93" s="16">
        <v>321.35090672093702</v>
      </c>
      <c r="V93" s="64">
        <v>505.39893057428401</v>
      </c>
      <c r="W93" s="61">
        <v>230.626159717137</v>
      </c>
      <c r="X93" s="16">
        <v>350.28957717755497</v>
      </c>
      <c r="Y93" s="16">
        <v>249.88315300335901</v>
      </c>
      <c r="Z93" s="64">
        <v>409.107817120665</v>
      </c>
      <c r="AA93" s="61">
        <v>247.38569003610999</v>
      </c>
      <c r="AB93" s="16">
        <v>363.84041479888799</v>
      </c>
      <c r="AC93" s="16">
        <v>286.96539068232198</v>
      </c>
      <c r="AD93" s="64">
        <v>494.44116365518198</v>
      </c>
    </row>
    <row r="94" spans="14:30" x14ac:dyDescent="0.25">
      <c r="N94" s="25">
        <v>44651</v>
      </c>
      <c r="O94" s="61">
        <v>135.64222707726199</v>
      </c>
      <c r="P94" s="16">
        <v>208.416330107383</v>
      </c>
      <c r="Q94" s="16">
        <v>179.92369981667099</v>
      </c>
      <c r="R94" s="64">
        <v>300.57634040330601</v>
      </c>
      <c r="S94" s="61">
        <v>227.07538048372101</v>
      </c>
      <c r="T94" s="16">
        <v>391.84477499262198</v>
      </c>
      <c r="U94" s="16">
        <v>326.68307792457603</v>
      </c>
      <c r="V94" s="64">
        <v>505.138530174697</v>
      </c>
      <c r="W94" s="61">
        <v>238.21104095803301</v>
      </c>
      <c r="X94" s="16">
        <v>375.48942636406701</v>
      </c>
      <c r="Y94" s="16">
        <v>258.69539252864598</v>
      </c>
      <c r="Z94" s="64">
        <v>431.85102727470002</v>
      </c>
      <c r="AA94" s="61">
        <v>254.126583687232</v>
      </c>
      <c r="AB94" s="16">
        <v>386.42982293159002</v>
      </c>
      <c r="AC94" s="16">
        <v>288.44933973891</v>
      </c>
      <c r="AD94" s="64">
        <v>519.63313528279798</v>
      </c>
    </row>
    <row r="95" spans="14:30" x14ac:dyDescent="0.25">
      <c r="N95" s="25">
        <v>44742</v>
      </c>
      <c r="O95" s="61">
        <v>140.239614901587</v>
      </c>
      <c r="P95" s="16">
        <v>226.74540765114801</v>
      </c>
      <c r="Q95" s="16">
        <v>181.82238042339699</v>
      </c>
      <c r="R95" s="64">
        <v>321.87680960147702</v>
      </c>
      <c r="S95" s="61">
        <v>240.220552059554</v>
      </c>
      <c r="T95" s="16">
        <v>416.39189243538698</v>
      </c>
      <c r="U95" s="16">
        <v>344.51242341736997</v>
      </c>
      <c r="V95" s="64">
        <v>525.92302276365695</v>
      </c>
      <c r="W95" s="61">
        <v>249.84149944970301</v>
      </c>
      <c r="X95" s="16">
        <v>412.55876544021402</v>
      </c>
      <c r="Y95" s="16">
        <v>265.830543972486</v>
      </c>
      <c r="Z95" s="64">
        <v>465.51615120598399</v>
      </c>
      <c r="AA95" s="61">
        <v>263.86845743356702</v>
      </c>
      <c r="AB95" s="16">
        <v>415.89848037258099</v>
      </c>
      <c r="AC95" s="16">
        <v>298.551138758604</v>
      </c>
      <c r="AD95" s="64">
        <v>543.63394874112203</v>
      </c>
    </row>
    <row r="96" spans="14:30" x14ac:dyDescent="0.25">
      <c r="N96" s="25">
        <v>44834</v>
      </c>
      <c r="O96" s="61">
        <v>134.95222446868701</v>
      </c>
      <c r="P96" s="16">
        <v>233.06728788531899</v>
      </c>
      <c r="Q96" s="16">
        <v>177.54806822949999</v>
      </c>
      <c r="R96" s="64">
        <v>314.10128155659902</v>
      </c>
      <c r="S96" s="61">
        <v>254.00578384080501</v>
      </c>
      <c r="T96" s="16">
        <v>425.89886465711101</v>
      </c>
      <c r="U96" s="16">
        <v>349.11581652093997</v>
      </c>
      <c r="V96" s="64">
        <v>530.67039506252104</v>
      </c>
      <c r="W96" s="61">
        <v>250.67121030765301</v>
      </c>
      <c r="X96" s="16">
        <v>415.09409280279903</v>
      </c>
      <c r="Y96" s="16">
        <v>267.21329892945499</v>
      </c>
      <c r="Z96" s="64">
        <v>461.98153883045597</v>
      </c>
      <c r="AA96" s="61">
        <v>258.28739323345502</v>
      </c>
      <c r="AB96" s="16">
        <v>420.89129876906298</v>
      </c>
      <c r="AC96" s="16">
        <v>307.06513570207602</v>
      </c>
      <c r="AD96" s="64">
        <v>514.02207563061597</v>
      </c>
    </row>
    <row r="97" spans="14:30" x14ac:dyDescent="0.25">
      <c r="N97" s="25">
        <v>44926</v>
      </c>
      <c r="O97" s="61">
        <v>127.518505633139</v>
      </c>
      <c r="P97" s="16">
        <v>225.944973936655</v>
      </c>
      <c r="Q97" s="16">
        <v>174.72830593860601</v>
      </c>
      <c r="R97" s="64">
        <v>292.17722732656199</v>
      </c>
      <c r="S97" s="61">
        <v>249.24140468337501</v>
      </c>
      <c r="T97" s="16">
        <v>428.81421145069999</v>
      </c>
      <c r="U97" s="16">
        <v>339.325745592141</v>
      </c>
      <c r="V97" s="64">
        <v>510.46623364621399</v>
      </c>
      <c r="W97" s="61">
        <v>245.90948013494199</v>
      </c>
      <c r="X97" s="16">
        <v>407.41968998720301</v>
      </c>
      <c r="Y97" s="16">
        <v>269.42767065793402</v>
      </c>
      <c r="Z97" s="64">
        <v>441.44932187213902</v>
      </c>
      <c r="AA97" s="61">
        <v>246.205764237457</v>
      </c>
      <c r="AB97" s="16">
        <v>413.53185980343198</v>
      </c>
      <c r="AC97" s="16">
        <v>305.78138969263699</v>
      </c>
      <c r="AD97" s="64">
        <v>481.923939610758</v>
      </c>
    </row>
    <row r="98" spans="14:30" x14ac:dyDescent="0.25">
      <c r="N98" s="25">
        <v>45016</v>
      </c>
      <c r="O98" s="61">
        <v>131.310965341562</v>
      </c>
      <c r="P98" s="16">
        <v>224.64167840998999</v>
      </c>
      <c r="Q98" s="16">
        <v>177.96753599479101</v>
      </c>
      <c r="R98" s="64">
        <v>289.29979930676399</v>
      </c>
      <c r="S98" s="61">
        <v>227.55799808977201</v>
      </c>
      <c r="T98" s="16">
        <v>429.568607787502</v>
      </c>
      <c r="U98" s="16">
        <v>337.91034194438498</v>
      </c>
      <c r="V98" s="64">
        <v>498.28890414717603</v>
      </c>
      <c r="W98" s="61">
        <v>246.60462021077399</v>
      </c>
      <c r="X98" s="16">
        <v>428.30472219975798</v>
      </c>
      <c r="Y98" s="16">
        <v>274.47987233026902</v>
      </c>
      <c r="Z98" s="64">
        <v>438.63239422329201</v>
      </c>
      <c r="AA98" s="61">
        <v>245.18246070659001</v>
      </c>
      <c r="AB98" s="16">
        <v>416.506750700873</v>
      </c>
      <c r="AC98" s="16">
        <v>300.42418731828297</v>
      </c>
      <c r="AD98" s="64">
        <v>479.85769191429802</v>
      </c>
    </row>
    <row r="99" spans="14:30" x14ac:dyDescent="0.25">
      <c r="N99" s="25">
        <v>45107</v>
      </c>
      <c r="O99" s="61">
        <v>137.70414438154199</v>
      </c>
      <c r="P99" s="16">
        <v>230.75200130699301</v>
      </c>
      <c r="Q99" s="16">
        <v>186.189502834123</v>
      </c>
      <c r="R99" s="64">
        <v>294.13916565909801</v>
      </c>
      <c r="S99" s="61">
        <v>218.09983646961601</v>
      </c>
      <c r="T99" s="16">
        <v>432.21549887091697</v>
      </c>
      <c r="U99" s="16">
        <v>343.612329960946</v>
      </c>
      <c r="V99" s="64">
        <v>512.34264213613596</v>
      </c>
      <c r="W99" s="61">
        <v>248.22104449130501</v>
      </c>
      <c r="X99" s="16">
        <v>453.724716194856</v>
      </c>
      <c r="Y99" s="16">
        <v>278.380350624274</v>
      </c>
      <c r="Z99" s="64">
        <v>436.69606109442401</v>
      </c>
      <c r="AA99" s="61">
        <v>249.87078043040799</v>
      </c>
      <c r="AB99" s="16">
        <v>424.08232835185203</v>
      </c>
      <c r="AC99" s="16">
        <v>297.641026074038</v>
      </c>
      <c r="AD99" s="64">
        <v>479.24829195503202</v>
      </c>
    </row>
    <row r="100" spans="14:30" x14ac:dyDescent="0.25">
      <c r="N100" s="25">
        <v>45199</v>
      </c>
      <c r="O100" s="61">
        <v>132.22420155043</v>
      </c>
      <c r="P100" s="16">
        <v>241.088181937808</v>
      </c>
      <c r="Q100" s="16">
        <v>189.50006556081601</v>
      </c>
      <c r="R100" s="64">
        <v>295.17190447508898</v>
      </c>
      <c r="S100" s="61">
        <v>225.5661771908</v>
      </c>
      <c r="T100" s="16">
        <v>439.60745040654302</v>
      </c>
      <c r="U100" s="16">
        <v>351.130970876557</v>
      </c>
      <c r="V100" s="64">
        <v>524.17914669841002</v>
      </c>
      <c r="W100" s="61">
        <v>242.55049921374399</v>
      </c>
      <c r="X100" s="16">
        <v>462.69892258906998</v>
      </c>
      <c r="Y100" s="16">
        <v>277.1217322645</v>
      </c>
      <c r="Z100" s="64">
        <v>434.260981672507</v>
      </c>
      <c r="AA100" s="61">
        <v>245.03303609047799</v>
      </c>
      <c r="AB100" s="16">
        <v>430.54782500214498</v>
      </c>
      <c r="AC100" s="16">
        <v>301.42471911264403</v>
      </c>
      <c r="AD100" s="64">
        <v>472.23169378436103</v>
      </c>
    </row>
    <row r="101" spans="14:30" x14ac:dyDescent="0.25">
      <c r="N101" s="25">
        <v>45291</v>
      </c>
      <c r="O101" s="61">
        <v>126.132201933399</v>
      </c>
      <c r="P101" s="16">
        <v>248.23876526454001</v>
      </c>
      <c r="Q101" s="16">
        <v>187.016943856464</v>
      </c>
      <c r="R101" s="64">
        <v>292.44174952883299</v>
      </c>
      <c r="S101" s="61">
        <v>225.615494941413</v>
      </c>
      <c r="T101" s="16">
        <v>438.27546497782902</v>
      </c>
      <c r="U101" s="16">
        <v>351.29839286720102</v>
      </c>
      <c r="V101" s="64">
        <v>519.01431485192802</v>
      </c>
      <c r="W101" s="61">
        <v>236.609888718598</v>
      </c>
      <c r="X101" s="16">
        <v>459.79770298608997</v>
      </c>
      <c r="Y101" s="16">
        <v>277.82774091580598</v>
      </c>
      <c r="Z101" s="64">
        <v>430.81284569879301</v>
      </c>
      <c r="AA101" s="61">
        <v>239.29552362611199</v>
      </c>
      <c r="AB101" s="16">
        <v>428.15038043510498</v>
      </c>
      <c r="AC101" s="16">
        <v>307.05054476761597</v>
      </c>
      <c r="AD101" s="64">
        <v>457.33803919404897</v>
      </c>
    </row>
    <row r="102" spans="14:30" x14ac:dyDescent="0.25">
      <c r="N102" s="25">
        <v>45382</v>
      </c>
      <c r="O102" s="61">
        <v>128.59923486300801</v>
      </c>
      <c r="P102" s="16">
        <v>251.62641261596701</v>
      </c>
      <c r="Q102" s="16">
        <v>190.63634332281799</v>
      </c>
      <c r="R102" s="64">
        <v>286.18398583747597</v>
      </c>
      <c r="S102" s="61">
        <v>223.11471320146899</v>
      </c>
      <c r="T102" s="16">
        <v>429.75755075008999</v>
      </c>
      <c r="U102" s="16">
        <v>343.673356977494</v>
      </c>
      <c r="V102" s="64">
        <v>530.09574153148901</v>
      </c>
      <c r="W102" s="61">
        <v>236.61753935571801</v>
      </c>
      <c r="X102" s="16">
        <v>451.46954767247797</v>
      </c>
      <c r="Y102" s="16">
        <v>283.13007325970602</v>
      </c>
      <c r="Z102" s="64">
        <v>421.79848419536802</v>
      </c>
      <c r="AA102" s="61">
        <v>244.809574302492</v>
      </c>
      <c r="AB102" s="16">
        <v>417.68476445171501</v>
      </c>
      <c r="AC102" s="16">
        <v>314.59891870912003</v>
      </c>
      <c r="AD102" s="64">
        <v>448.79639332872898</v>
      </c>
    </row>
    <row r="103" spans="14:30" ht="30" x14ac:dyDescent="0.25">
      <c r="N103" s="178" t="s">
        <v>0</v>
      </c>
      <c r="O103" s="169" t="s">
        <v>21</v>
      </c>
      <c r="P103" s="170" t="s">
        <v>22</v>
      </c>
      <c r="Q103" s="170" t="s">
        <v>23</v>
      </c>
      <c r="R103" s="171" t="s">
        <v>24</v>
      </c>
      <c r="S103" s="169" t="s">
        <v>25</v>
      </c>
      <c r="T103" s="170" t="s">
        <v>26</v>
      </c>
      <c r="U103" s="170" t="s">
        <v>27</v>
      </c>
      <c r="V103" s="171" t="s">
        <v>28</v>
      </c>
      <c r="W103" s="169" t="s">
        <v>29</v>
      </c>
      <c r="X103" s="170" t="s">
        <v>30</v>
      </c>
      <c r="Y103" s="170" t="s">
        <v>31</v>
      </c>
      <c r="Z103" s="171" t="s">
        <v>32</v>
      </c>
      <c r="AA103" s="169" t="s">
        <v>33</v>
      </c>
      <c r="AB103" s="170" t="s">
        <v>34</v>
      </c>
      <c r="AC103" s="170" t="s">
        <v>35</v>
      </c>
      <c r="AD103" s="171" t="s">
        <v>36</v>
      </c>
    </row>
    <row r="104" spans="14:30" x14ac:dyDescent="0.25">
      <c r="N104" s="113" t="s">
        <v>134</v>
      </c>
      <c r="O104" s="179">
        <f>O98/O97-1</f>
        <v>2.9740465429650031E-2</v>
      </c>
      <c r="P104" s="179">
        <f t="shared" ref="O104:AD108" si="0">P98/P97-1</f>
        <v>-5.7681987961829551E-3</v>
      </c>
      <c r="Q104" s="179">
        <f t="shared" si="0"/>
        <v>1.8538668012515025E-2</v>
      </c>
      <c r="R104" s="179">
        <f t="shared" si="0"/>
        <v>-9.8482282350565997E-3</v>
      </c>
      <c r="S104" s="179">
        <f t="shared" si="0"/>
        <v>-8.6997610293316319E-2</v>
      </c>
      <c r="T104" s="179">
        <f t="shared" si="0"/>
        <v>1.7592615091972519E-3</v>
      </c>
      <c r="U104" s="179">
        <f t="shared" si="0"/>
        <v>-4.1712238642136468E-3</v>
      </c>
      <c r="V104" s="179">
        <f t="shared" si="0"/>
        <v>-2.3855308532469199E-2</v>
      </c>
      <c r="W104" s="179">
        <f t="shared" si="0"/>
        <v>2.8268128396291559E-3</v>
      </c>
      <c r="X104" s="179">
        <f t="shared" si="0"/>
        <v>5.1261715439455013E-2</v>
      </c>
      <c r="Y104" s="179">
        <f t="shared" si="0"/>
        <v>1.8751606544337829E-2</v>
      </c>
      <c r="Z104" s="179">
        <f t="shared" si="0"/>
        <v>-6.381089536848128E-3</v>
      </c>
      <c r="AA104" s="179">
        <f t="shared" si="0"/>
        <v>-4.1562939602017845E-3</v>
      </c>
      <c r="AB104" s="179">
        <f t="shared" si="0"/>
        <v>7.1938614327202721E-3</v>
      </c>
      <c r="AC104" s="179">
        <f t="shared" si="0"/>
        <v>-1.7519713608924792E-2</v>
      </c>
      <c r="AD104" s="180">
        <f t="shared" si="0"/>
        <v>-4.2874975211417699E-3</v>
      </c>
    </row>
    <row r="105" spans="14:30" x14ac:dyDescent="0.25">
      <c r="N105" s="113" t="s">
        <v>134</v>
      </c>
      <c r="O105" s="179">
        <f t="shared" si="0"/>
        <v>4.8687320387526434E-2</v>
      </c>
      <c r="P105" s="179">
        <f t="shared" si="0"/>
        <v>2.7200308243117588E-2</v>
      </c>
      <c r="Q105" s="179">
        <f t="shared" si="0"/>
        <v>4.6199250854226825E-2</v>
      </c>
      <c r="R105" s="179">
        <f t="shared" si="0"/>
        <v>1.6727859348435015E-2</v>
      </c>
      <c r="S105" s="179">
        <f t="shared" si="0"/>
        <v>-4.1563740670739868E-2</v>
      </c>
      <c r="T105" s="179">
        <f t="shared" si="0"/>
        <v>6.1617423513506964E-3</v>
      </c>
      <c r="U105" s="179">
        <f t="shared" si="0"/>
        <v>1.6874263107044873E-2</v>
      </c>
      <c r="V105" s="179">
        <f t="shared" si="0"/>
        <v>2.8203995457239728E-2</v>
      </c>
      <c r="W105" s="179">
        <f t="shared" si="0"/>
        <v>6.5547201798143995E-3</v>
      </c>
      <c r="X105" s="179">
        <f t="shared" si="0"/>
        <v>5.9350253867251013E-2</v>
      </c>
      <c r="Y105" s="179">
        <f t="shared" si="0"/>
        <v>1.4210434670093752E-2</v>
      </c>
      <c r="Z105" s="179">
        <f t="shared" si="0"/>
        <v>-4.4144781698048918E-3</v>
      </c>
      <c r="AA105" s="179">
        <f t="shared" si="0"/>
        <v>1.9121758180853377E-2</v>
      </c>
      <c r="AB105" s="179">
        <f t="shared" si="0"/>
        <v>1.818836702701998E-2</v>
      </c>
      <c r="AC105" s="179">
        <f t="shared" si="0"/>
        <v>-9.2641050944954895E-3</v>
      </c>
      <c r="AD105" s="180">
        <f t="shared" si="0"/>
        <v>-1.2699597600174251E-3</v>
      </c>
    </row>
    <row r="106" spans="14:30" x14ac:dyDescent="0.25">
      <c r="N106" s="113" t="s">
        <v>134</v>
      </c>
      <c r="O106" s="179">
        <f t="shared" si="0"/>
        <v>-3.9795046516018506E-2</v>
      </c>
      <c r="P106" s="179">
        <f t="shared" si="0"/>
        <v>4.4793460391546969E-2</v>
      </c>
      <c r="Q106" s="179">
        <f t="shared" si="0"/>
        <v>1.778060887590649E-2</v>
      </c>
      <c r="R106" s="179">
        <f t="shared" si="0"/>
        <v>3.5110550941994667E-3</v>
      </c>
      <c r="S106" s="179">
        <f t="shared" si="0"/>
        <v>3.4233591560826948E-2</v>
      </c>
      <c r="T106" s="179">
        <f t="shared" si="0"/>
        <v>1.7102467530516918E-2</v>
      </c>
      <c r="U106" s="179">
        <f t="shared" si="0"/>
        <v>2.188117322933536E-2</v>
      </c>
      <c r="V106" s="179">
        <f t="shared" si="0"/>
        <v>2.3102712108684864E-2</v>
      </c>
      <c r="W106" s="179">
        <f t="shared" si="0"/>
        <v>-2.2844740216052317E-2</v>
      </c>
      <c r="X106" s="179">
        <f t="shared" si="0"/>
        <v>1.9778967452943164E-2</v>
      </c>
      <c r="Y106" s="179">
        <f t="shared" si="0"/>
        <v>-4.52121838682773E-3</v>
      </c>
      <c r="Z106" s="179">
        <f t="shared" si="0"/>
        <v>-5.5761423993940795E-3</v>
      </c>
      <c r="AA106" s="179">
        <f t="shared" si="0"/>
        <v>-1.9360984632124101E-2</v>
      </c>
      <c r="AB106" s="179">
        <f t="shared" si="0"/>
        <v>1.5245852557498329E-2</v>
      </c>
      <c r="AC106" s="179">
        <f t="shared" si="0"/>
        <v>1.2712269838986545E-2</v>
      </c>
      <c r="AD106" s="180">
        <f t="shared" si="0"/>
        <v>-1.4640841268411586E-2</v>
      </c>
    </row>
    <row r="107" spans="14:30" x14ac:dyDescent="0.25">
      <c r="N107" s="113" t="s">
        <v>134</v>
      </c>
      <c r="O107" s="179">
        <f t="shared" si="0"/>
        <v>-4.6073256980171839E-2</v>
      </c>
      <c r="P107" s="179">
        <f t="shared" si="0"/>
        <v>2.9659617776605085E-2</v>
      </c>
      <c r="Q107" s="179">
        <f t="shared" si="0"/>
        <v>-1.3103540080597553E-2</v>
      </c>
      <c r="R107" s="179">
        <f t="shared" si="0"/>
        <v>-9.2493726701770029E-3</v>
      </c>
      <c r="S107" s="179">
        <f t="shared" si="0"/>
        <v>2.1863982990355524E-4</v>
      </c>
      <c r="T107" s="179">
        <f t="shared" si="0"/>
        <v>-3.0299427989270988E-3</v>
      </c>
      <c r="U107" s="179">
        <f t="shared" si="0"/>
        <v>4.7680781397918537E-4</v>
      </c>
      <c r="V107" s="179">
        <f t="shared" si="0"/>
        <v>-9.8531806902528718E-3</v>
      </c>
      <c r="W107" s="179">
        <f t="shared" si="0"/>
        <v>-2.4492262495452222E-2</v>
      </c>
      <c r="X107" s="179">
        <f t="shared" si="0"/>
        <v>-6.2702104140334169E-3</v>
      </c>
      <c r="Y107" s="179">
        <f t="shared" si="0"/>
        <v>2.54764808785235E-3</v>
      </c>
      <c r="Z107" s="179">
        <f t="shared" si="0"/>
        <v>-7.9402389789520189E-3</v>
      </c>
      <c r="AA107" s="179">
        <f t="shared" si="0"/>
        <v>-2.3415260880363276E-2</v>
      </c>
      <c r="AB107" s="179">
        <f t="shared" si="0"/>
        <v>-5.5683583282021276E-3</v>
      </c>
      <c r="AC107" s="179">
        <f t="shared" si="0"/>
        <v>1.8664115111506563E-2</v>
      </c>
      <c r="AD107" s="180">
        <f t="shared" si="0"/>
        <v>-3.1538871249740974E-2</v>
      </c>
    </row>
    <row r="108" spans="14:30" x14ac:dyDescent="0.25">
      <c r="N108" s="113" t="str">
        <f>"QTR "&amp;YEAR(N102)&amp;"Q"&amp;(MONTH(N102)/3)</f>
        <v>QTR 2024Q1</v>
      </c>
      <c r="O108" s="179">
        <f>O102/O101-1</f>
        <v>1.9559104588625642E-2</v>
      </c>
      <c r="P108" s="179">
        <f t="shared" si="0"/>
        <v>1.3646729783790557E-2</v>
      </c>
      <c r="Q108" s="179">
        <f t="shared" si="0"/>
        <v>1.9353323777614007E-2</v>
      </c>
      <c r="R108" s="179">
        <f t="shared" si="0"/>
        <v>-2.1398325312439792E-2</v>
      </c>
      <c r="S108" s="179">
        <f t="shared" si="0"/>
        <v>-1.1084264139718858E-2</v>
      </c>
      <c r="T108" s="179">
        <f t="shared" si="0"/>
        <v>-1.9435069741286837E-2</v>
      </c>
      <c r="U108" s="179">
        <f t="shared" si="0"/>
        <v>-2.1705296820385578E-2</v>
      </c>
      <c r="V108" s="179">
        <f t="shared" si="0"/>
        <v>2.1350907600154567E-2</v>
      </c>
      <c r="W108" s="179">
        <f t="shared" si="0"/>
        <v>3.2334392959798564E-5</v>
      </c>
      <c r="X108" s="179">
        <f t="shared" si="0"/>
        <v>-1.8112650975692146E-2</v>
      </c>
      <c r="Y108" s="179">
        <f t="shared" si="0"/>
        <v>1.908496367721213E-2</v>
      </c>
      <c r="Z108" s="179">
        <f t="shared" si="0"/>
        <v>-2.0924077806462327E-2</v>
      </c>
      <c r="AA108" s="179">
        <f t="shared" si="0"/>
        <v>2.3042849246923014E-2</v>
      </c>
      <c r="AB108" s="179">
        <f t="shared" si="0"/>
        <v>-2.4443785318500333E-2</v>
      </c>
      <c r="AC108" s="179">
        <f t="shared" si="0"/>
        <v>2.4583489819947513E-2</v>
      </c>
      <c r="AD108" s="180">
        <f t="shared" si="0"/>
        <v>-1.8676876037629908E-2</v>
      </c>
    </row>
    <row r="109" spans="14:30" x14ac:dyDescent="0.25">
      <c r="N109" s="113" t="s">
        <v>139</v>
      </c>
      <c r="O109" s="181">
        <f>RANK(O108,$O108:$AD108)</f>
        <v>4</v>
      </c>
      <c r="P109" s="181">
        <f t="shared" ref="P109:AD109" si="1">RANK(P108,$O108:$AD108)</f>
        <v>7</v>
      </c>
      <c r="Q109" s="181">
        <f t="shared" si="1"/>
        <v>5</v>
      </c>
      <c r="R109" s="181">
        <f t="shared" si="1"/>
        <v>14</v>
      </c>
      <c r="S109" s="181">
        <f t="shared" si="1"/>
        <v>9</v>
      </c>
      <c r="T109" s="181">
        <f t="shared" si="1"/>
        <v>12</v>
      </c>
      <c r="U109" s="181">
        <f t="shared" si="1"/>
        <v>15</v>
      </c>
      <c r="V109" s="181">
        <f t="shared" si="1"/>
        <v>3</v>
      </c>
      <c r="W109" s="181">
        <f t="shared" si="1"/>
        <v>8</v>
      </c>
      <c r="X109" s="181">
        <f t="shared" si="1"/>
        <v>10</v>
      </c>
      <c r="Y109" s="181">
        <f t="shared" si="1"/>
        <v>6</v>
      </c>
      <c r="Z109" s="181">
        <f t="shared" si="1"/>
        <v>13</v>
      </c>
      <c r="AA109" s="181">
        <f t="shared" si="1"/>
        <v>2</v>
      </c>
      <c r="AB109" s="181">
        <f t="shared" si="1"/>
        <v>16</v>
      </c>
      <c r="AC109" s="181">
        <f t="shared" si="1"/>
        <v>1</v>
      </c>
      <c r="AD109" s="182">
        <f t="shared" si="1"/>
        <v>11</v>
      </c>
    </row>
    <row r="110" spans="14:30" x14ac:dyDescent="0.25">
      <c r="N110" s="113">
        <v>42825</v>
      </c>
      <c r="O110" s="183" t="s">
        <v>76</v>
      </c>
      <c r="P110" s="184" t="s">
        <v>76</v>
      </c>
      <c r="Q110" s="184" t="s">
        <v>76</v>
      </c>
      <c r="R110" s="185" t="s">
        <v>76</v>
      </c>
      <c r="S110" s="174" t="s">
        <v>76</v>
      </c>
      <c r="T110" s="175" t="s">
        <v>76</v>
      </c>
      <c r="U110" s="175" t="s">
        <v>76</v>
      </c>
      <c r="V110" s="177" t="s">
        <v>76</v>
      </c>
      <c r="W110" s="174" t="s">
        <v>76</v>
      </c>
      <c r="X110" s="175" t="s">
        <v>76</v>
      </c>
      <c r="Y110" s="175" t="s">
        <v>76</v>
      </c>
      <c r="Z110" s="177" t="s">
        <v>76</v>
      </c>
      <c r="AA110" s="174" t="s">
        <v>76</v>
      </c>
      <c r="AB110" s="175" t="s">
        <v>76</v>
      </c>
      <c r="AC110" s="175" t="s">
        <v>76</v>
      </c>
      <c r="AD110" s="177" t="s">
        <v>76</v>
      </c>
    </row>
    <row r="111" spans="14:30" x14ac:dyDescent="0.25">
      <c r="N111" s="113" t="s">
        <v>136</v>
      </c>
      <c r="O111" s="179">
        <f t="shared" ref="O111:AD115" si="2">O98/O94-1</f>
        <v>-3.1931514462917976E-2</v>
      </c>
      <c r="P111" s="179">
        <f t="shared" si="2"/>
        <v>7.785065735610619E-2</v>
      </c>
      <c r="Q111" s="179">
        <f t="shared" si="2"/>
        <v>-1.0872185397883483E-2</v>
      </c>
      <c r="R111" s="179">
        <f t="shared" si="2"/>
        <v>-3.7516396271946806E-2</v>
      </c>
      <c r="S111" s="179">
        <f t="shared" si="2"/>
        <v>2.1253629742816749E-3</v>
      </c>
      <c r="T111" s="179">
        <f t="shared" si="2"/>
        <v>9.6272389482775056E-2</v>
      </c>
      <c r="U111" s="179">
        <f t="shared" si="2"/>
        <v>3.4367449000223704E-2</v>
      </c>
      <c r="V111" s="179">
        <f t="shared" si="2"/>
        <v>-1.3559896183631293E-2</v>
      </c>
      <c r="W111" s="179">
        <f t="shared" si="2"/>
        <v>3.523589510790015E-2</v>
      </c>
      <c r="X111" s="179">
        <f t="shared" si="2"/>
        <v>0.14065721196762082</v>
      </c>
      <c r="Y111" s="179">
        <f t="shared" si="2"/>
        <v>6.1015697447627248E-2</v>
      </c>
      <c r="Z111" s="179">
        <f t="shared" si="2"/>
        <v>1.5703023775090807E-2</v>
      </c>
      <c r="AA111" s="179">
        <f t="shared" si="2"/>
        <v>-3.5195542516126666E-2</v>
      </c>
      <c r="AB111" s="179">
        <f t="shared" si="2"/>
        <v>7.7832832727839252E-2</v>
      </c>
      <c r="AC111" s="179">
        <f t="shared" si="2"/>
        <v>4.1514560547138091E-2</v>
      </c>
      <c r="AD111" s="180">
        <f t="shared" si="2"/>
        <v>-7.6545240608748233E-2</v>
      </c>
    </row>
    <row r="112" spans="14:30" x14ac:dyDescent="0.25">
      <c r="N112" s="113" t="s">
        <v>136</v>
      </c>
      <c r="O112" s="179">
        <f t="shared" si="2"/>
        <v>-1.8079559914823462E-2</v>
      </c>
      <c r="P112" s="179">
        <f t="shared" si="2"/>
        <v>1.7670010155218741E-2</v>
      </c>
      <c r="Q112" s="179">
        <f t="shared" si="2"/>
        <v>2.4018618613157461E-2</v>
      </c>
      <c r="R112" s="179">
        <f t="shared" si="2"/>
        <v>-8.6174720001486294E-2</v>
      </c>
      <c r="S112" s="179">
        <f t="shared" si="2"/>
        <v>-9.208502519990025E-2</v>
      </c>
      <c r="T112" s="179">
        <f t="shared" si="2"/>
        <v>3.8001715986786255E-2</v>
      </c>
      <c r="U112" s="179">
        <f t="shared" si="2"/>
        <v>-2.6126589209629625E-3</v>
      </c>
      <c r="V112" s="179">
        <f t="shared" si="2"/>
        <v>-2.5821993028861567E-2</v>
      </c>
      <c r="W112" s="179">
        <f t="shared" si="2"/>
        <v>-6.485931928711608E-3</v>
      </c>
      <c r="X112" s="179">
        <f t="shared" si="2"/>
        <v>9.9782029138846484E-2</v>
      </c>
      <c r="Y112" s="179">
        <f t="shared" si="2"/>
        <v>4.7209799386660922E-2</v>
      </c>
      <c r="Z112" s="179">
        <f t="shared" si="2"/>
        <v>-6.1909968186705355E-2</v>
      </c>
      <c r="AA112" s="179">
        <f>AA99/AA95-1</f>
        <v>-5.304793585145795E-2</v>
      </c>
      <c r="AB112" s="179">
        <f t="shared" si="2"/>
        <v>1.9677513541140002E-2</v>
      </c>
      <c r="AC112" s="179">
        <f t="shared" si="2"/>
        <v>-3.048431462530421E-3</v>
      </c>
      <c r="AD112" s="180">
        <f t="shared" si="2"/>
        <v>-0.11843568072815558</v>
      </c>
    </row>
    <row r="113" spans="14:30" x14ac:dyDescent="0.25">
      <c r="N113" s="113" t="s">
        <v>136</v>
      </c>
      <c r="O113" s="179">
        <f t="shared" si="2"/>
        <v>-2.0214731020532395E-2</v>
      </c>
      <c r="P113" s="179">
        <f t="shared" si="2"/>
        <v>3.4414499457494419E-2</v>
      </c>
      <c r="Q113" s="179">
        <f t="shared" si="2"/>
        <v>6.7316966331995021E-2</v>
      </c>
      <c r="R113" s="179">
        <f t="shared" si="2"/>
        <v>-6.0265201681767411E-2</v>
      </c>
      <c r="S113" s="179">
        <f t="shared" si="2"/>
        <v>-0.11196440577049682</v>
      </c>
      <c r="T113" s="179">
        <f t="shared" si="2"/>
        <v>3.2187420270464173E-2</v>
      </c>
      <c r="U113" s="179">
        <f t="shared" si="2"/>
        <v>5.7721657405807036E-3</v>
      </c>
      <c r="V113" s="179">
        <f t="shared" si="2"/>
        <v>-1.2232166000792688E-2</v>
      </c>
      <c r="W113" s="179">
        <f t="shared" si="2"/>
        <v>-3.2395866617240698E-2</v>
      </c>
      <c r="X113" s="179">
        <f t="shared" si="2"/>
        <v>0.11468443085960001</v>
      </c>
      <c r="Y113" s="179">
        <f t="shared" si="2"/>
        <v>3.7080614530569767E-2</v>
      </c>
      <c r="Z113" s="179">
        <f t="shared" si="2"/>
        <v>-6.0003603668072558E-2</v>
      </c>
      <c r="AA113" s="179">
        <f t="shared" si="2"/>
        <v>-5.1316314656507322E-2</v>
      </c>
      <c r="AB113" s="179">
        <f t="shared" si="2"/>
        <v>2.2943040783507396E-2</v>
      </c>
      <c r="AC113" s="179">
        <f t="shared" si="2"/>
        <v>-1.8368795195637277E-2</v>
      </c>
      <c r="AD113" s="180">
        <f t="shared" si="2"/>
        <v>-8.1300753075605581E-2</v>
      </c>
    </row>
    <row r="114" spans="14:30" x14ac:dyDescent="0.25">
      <c r="N114" s="113" t="s">
        <v>136</v>
      </c>
      <c r="O114" s="179">
        <f t="shared" si="2"/>
        <v>-1.08713922960193E-2</v>
      </c>
      <c r="P114" s="179">
        <f t="shared" si="2"/>
        <v>9.8669118146151868E-2</v>
      </c>
      <c r="Q114" s="179">
        <f t="shared" si="2"/>
        <v>7.0329978029866735E-2</v>
      </c>
      <c r="R114" s="179">
        <f t="shared" si="2"/>
        <v>9.0534845816492293E-4</v>
      </c>
      <c r="S114" s="179">
        <f t="shared" si="2"/>
        <v>-9.479127182730851E-2</v>
      </c>
      <c r="T114" s="179">
        <f t="shared" si="2"/>
        <v>2.2063759256301552E-2</v>
      </c>
      <c r="U114" s="179">
        <f t="shared" si="2"/>
        <v>3.5283639483844942E-2</v>
      </c>
      <c r="V114" s="179">
        <f t="shared" si="2"/>
        <v>1.6745634955432465E-2</v>
      </c>
      <c r="W114" s="179">
        <f t="shared" si="2"/>
        <v>-3.7817132593834346E-2</v>
      </c>
      <c r="X114" s="179">
        <f t="shared" si="2"/>
        <v>0.12856033786813814</v>
      </c>
      <c r="Y114" s="179">
        <f t="shared" si="2"/>
        <v>3.1177459380320016E-2</v>
      </c>
      <c r="Z114" s="179">
        <f t="shared" si="2"/>
        <v>-2.409444447266984E-2</v>
      </c>
      <c r="AA114" s="179">
        <f t="shared" si="2"/>
        <v>-2.8066932684323032E-2</v>
      </c>
      <c r="AB114" s="179">
        <f t="shared" si="2"/>
        <v>3.5350409612022959E-2</v>
      </c>
      <c r="AC114" s="179">
        <f t="shared" si="2"/>
        <v>4.1505307967064642E-3</v>
      </c>
      <c r="AD114" s="180">
        <f t="shared" si="2"/>
        <v>-5.101614258168341E-2</v>
      </c>
    </row>
    <row r="115" spans="14:30" x14ac:dyDescent="0.25">
      <c r="N115" s="113" t="str">
        <f>"Y/Y "&amp;RIGHT(N108,4)</f>
        <v>Y/Y 24Q1</v>
      </c>
      <c r="O115" s="179">
        <f>O102/O98-1</f>
        <v>-2.0651211203118636E-2</v>
      </c>
      <c r="P115" s="179">
        <f t="shared" si="2"/>
        <v>0.12012345347922304</v>
      </c>
      <c r="Q115" s="179">
        <f t="shared" si="2"/>
        <v>7.1186057935857416E-2</v>
      </c>
      <c r="R115" s="179">
        <f t="shared" si="2"/>
        <v>-1.0770188837857075E-2</v>
      </c>
      <c r="S115" s="179">
        <f t="shared" si="2"/>
        <v>-1.9525944706852871E-2</v>
      </c>
      <c r="T115" s="179">
        <f t="shared" si="2"/>
        <v>4.3984350616566026E-4</v>
      </c>
      <c r="U115" s="179">
        <f t="shared" si="2"/>
        <v>1.7054864316812024E-2</v>
      </c>
      <c r="V115" s="179">
        <f t="shared" si="2"/>
        <v>6.3832120522030467E-2</v>
      </c>
      <c r="W115" s="179">
        <f t="shared" si="2"/>
        <v>-4.0498352571496699E-2</v>
      </c>
      <c r="X115" s="179">
        <f t="shared" si="2"/>
        <v>5.4084917284465739E-2</v>
      </c>
      <c r="Y115" s="179">
        <f t="shared" si="2"/>
        <v>3.1514882515788267E-2</v>
      </c>
      <c r="Z115" s="179">
        <f t="shared" si="2"/>
        <v>-3.8378173271339522E-2</v>
      </c>
      <c r="AA115" s="179">
        <f t="shared" si="2"/>
        <v>-1.5208526867027672E-3</v>
      </c>
      <c r="AB115" s="179">
        <f t="shared" si="2"/>
        <v>2.8283185059059246E-3</v>
      </c>
      <c r="AC115" s="179">
        <f t="shared" si="2"/>
        <v>4.7182390730143409E-2</v>
      </c>
      <c r="AD115" s="180">
        <f t="shared" si="2"/>
        <v>-6.4730229626321245E-2</v>
      </c>
    </row>
    <row r="116" spans="14:30" x14ac:dyDescent="0.25">
      <c r="N116" s="113" t="s">
        <v>139</v>
      </c>
      <c r="O116" s="181">
        <f>RANK(O115,$O115:$AD115)</f>
        <v>13</v>
      </c>
      <c r="P116" s="181">
        <f t="shared" ref="P116:AD116" si="3">RANK(P115,$O115:$AD115)</f>
        <v>1</v>
      </c>
      <c r="Q116" s="181">
        <f t="shared" si="3"/>
        <v>2</v>
      </c>
      <c r="R116" s="181">
        <f t="shared" si="3"/>
        <v>11</v>
      </c>
      <c r="S116" s="181">
        <f t="shared" si="3"/>
        <v>12</v>
      </c>
      <c r="T116" s="181">
        <f t="shared" si="3"/>
        <v>9</v>
      </c>
      <c r="U116" s="181">
        <f t="shared" si="3"/>
        <v>7</v>
      </c>
      <c r="V116" s="181">
        <f t="shared" si="3"/>
        <v>3</v>
      </c>
      <c r="W116" s="181">
        <f t="shared" si="3"/>
        <v>15</v>
      </c>
      <c r="X116" s="181">
        <f t="shared" si="3"/>
        <v>4</v>
      </c>
      <c r="Y116" s="181">
        <f t="shared" si="3"/>
        <v>6</v>
      </c>
      <c r="Z116" s="181">
        <f t="shared" si="3"/>
        <v>14</v>
      </c>
      <c r="AA116" s="181">
        <f t="shared" si="3"/>
        <v>10</v>
      </c>
      <c r="AB116" s="181">
        <f t="shared" si="3"/>
        <v>8</v>
      </c>
      <c r="AC116" s="181">
        <f t="shared" si="3"/>
        <v>5</v>
      </c>
      <c r="AD116" s="182">
        <f t="shared" si="3"/>
        <v>16</v>
      </c>
    </row>
    <row r="117" spans="14:30" x14ac:dyDescent="0.25">
      <c r="N117" s="25">
        <v>46752</v>
      </c>
      <c r="O117" s="61" t="s">
        <v>76</v>
      </c>
      <c r="P117" s="16" t="s">
        <v>76</v>
      </c>
      <c r="Q117" s="16" t="s">
        <v>76</v>
      </c>
      <c r="R117" s="64" t="s">
        <v>76</v>
      </c>
      <c r="S117" s="61" t="s">
        <v>76</v>
      </c>
      <c r="T117" s="16" t="s">
        <v>76</v>
      </c>
      <c r="U117" s="16" t="s">
        <v>76</v>
      </c>
      <c r="V117" s="64" t="s">
        <v>76</v>
      </c>
      <c r="W117" s="61" t="s">
        <v>76</v>
      </c>
      <c r="X117" s="16" t="s">
        <v>76</v>
      </c>
      <c r="Y117" s="16" t="s">
        <v>76</v>
      </c>
      <c r="Z117" s="64" t="s">
        <v>76</v>
      </c>
      <c r="AA117" s="61" t="s">
        <v>76</v>
      </c>
      <c r="AB117" s="16" t="s">
        <v>76</v>
      </c>
      <c r="AC117" s="16" t="s">
        <v>76</v>
      </c>
      <c r="AD117" s="64" t="s">
        <v>76</v>
      </c>
    </row>
    <row r="118" spans="14:30" x14ac:dyDescent="0.25">
      <c r="N118" s="25">
        <v>46843</v>
      </c>
      <c r="O118" s="61" t="s">
        <v>76</v>
      </c>
      <c r="P118" s="16" t="s">
        <v>76</v>
      </c>
      <c r="Q118" s="16" t="s">
        <v>76</v>
      </c>
      <c r="R118" s="64" t="s">
        <v>76</v>
      </c>
      <c r="S118" s="61" t="s">
        <v>76</v>
      </c>
      <c r="T118" s="16" t="s">
        <v>76</v>
      </c>
      <c r="U118" s="16" t="s">
        <v>76</v>
      </c>
      <c r="V118" s="64" t="s">
        <v>76</v>
      </c>
      <c r="W118" s="61" t="s">
        <v>76</v>
      </c>
      <c r="X118" s="16" t="s">
        <v>76</v>
      </c>
      <c r="Y118" s="16" t="s">
        <v>76</v>
      </c>
      <c r="Z118" s="64" t="s">
        <v>76</v>
      </c>
      <c r="AA118" s="61" t="s">
        <v>76</v>
      </c>
      <c r="AB118" s="16" t="s">
        <v>76</v>
      </c>
      <c r="AC118" s="16" t="s">
        <v>76</v>
      </c>
      <c r="AD118" s="64" t="s">
        <v>76</v>
      </c>
    </row>
    <row r="119" spans="14:30" x14ac:dyDescent="0.25">
      <c r="N119" s="25">
        <v>46934</v>
      </c>
      <c r="O119" s="61" t="s">
        <v>76</v>
      </c>
      <c r="P119" s="16" t="s">
        <v>76</v>
      </c>
      <c r="Q119" s="16" t="s">
        <v>76</v>
      </c>
      <c r="R119" s="64" t="s">
        <v>76</v>
      </c>
      <c r="S119" s="61" t="s">
        <v>76</v>
      </c>
      <c r="T119" s="16" t="s">
        <v>76</v>
      </c>
      <c r="U119" s="16" t="s">
        <v>76</v>
      </c>
      <c r="V119" s="64" t="s">
        <v>76</v>
      </c>
      <c r="W119" s="61" t="s">
        <v>76</v>
      </c>
      <c r="X119" s="16" t="s">
        <v>76</v>
      </c>
      <c r="Y119" s="16" t="s">
        <v>76</v>
      </c>
      <c r="Z119" s="64" t="s">
        <v>76</v>
      </c>
      <c r="AA119" s="61" t="s">
        <v>76</v>
      </c>
      <c r="AB119" s="16" t="s">
        <v>76</v>
      </c>
      <c r="AC119" s="16" t="s">
        <v>76</v>
      </c>
      <c r="AD119" s="64" t="s">
        <v>76</v>
      </c>
    </row>
    <row r="120" spans="14:30" x14ac:dyDescent="0.25">
      <c r="N120" s="25">
        <v>47026</v>
      </c>
      <c r="O120" s="61" t="s">
        <v>76</v>
      </c>
      <c r="P120" s="16" t="s">
        <v>76</v>
      </c>
      <c r="Q120" s="16" t="s">
        <v>76</v>
      </c>
      <c r="R120" s="64" t="s">
        <v>76</v>
      </c>
      <c r="S120" s="61" t="s">
        <v>76</v>
      </c>
      <c r="T120" s="16" t="s">
        <v>76</v>
      </c>
      <c r="U120" s="16" t="s">
        <v>76</v>
      </c>
      <c r="V120" s="64" t="s">
        <v>76</v>
      </c>
      <c r="W120" s="61" t="s">
        <v>76</v>
      </c>
      <c r="X120" s="16" t="s">
        <v>76</v>
      </c>
      <c r="Y120" s="16" t="s">
        <v>76</v>
      </c>
      <c r="Z120" s="64" t="s">
        <v>76</v>
      </c>
      <c r="AA120" s="61" t="s">
        <v>76</v>
      </c>
      <c r="AB120" s="16" t="s">
        <v>76</v>
      </c>
      <c r="AC120" s="16" t="s">
        <v>76</v>
      </c>
      <c r="AD120" s="64" t="s">
        <v>76</v>
      </c>
    </row>
    <row r="121" spans="14:30" x14ac:dyDescent="0.25">
      <c r="N121" s="25">
        <v>47118</v>
      </c>
      <c r="O121" s="61" t="s">
        <v>76</v>
      </c>
      <c r="P121" s="16" t="s">
        <v>76</v>
      </c>
      <c r="Q121" s="16" t="s">
        <v>76</v>
      </c>
      <c r="R121" s="64" t="s">
        <v>76</v>
      </c>
      <c r="S121" s="61" t="s">
        <v>76</v>
      </c>
      <c r="T121" s="16" t="s">
        <v>76</v>
      </c>
      <c r="U121" s="16" t="s">
        <v>76</v>
      </c>
      <c r="V121" s="64" t="s">
        <v>76</v>
      </c>
      <c r="W121" s="61" t="s">
        <v>76</v>
      </c>
      <c r="X121" s="16" t="s">
        <v>76</v>
      </c>
      <c r="Y121" s="16" t="s">
        <v>76</v>
      </c>
      <c r="Z121" s="64" t="s">
        <v>76</v>
      </c>
      <c r="AA121" s="61" t="s">
        <v>76</v>
      </c>
      <c r="AB121" s="16" t="s">
        <v>76</v>
      </c>
      <c r="AC121" s="16" t="s">
        <v>76</v>
      </c>
      <c r="AD121" s="64" t="s">
        <v>76</v>
      </c>
    </row>
    <row r="122" spans="14:30" x14ac:dyDescent="0.25">
      <c r="N122" s="25">
        <v>47208</v>
      </c>
      <c r="O122" s="61" t="s">
        <v>76</v>
      </c>
      <c r="P122" s="16" t="s">
        <v>76</v>
      </c>
      <c r="Q122" s="16" t="s">
        <v>76</v>
      </c>
      <c r="R122" s="64" t="s">
        <v>76</v>
      </c>
      <c r="S122" s="61" t="s">
        <v>76</v>
      </c>
      <c r="T122" s="16" t="s">
        <v>76</v>
      </c>
      <c r="U122" s="16" t="s">
        <v>76</v>
      </c>
      <c r="V122" s="64" t="s">
        <v>76</v>
      </c>
      <c r="W122" s="61" t="s">
        <v>76</v>
      </c>
      <c r="X122" s="16" t="s">
        <v>76</v>
      </c>
      <c r="Y122" s="16" t="s">
        <v>76</v>
      </c>
      <c r="Z122" s="64" t="s">
        <v>76</v>
      </c>
      <c r="AA122" s="61" t="s">
        <v>76</v>
      </c>
      <c r="AB122" s="16" t="s">
        <v>76</v>
      </c>
      <c r="AC122" s="16" t="s">
        <v>76</v>
      </c>
      <c r="AD122" s="64" t="s">
        <v>76</v>
      </c>
    </row>
    <row r="123" spans="14:30" x14ac:dyDescent="0.25">
      <c r="N123" s="25">
        <v>47299</v>
      </c>
      <c r="O123" s="61" t="s">
        <v>76</v>
      </c>
      <c r="P123" s="16" t="s">
        <v>76</v>
      </c>
      <c r="Q123" s="16" t="s">
        <v>76</v>
      </c>
      <c r="R123" s="64" t="s">
        <v>76</v>
      </c>
      <c r="S123" s="61" t="s">
        <v>76</v>
      </c>
      <c r="T123" s="16" t="s">
        <v>76</v>
      </c>
      <c r="U123" s="16" t="s">
        <v>76</v>
      </c>
      <c r="V123" s="64" t="s">
        <v>76</v>
      </c>
      <c r="W123" s="61" t="s">
        <v>76</v>
      </c>
      <c r="X123" s="16" t="s">
        <v>76</v>
      </c>
      <c r="Y123" s="16" t="s">
        <v>76</v>
      </c>
      <c r="Z123" s="64" t="s">
        <v>76</v>
      </c>
      <c r="AA123" s="61" t="s">
        <v>76</v>
      </c>
      <c r="AB123" s="16" t="s">
        <v>76</v>
      </c>
      <c r="AC123" s="16" t="s">
        <v>76</v>
      </c>
      <c r="AD123" s="64" t="s">
        <v>76</v>
      </c>
    </row>
    <row r="124" spans="14:30" x14ac:dyDescent="0.25">
      <c r="N124" s="25">
        <v>47391</v>
      </c>
      <c r="O124" s="61" t="s">
        <v>76</v>
      </c>
      <c r="P124" s="16" t="s">
        <v>76</v>
      </c>
      <c r="Q124" s="16" t="s">
        <v>76</v>
      </c>
      <c r="R124" s="64" t="s">
        <v>76</v>
      </c>
      <c r="S124" s="61" t="s">
        <v>76</v>
      </c>
      <c r="T124" s="16" t="s">
        <v>76</v>
      </c>
      <c r="U124" s="16" t="s">
        <v>76</v>
      </c>
      <c r="V124" s="64" t="s">
        <v>76</v>
      </c>
      <c r="W124" s="61" t="s">
        <v>76</v>
      </c>
      <c r="X124" s="16" t="s">
        <v>76</v>
      </c>
      <c r="Y124" s="16" t="s">
        <v>76</v>
      </c>
      <c r="Z124" s="64" t="s">
        <v>76</v>
      </c>
      <c r="AA124" s="61" t="s">
        <v>76</v>
      </c>
      <c r="AB124" s="16" t="s">
        <v>76</v>
      </c>
      <c r="AC124" s="16" t="s">
        <v>76</v>
      </c>
      <c r="AD124" s="64" t="s">
        <v>76</v>
      </c>
    </row>
    <row r="125" spans="14:30" x14ac:dyDescent="0.25">
      <c r="N125" s="25">
        <v>47483</v>
      </c>
      <c r="O125" s="61" t="s">
        <v>76</v>
      </c>
      <c r="P125" s="16" t="s">
        <v>76</v>
      </c>
      <c r="Q125" s="16" t="s">
        <v>76</v>
      </c>
      <c r="R125" s="64" t="s">
        <v>76</v>
      </c>
      <c r="S125" s="61" t="s">
        <v>76</v>
      </c>
      <c r="T125" s="16" t="s">
        <v>76</v>
      </c>
      <c r="U125" s="16" t="s">
        <v>76</v>
      </c>
      <c r="V125" s="64" t="s">
        <v>76</v>
      </c>
      <c r="W125" s="61" t="s">
        <v>76</v>
      </c>
      <c r="X125" s="16" t="s">
        <v>76</v>
      </c>
      <c r="Y125" s="16" t="s">
        <v>76</v>
      </c>
      <c r="Z125" s="64" t="s">
        <v>76</v>
      </c>
      <c r="AA125" s="61" t="s">
        <v>76</v>
      </c>
      <c r="AB125" s="16" t="s">
        <v>76</v>
      </c>
      <c r="AC125" s="16" t="s">
        <v>76</v>
      </c>
      <c r="AD125" s="64" t="s">
        <v>76</v>
      </c>
    </row>
    <row r="126" spans="14:30" x14ac:dyDescent="0.25">
      <c r="N126" s="25">
        <v>47573</v>
      </c>
      <c r="O126" s="61" t="s">
        <v>76</v>
      </c>
      <c r="P126" s="16" t="s">
        <v>76</v>
      </c>
      <c r="Q126" s="16" t="s">
        <v>76</v>
      </c>
      <c r="R126" s="64" t="s">
        <v>76</v>
      </c>
      <c r="S126" s="61" t="s">
        <v>76</v>
      </c>
      <c r="T126" s="16" t="s">
        <v>76</v>
      </c>
      <c r="U126" s="16" t="s">
        <v>76</v>
      </c>
      <c r="V126" s="64" t="s">
        <v>76</v>
      </c>
      <c r="W126" s="61" t="s">
        <v>76</v>
      </c>
      <c r="X126" s="16" t="s">
        <v>76</v>
      </c>
      <c r="Y126" s="16" t="s">
        <v>76</v>
      </c>
      <c r="Z126" s="64" t="s">
        <v>76</v>
      </c>
      <c r="AA126" s="61" t="s">
        <v>76</v>
      </c>
      <c r="AB126" s="16" t="s">
        <v>76</v>
      </c>
      <c r="AC126" s="16" t="s">
        <v>76</v>
      </c>
      <c r="AD126" s="64" t="s">
        <v>76</v>
      </c>
    </row>
    <row r="127" spans="14:30" x14ac:dyDescent="0.25">
      <c r="N127" s="25">
        <v>47664</v>
      </c>
      <c r="O127" s="61" t="s">
        <v>76</v>
      </c>
      <c r="P127" s="16" t="s">
        <v>76</v>
      </c>
      <c r="Q127" s="16" t="s">
        <v>76</v>
      </c>
      <c r="R127" s="64" t="s">
        <v>76</v>
      </c>
      <c r="S127" s="61" t="s">
        <v>76</v>
      </c>
      <c r="T127" s="16" t="s">
        <v>76</v>
      </c>
      <c r="U127" s="16" t="s">
        <v>76</v>
      </c>
      <c r="V127" s="64" t="s">
        <v>76</v>
      </c>
      <c r="W127" s="61" t="s">
        <v>76</v>
      </c>
      <c r="X127" s="16" t="s">
        <v>76</v>
      </c>
      <c r="Y127" s="16" t="s">
        <v>76</v>
      </c>
      <c r="Z127" s="64" t="s">
        <v>76</v>
      </c>
      <c r="AA127" s="61" t="s">
        <v>76</v>
      </c>
      <c r="AB127" s="16" t="s">
        <v>76</v>
      </c>
      <c r="AC127" s="16" t="s">
        <v>76</v>
      </c>
      <c r="AD127" s="64" t="s">
        <v>76</v>
      </c>
    </row>
    <row r="128" spans="14:30" x14ac:dyDescent="0.25">
      <c r="N128" s="25">
        <v>47756</v>
      </c>
      <c r="O128" s="61" t="s">
        <v>76</v>
      </c>
      <c r="P128" s="16" t="s">
        <v>76</v>
      </c>
      <c r="Q128" s="16" t="s">
        <v>76</v>
      </c>
      <c r="R128" s="64" t="s">
        <v>76</v>
      </c>
      <c r="S128" s="61" t="s">
        <v>76</v>
      </c>
      <c r="T128" s="16" t="s">
        <v>76</v>
      </c>
      <c r="U128" s="16" t="s">
        <v>76</v>
      </c>
      <c r="V128" s="64" t="s">
        <v>76</v>
      </c>
      <c r="W128" s="61" t="s">
        <v>76</v>
      </c>
      <c r="X128" s="16" t="s">
        <v>76</v>
      </c>
      <c r="Y128" s="16" t="s">
        <v>76</v>
      </c>
      <c r="Z128" s="64" t="s">
        <v>76</v>
      </c>
      <c r="AA128" s="61" t="s">
        <v>76</v>
      </c>
      <c r="AB128" s="16" t="s">
        <v>76</v>
      </c>
      <c r="AC128" s="16" t="s">
        <v>76</v>
      </c>
      <c r="AD128" s="64" t="s">
        <v>76</v>
      </c>
    </row>
    <row r="129" spans="14:30" x14ac:dyDescent="0.25">
      <c r="N129" s="25">
        <v>47848</v>
      </c>
      <c r="O129" s="61" t="s">
        <v>76</v>
      </c>
      <c r="P129" s="16" t="s">
        <v>76</v>
      </c>
      <c r="Q129" s="16" t="s">
        <v>76</v>
      </c>
      <c r="R129" s="64" t="s">
        <v>76</v>
      </c>
      <c r="S129" s="61" t="s">
        <v>76</v>
      </c>
      <c r="T129" s="16" t="s">
        <v>76</v>
      </c>
      <c r="U129" s="16" t="s">
        <v>76</v>
      </c>
      <c r="V129" s="64" t="s">
        <v>76</v>
      </c>
      <c r="W129" s="61" t="s">
        <v>76</v>
      </c>
      <c r="X129" s="16" t="s">
        <v>76</v>
      </c>
      <c r="Y129" s="16" t="s">
        <v>76</v>
      </c>
      <c r="Z129" s="64" t="s">
        <v>76</v>
      </c>
      <c r="AA129" s="61" t="s">
        <v>76</v>
      </c>
      <c r="AB129" s="16" t="s">
        <v>76</v>
      </c>
      <c r="AC129" s="16" t="s">
        <v>76</v>
      </c>
      <c r="AD129" s="64" t="s">
        <v>76</v>
      </c>
    </row>
    <row r="130" spans="14:30" x14ac:dyDescent="0.25">
      <c r="N130" s="25">
        <v>47938</v>
      </c>
      <c r="O130" s="61" t="s">
        <v>76</v>
      </c>
      <c r="P130" s="16" t="s">
        <v>76</v>
      </c>
      <c r="Q130" s="16" t="s">
        <v>76</v>
      </c>
      <c r="R130" s="64" t="s">
        <v>76</v>
      </c>
      <c r="S130" s="61" t="s">
        <v>76</v>
      </c>
      <c r="T130" s="16" t="s">
        <v>76</v>
      </c>
      <c r="U130" s="16" t="s">
        <v>76</v>
      </c>
      <c r="V130" s="64" t="s">
        <v>76</v>
      </c>
      <c r="W130" s="61" t="s">
        <v>76</v>
      </c>
      <c r="X130" s="16" t="s">
        <v>76</v>
      </c>
      <c r="Y130" s="16" t="s">
        <v>76</v>
      </c>
      <c r="Z130" s="64" t="s">
        <v>76</v>
      </c>
      <c r="AA130" s="61" t="s">
        <v>76</v>
      </c>
      <c r="AB130" s="16" t="s">
        <v>76</v>
      </c>
      <c r="AC130" s="16" t="s">
        <v>76</v>
      </c>
      <c r="AD130" s="64" t="s">
        <v>76</v>
      </c>
    </row>
    <row r="131" spans="14:30" x14ac:dyDescent="0.25">
      <c r="N131" s="25">
        <v>48029</v>
      </c>
      <c r="O131" s="61" t="s">
        <v>76</v>
      </c>
      <c r="P131" s="16" t="s">
        <v>76</v>
      </c>
      <c r="Q131" s="16" t="s">
        <v>76</v>
      </c>
      <c r="R131" s="64" t="s">
        <v>76</v>
      </c>
      <c r="S131" s="61" t="s">
        <v>76</v>
      </c>
      <c r="T131" s="16" t="s">
        <v>76</v>
      </c>
      <c r="U131" s="16" t="s">
        <v>76</v>
      </c>
      <c r="V131" s="64" t="s">
        <v>76</v>
      </c>
      <c r="W131" s="61" t="s">
        <v>76</v>
      </c>
      <c r="X131" s="16" t="s">
        <v>76</v>
      </c>
      <c r="Y131" s="16" t="s">
        <v>76</v>
      </c>
      <c r="Z131" s="64" t="s">
        <v>76</v>
      </c>
      <c r="AA131" s="61" t="s">
        <v>76</v>
      </c>
      <c r="AB131" s="16" t="s">
        <v>76</v>
      </c>
      <c r="AC131" s="16" t="s">
        <v>76</v>
      </c>
      <c r="AD131" s="64" t="s">
        <v>76</v>
      </c>
    </row>
    <row r="132" spans="14:30" x14ac:dyDescent="0.25">
      <c r="N132" s="25">
        <v>48121</v>
      </c>
      <c r="O132" s="61" t="s">
        <v>76</v>
      </c>
      <c r="P132" s="16" t="s">
        <v>76</v>
      </c>
      <c r="Q132" s="16" t="s">
        <v>76</v>
      </c>
      <c r="R132" s="64" t="s">
        <v>76</v>
      </c>
      <c r="S132" s="61" t="s">
        <v>76</v>
      </c>
      <c r="T132" s="16" t="s">
        <v>76</v>
      </c>
      <c r="U132" s="16" t="s">
        <v>76</v>
      </c>
      <c r="V132" s="64" t="s">
        <v>76</v>
      </c>
      <c r="W132" s="61" t="s">
        <v>76</v>
      </c>
      <c r="X132" s="16" t="s">
        <v>76</v>
      </c>
      <c r="Y132" s="16" t="s">
        <v>76</v>
      </c>
      <c r="Z132" s="64" t="s">
        <v>76</v>
      </c>
      <c r="AA132" s="61" t="s">
        <v>76</v>
      </c>
      <c r="AB132" s="16" t="s">
        <v>76</v>
      </c>
      <c r="AC132" s="16" t="s">
        <v>76</v>
      </c>
      <c r="AD132" s="64" t="s">
        <v>76</v>
      </c>
    </row>
    <row r="133" spans="14:30" x14ac:dyDescent="0.25">
      <c r="N133" s="25">
        <v>48213</v>
      </c>
      <c r="O133" s="61" t="s">
        <v>76</v>
      </c>
      <c r="P133" s="16" t="s">
        <v>76</v>
      </c>
      <c r="Q133" s="16" t="s">
        <v>76</v>
      </c>
      <c r="R133" s="64" t="s">
        <v>76</v>
      </c>
      <c r="S133" s="61" t="s">
        <v>76</v>
      </c>
      <c r="T133" s="16" t="s">
        <v>76</v>
      </c>
      <c r="U133" s="16" t="s">
        <v>76</v>
      </c>
      <c r="V133" s="64" t="s">
        <v>76</v>
      </c>
      <c r="W133" s="61" t="s">
        <v>76</v>
      </c>
      <c r="X133" s="16" t="s">
        <v>76</v>
      </c>
      <c r="Y133" s="16" t="s">
        <v>76</v>
      </c>
      <c r="Z133" s="64" t="s">
        <v>76</v>
      </c>
      <c r="AA133" s="61" t="s">
        <v>76</v>
      </c>
      <c r="AB133" s="16" t="s">
        <v>76</v>
      </c>
      <c r="AC133" s="16" t="s">
        <v>76</v>
      </c>
      <c r="AD133" s="64" t="s">
        <v>76</v>
      </c>
    </row>
    <row r="134" spans="14:30" x14ac:dyDescent="0.25">
      <c r="N134" s="25">
        <v>48304</v>
      </c>
      <c r="O134" s="61" t="s">
        <v>76</v>
      </c>
      <c r="P134" s="16" t="s">
        <v>76</v>
      </c>
      <c r="Q134" s="16" t="s">
        <v>76</v>
      </c>
      <c r="R134" s="64" t="s">
        <v>76</v>
      </c>
      <c r="S134" s="61" t="s">
        <v>76</v>
      </c>
      <c r="T134" s="16" t="s">
        <v>76</v>
      </c>
      <c r="U134" s="16" t="s">
        <v>76</v>
      </c>
      <c r="V134" s="64" t="s">
        <v>76</v>
      </c>
      <c r="W134" s="61" t="s">
        <v>76</v>
      </c>
      <c r="X134" s="16" t="s">
        <v>76</v>
      </c>
      <c r="Y134" s="16" t="s">
        <v>76</v>
      </c>
      <c r="Z134" s="64" t="s">
        <v>76</v>
      </c>
      <c r="AA134" s="61" t="s">
        <v>76</v>
      </c>
      <c r="AB134" s="16" t="s">
        <v>76</v>
      </c>
      <c r="AC134" s="16" t="s">
        <v>76</v>
      </c>
      <c r="AD134" s="64" t="s">
        <v>76</v>
      </c>
    </row>
    <row r="135" spans="14:30" x14ac:dyDescent="0.25">
      <c r="N135" s="25">
        <v>48395</v>
      </c>
      <c r="O135" s="61" t="s">
        <v>76</v>
      </c>
      <c r="P135" s="16" t="s">
        <v>76</v>
      </c>
      <c r="Q135" s="16" t="s">
        <v>76</v>
      </c>
      <c r="R135" s="64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  <c r="W135" s="61" t="s">
        <v>76</v>
      </c>
      <c r="X135" s="16" t="s">
        <v>76</v>
      </c>
      <c r="Y135" s="16" t="s">
        <v>76</v>
      </c>
      <c r="Z135" s="64" t="s">
        <v>76</v>
      </c>
      <c r="AA135" s="61" t="s">
        <v>76</v>
      </c>
      <c r="AB135" s="16" t="s">
        <v>76</v>
      </c>
      <c r="AC135" s="16" t="s">
        <v>76</v>
      </c>
      <c r="AD135" s="64" t="s">
        <v>76</v>
      </c>
    </row>
    <row r="136" spans="14:30" x14ac:dyDescent="0.25">
      <c r="N136" s="25">
        <v>48487</v>
      </c>
      <c r="O136" s="61" t="s">
        <v>76</v>
      </c>
      <c r="P136" s="16" t="s">
        <v>76</v>
      </c>
      <c r="Q136" s="16" t="s">
        <v>76</v>
      </c>
      <c r="R136" s="64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  <c r="W136" s="61" t="s">
        <v>76</v>
      </c>
      <c r="X136" s="16" t="s">
        <v>76</v>
      </c>
      <c r="Y136" s="16" t="s">
        <v>76</v>
      </c>
      <c r="Z136" s="64" t="s">
        <v>76</v>
      </c>
      <c r="AA136" s="61" t="s">
        <v>76</v>
      </c>
      <c r="AB136" s="16" t="s">
        <v>76</v>
      </c>
      <c r="AC136" s="16" t="s">
        <v>76</v>
      </c>
      <c r="AD136" s="64" t="s">
        <v>76</v>
      </c>
    </row>
    <row r="137" spans="14:30" x14ac:dyDescent="0.25">
      <c r="N137" s="25">
        <v>48579</v>
      </c>
      <c r="O137" s="61" t="s">
        <v>76</v>
      </c>
      <c r="P137" s="16" t="s">
        <v>76</v>
      </c>
      <c r="Q137" s="16" t="s">
        <v>76</v>
      </c>
      <c r="R137" s="64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  <c r="W137" s="61" t="s">
        <v>76</v>
      </c>
      <c r="X137" s="16" t="s">
        <v>76</v>
      </c>
      <c r="Y137" s="16" t="s">
        <v>76</v>
      </c>
      <c r="Z137" s="64" t="s">
        <v>76</v>
      </c>
      <c r="AA137" s="61" t="s">
        <v>76</v>
      </c>
      <c r="AB137" s="16" t="s">
        <v>76</v>
      </c>
      <c r="AC137" s="16" t="s">
        <v>76</v>
      </c>
      <c r="AD137" s="64" t="s">
        <v>76</v>
      </c>
    </row>
    <row r="138" spans="14:30" x14ac:dyDescent="0.25">
      <c r="N138" s="25">
        <v>48669</v>
      </c>
      <c r="O138" s="61" t="s">
        <v>76</v>
      </c>
      <c r="P138" s="16" t="s">
        <v>76</v>
      </c>
      <c r="Q138" s="16" t="s">
        <v>76</v>
      </c>
      <c r="R138" s="64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  <c r="W138" s="61" t="s">
        <v>76</v>
      </c>
      <c r="X138" s="16" t="s">
        <v>76</v>
      </c>
      <c r="Y138" s="16" t="s">
        <v>76</v>
      </c>
      <c r="Z138" s="64" t="s">
        <v>76</v>
      </c>
      <c r="AA138" s="61" t="s">
        <v>76</v>
      </c>
      <c r="AB138" s="16" t="s">
        <v>76</v>
      </c>
      <c r="AC138" s="16" t="s">
        <v>76</v>
      </c>
      <c r="AD138" s="64" t="s">
        <v>76</v>
      </c>
    </row>
    <row r="139" spans="14:30" x14ac:dyDescent="0.25">
      <c r="N139" s="25">
        <v>48760</v>
      </c>
      <c r="O139" s="61" t="s">
        <v>76</v>
      </c>
      <c r="P139" s="16" t="s">
        <v>76</v>
      </c>
      <c r="Q139" s="16" t="s">
        <v>76</v>
      </c>
      <c r="R139" s="64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  <c r="W139" s="61" t="s">
        <v>76</v>
      </c>
      <c r="X139" s="16" t="s">
        <v>76</v>
      </c>
      <c r="Y139" s="16" t="s">
        <v>76</v>
      </c>
      <c r="Z139" s="64" t="s">
        <v>76</v>
      </c>
      <c r="AA139" s="61" t="s">
        <v>76</v>
      </c>
      <c r="AB139" s="16" t="s">
        <v>76</v>
      </c>
      <c r="AC139" s="16" t="s">
        <v>76</v>
      </c>
      <c r="AD139" s="64" t="s">
        <v>76</v>
      </c>
    </row>
    <row r="140" spans="14:30" x14ac:dyDescent="0.25">
      <c r="N140" s="25">
        <v>48852</v>
      </c>
      <c r="O140" s="61" t="s">
        <v>76</v>
      </c>
      <c r="P140" s="16" t="s">
        <v>76</v>
      </c>
      <c r="Q140" s="16" t="s">
        <v>76</v>
      </c>
      <c r="R140" s="64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  <c r="W140" s="61" t="s">
        <v>76</v>
      </c>
      <c r="X140" s="16" t="s">
        <v>76</v>
      </c>
      <c r="Y140" s="16" t="s">
        <v>76</v>
      </c>
      <c r="Z140" s="64" t="s">
        <v>76</v>
      </c>
      <c r="AA140" s="61" t="s">
        <v>76</v>
      </c>
      <c r="AB140" s="16" t="s">
        <v>76</v>
      </c>
      <c r="AC140" s="16" t="s">
        <v>76</v>
      </c>
      <c r="AD140" s="64" t="s">
        <v>76</v>
      </c>
    </row>
    <row r="141" spans="14:30" x14ac:dyDescent="0.25">
      <c r="N141" s="25">
        <v>48944</v>
      </c>
      <c r="O141" s="61" t="s">
        <v>76</v>
      </c>
      <c r="P141" s="16" t="s">
        <v>76</v>
      </c>
      <c r="Q141" s="16" t="s">
        <v>76</v>
      </c>
      <c r="R141" s="64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  <c r="W141" s="61" t="s">
        <v>76</v>
      </c>
      <c r="X141" s="16" t="s">
        <v>76</v>
      </c>
      <c r="Y141" s="16" t="s">
        <v>76</v>
      </c>
      <c r="Z141" s="64" t="s">
        <v>76</v>
      </c>
      <c r="AA141" s="61" t="s">
        <v>76</v>
      </c>
      <c r="AB141" s="16" t="s">
        <v>76</v>
      </c>
      <c r="AC141" s="16" t="s">
        <v>76</v>
      </c>
      <c r="AD141" s="64" t="s">
        <v>76</v>
      </c>
    </row>
    <row r="142" spans="14:30" x14ac:dyDescent="0.25">
      <c r="N142" s="25">
        <v>49034</v>
      </c>
      <c r="O142" s="61" t="s">
        <v>76</v>
      </c>
      <c r="P142" s="16" t="s">
        <v>76</v>
      </c>
      <c r="Q142" s="16" t="s">
        <v>76</v>
      </c>
      <c r="R142" s="64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  <c r="W142" s="61" t="s">
        <v>76</v>
      </c>
      <c r="X142" s="16" t="s">
        <v>76</v>
      </c>
      <c r="Y142" s="16" t="s">
        <v>76</v>
      </c>
      <c r="Z142" s="64" t="s">
        <v>76</v>
      </c>
      <c r="AA142" s="61" t="s">
        <v>76</v>
      </c>
      <c r="AB142" s="16" t="s">
        <v>76</v>
      </c>
      <c r="AC142" s="16" t="s">
        <v>76</v>
      </c>
      <c r="AD142" s="64" t="s">
        <v>76</v>
      </c>
    </row>
    <row r="143" spans="14:30" x14ac:dyDescent="0.25">
      <c r="N143" s="25">
        <v>49125</v>
      </c>
      <c r="O143" s="61" t="s">
        <v>76</v>
      </c>
      <c r="P143" s="16" t="s">
        <v>76</v>
      </c>
      <c r="Q143" s="16" t="s">
        <v>76</v>
      </c>
      <c r="R143" s="64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  <c r="W143" s="61" t="s">
        <v>76</v>
      </c>
      <c r="X143" s="16" t="s">
        <v>76</v>
      </c>
      <c r="Y143" s="16" t="s">
        <v>76</v>
      </c>
      <c r="Z143" s="64" t="s">
        <v>76</v>
      </c>
      <c r="AA143" s="61" t="s">
        <v>76</v>
      </c>
      <c r="AB143" s="16" t="s">
        <v>76</v>
      </c>
      <c r="AC143" s="16" t="s">
        <v>76</v>
      </c>
      <c r="AD143" s="64" t="s">
        <v>76</v>
      </c>
    </row>
    <row r="144" spans="14:30" x14ac:dyDescent="0.25">
      <c r="N144" s="25">
        <v>49217</v>
      </c>
      <c r="O144" s="61" t="s">
        <v>76</v>
      </c>
      <c r="P144" s="16" t="s">
        <v>76</v>
      </c>
      <c r="Q144" s="16" t="s">
        <v>76</v>
      </c>
      <c r="R144" s="64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  <c r="W144" s="61" t="s">
        <v>76</v>
      </c>
      <c r="X144" s="16" t="s">
        <v>76</v>
      </c>
      <c r="Y144" s="16" t="s">
        <v>76</v>
      </c>
      <c r="Z144" s="64" t="s">
        <v>76</v>
      </c>
      <c r="AA144" s="61" t="s">
        <v>76</v>
      </c>
      <c r="AB144" s="16" t="s">
        <v>76</v>
      </c>
      <c r="AC144" s="16" t="s">
        <v>76</v>
      </c>
      <c r="AD144" s="64" t="s">
        <v>76</v>
      </c>
    </row>
    <row r="145" spans="14:30" x14ac:dyDescent="0.25">
      <c r="N145" s="25">
        <v>49309</v>
      </c>
      <c r="O145" s="61" t="s">
        <v>76</v>
      </c>
      <c r="P145" s="16" t="s">
        <v>76</v>
      </c>
      <c r="Q145" s="16" t="s">
        <v>76</v>
      </c>
      <c r="R145" s="64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  <c r="W145" s="61" t="s">
        <v>76</v>
      </c>
      <c r="X145" s="16" t="s">
        <v>76</v>
      </c>
      <c r="Y145" s="16" t="s">
        <v>76</v>
      </c>
      <c r="Z145" s="64" t="s">
        <v>76</v>
      </c>
      <c r="AA145" s="61" t="s">
        <v>76</v>
      </c>
      <c r="AB145" s="16" t="s">
        <v>76</v>
      </c>
      <c r="AC145" s="16" t="s">
        <v>76</v>
      </c>
      <c r="AD145" s="64" t="s">
        <v>76</v>
      </c>
    </row>
    <row r="146" spans="14:30" x14ac:dyDescent="0.25">
      <c r="N146" s="25">
        <v>49399</v>
      </c>
      <c r="O146" s="61" t="s">
        <v>76</v>
      </c>
      <c r="P146" s="16" t="s">
        <v>76</v>
      </c>
      <c r="Q146" s="16" t="s">
        <v>76</v>
      </c>
      <c r="R146" s="64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  <c r="W146" s="61" t="s">
        <v>76</v>
      </c>
      <c r="X146" s="16" t="s">
        <v>76</v>
      </c>
      <c r="Y146" s="16" t="s">
        <v>76</v>
      </c>
      <c r="Z146" s="64" t="s">
        <v>76</v>
      </c>
      <c r="AA146" s="61" t="s">
        <v>76</v>
      </c>
      <c r="AB146" s="16" t="s">
        <v>76</v>
      </c>
      <c r="AC146" s="16" t="s">
        <v>76</v>
      </c>
      <c r="AD146" s="64" t="s">
        <v>76</v>
      </c>
    </row>
    <row r="147" spans="14:30" x14ac:dyDescent="0.25">
      <c r="N147" s="25">
        <v>49490</v>
      </c>
      <c r="O147" s="61" t="s">
        <v>76</v>
      </c>
      <c r="P147" s="16" t="s">
        <v>76</v>
      </c>
      <c r="Q147" s="16" t="s">
        <v>76</v>
      </c>
      <c r="R147" s="64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  <c r="W147" s="61" t="s">
        <v>76</v>
      </c>
      <c r="X147" s="16" t="s">
        <v>76</v>
      </c>
      <c r="Y147" s="16" t="s">
        <v>76</v>
      </c>
      <c r="Z147" s="64" t="s">
        <v>76</v>
      </c>
      <c r="AA147" s="61" t="s">
        <v>76</v>
      </c>
      <c r="AB147" s="16" t="s">
        <v>76</v>
      </c>
      <c r="AC147" s="16" t="s">
        <v>76</v>
      </c>
      <c r="AD147" s="64" t="s">
        <v>76</v>
      </c>
    </row>
    <row r="148" spans="14:30" x14ac:dyDescent="0.25">
      <c r="N148" s="25">
        <v>49582</v>
      </c>
      <c r="O148" s="61" t="s">
        <v>76</v>
      </c>
      <c r="P148" s="16" t="s">
        <v>76</v>
      </c>
      <c r="Q148" s="16" t="s">
        <v>76</v>
      </c>
      <c r="R148" s="64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  <c r="W148" s="61" t="s">
        <v>76</v>
      </c>
      <c r="X148" s="16" t="s">
        <v>76</v>
      </c>
      <c r="Y148" s="16" t="s">
        <v>76</v>
      </c>
      <c r="Z148" s="64" t="s">
        <v>76</v>
      </c>
      <c r="AA148" s="61" t="s">
        <v>76</v>
      </c>
      <c r="AB148" s="16" t="s">
        <v>76</v>
      </c>
      <c r="AC148" s="16" t="s">
        <v>76</v>
      </c>
      <c r="AD148" s="64" t="s">
        <v>76</v>
      </c>
    </row>
    <row r="149" spans="14:30" x14ac:dyDescent="0.25">
      <c r="N149" s="25">
        <v>49674</v>
      </c>
      <c r="O149" s="61" t="s">
        <v>76</v>
      </c>
      <c r="P149" s="16" t="s">
        <v>76</v>
      </c>
      <c r="Q149" s="16" t="s">
        <v>76</v>
      </c>
      <c r="R149" s="64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  <c r="W149" s="61" t="s">
        <v>76</v>
      </c>
      <c r="X149" s="16" t="s">
        <v>76</v>
      </c>
      <c r="Y149" s="16" t="s">
        <v>76</v>
      </c>
      <c r="Z149" s="64" t="s">
        <v>76</v>
      </c>
      <c r="AA149" s="61" t="s">
        <v>76</v>
      </c>
      <c r="AB149" s="16" t="s">
        <v>76</v>
      </c>
      <c r="AC149" s="16" t="s">
        <v>76</v>
      </c>
      <c r="AD149" s="64" t="s">
        <v>76</v>
      </c>
    </row>
    <row r="150" spans="14:30" x14ac:dyDescent="0.25">
      <c r="N150" s="25">
        <v>49765</v>
      </c>
      <c r="O150" s="61" t="s">
        <v>76</v>
      </c>
      <c r="P150" s="16" t="s">
        <v>76</v>
      </c>
      <c r="Q150" s="16" t="s">
        <v>76</v>
      </c>
      <c r="R150" s="64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  <c r="W150" s="61" t="s">
        <v>76</v>
      </c>
      <c r="X150" s="16" t="s">
        <v>76</v>
      </c>
      <c r="Y150" s="16" t="s">
        <v>76</v>
      </c>
      <c r="Z150" s="64" t="s">
        <v>76</v>
      </c>
      <c r="AA150" s="61" t="s">
        <v>76</v>
      </c>
      <c r="AB150" s="16" t="s">
        <v>76</v>
      </c>
      <c r="AC150" s="16" t="s">
        <v>76</v>
      </c>
      <c r="AD150" s="64" t="s">
        <v>76</v>
      </c>
    </row>
    <row r="151" spans="14:30" x14ac:dyDescent="0.25">
      <c r="N151" s="25">
        <v>49856</v>
      </c>
      <c r="O151" s="61" t="s">
        <v>76</v>
      </c>
      <c r="P151" s="16" t="s">
        <v>76</v>
      </c>
      <c r="Q151" s="16" t="s">
        <v>76</v>
      </c>
      <c r="R151" s="64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  <c r="W151" s="61" t="s">
        <v>76</v>
      </c>
      <c r="X151" s="16" t="s">
        <v>76</v>
      </c>
      <c r="Y151" s="16" t="s">
        <v>76</v>
      </c>
      <c r="Z151" s="64" t="s">
        <v>76</v>
      </c>
      <c r="AA151" s="61" t="s">
        <v>76</v>
      </c>
      <c r="AB151" s="16" t="s">
        <v>76</v>
      </c>
      <c r="AC151" s="16" t="s">
        <v>76</v>
      </c>
      <c r="AD151" s="64" t="s">
        <v>76</v>
      </c>
    </row>
    <row r="152" spans="14:30" x14ac:dyDescent="0.25">
      <c r="N152" s="25">
        <v>49948</v>
      </c>
      <c r="O152" s="61" t="s">
        <v>76</v>
      </c>
      <c r="P152" s="16" t="s">
        <v>76</v>
      </c>
      <c r="Q152" s="16" t="s">
        <v>76</v>
      </c>
      <c r="R152" s="64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  <c r="W152" s="61" t="s">
        <v>76</v>
      </c>
      <c r="X152" s="16" t="s">
        <v>76</v>
      </c>
      <c r="Y152" s="16" t="s">
        <v>76</v>
      </c>
      <c r="Z152" s="64" t="s">
        <v>76</v>
      </c>
      <c r="AA152" s="61" t="s">
        <v>76</v>
      </c>
      <c r="AB152" s="16" t="s">
        <v>76</v>
      </c>
      <c r="AC152" s="16" t="s">
        <v>76</v>
      </c>
      <c r="AD152" s="64" t="s">
        <v>76</v>
      </c>
    </row>
    <row r="153" spans="14:30" x14ac:dyDescent="0.25">
      <c r="N153" s="25">
        <v>50040</v>
      </c>
      <c r="O153" s="61" t="s">
        <v>76</v>
      </c>
      <c r="P153" s="16" t="s">
        <v>76</v>
      </c>
      <c r="Q153" s="16" t="s">
        <v>76</v>
      </c>
      <c r="R153" s="64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  <c r="W153" s="61" t="s">
        <v>76</v>
      </c>
      <c r="X153" s="16" t="s">
        <v>76</v>
      </c>
      <c r="Y153" s="16" t="s">
        <v>76</v>
      </c>
      <c r="Z153" s="64" t="s">
        <v>76</v>
      </c>
      <c r="AA153" s="61" t="s">
        <v>76</v>
      </c>
      <c r="AB153" s="16" t="s">
        <v>76</v>
      </c>
      <c r="AC153" s="16" t="s">
        <v>76</v>
      </c>
      <c r="AD153" s="64" t="s">
        <v>76</v>
      </c>
    </row>
    <row r="154" spans="14:30" x14ac:dyDescent="0.25">
      <c r="N154" s="25">
        <v>50130</v>
      </c>
      <c r="O154" s="61" t="s">
        <v>76</v>
      </c>
      <c r="P154" s="16" t="s">
        <v>76</v>
      </c>
      <c r="Q154" s="16" t="s">
        <v>76</v>
      </c>
      <c r="R154" s="64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  <c r="W154" s="61" t="s">
        <v>76</v>
      </c>
      <c r="X154" s="16" t="s">
        <v>76</v>
      </c>
      <c r="Y154" s="16" t="s">
        <v>76</v>
      </c>
      <c r="Z154" s="64" t="s">
        <v>76</v>
      </c>
      <c r="AA154" s="61" t="s">
        <v>76</v>
      </c>
      <c r="AB154" s="16" t="s">
        <v>76</v>
      </c>
      <c r="AC154" s="16" t="s">
        <v>76</v>
      </c>
      <c r="AD154" s="64" t="s">
        <v>76</v>
      </c>
    </row>
    <row r="155" spans="14:30" x14ac:dyDescent="0.25">
      <c r="N155" s="25">
        <v>50221</v>
      </c>
      <c r="O155" s="61" t="s">
        <v>76</v>
      </c>
      <c r="P155" s="16" t="s">
        <v>76</v>
      </c>
      <c r="Q155" s="16" t="s">
        <v>76</v>
      </c>
      <c r="R155" s="64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  <c r="W155" s="61" t="s">
        <v>76</v>
      </c>
      <c r="X155" s="16" t="s">
        <v>76</v>
      </c>
      <c r="Y155" s="16" t="s">
        <v>76</v>
      </c>
      <c r="Z155" s="64" t="s">
        <v>76</v>
      </c>
      <c r="AA155" s="61" t="s">
        <v>76</v>
      </c>
      <c r="AB155" s="16" t="s">
        <v>76</v>
      </c>
      <c r="AC155" s="16" t="s">
        <v>76</v>
      </c>
      <c r="AD155" s="64" t="s">
        <v>76</v>
      </c>
    </row>
    <row r="156" spans="14:30" x14ac:dyDescent="0.25">
      <c r="N156" s="25">
        <v>50313</v>
      </c>
      <c r="O156" s="61" t="s">
        <v>76</v>
      </c>
      <c r="P156" s="16" t="s">
        <v>76</v>
      </c>
      <c r="Q156" s="16" t="s">
        <v>76</v>
      </c>
      <c r="R156" s="64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  <c r="W156" s="61" t="s">
        <v>76</v>
      </c>
      <c r="X156" s="16" t="s">
        <v>76</v>
      </c>
      <c r="Y156" s="16" t="s">
        <v>76</v>
      </c>
      <c r="Z156" s="64" t="s">
        <v>76</v>
      </c>
      <c r="AA156" s="61" t="s">
        <v>76</v>
      </c>
      <c r="AB156" s="16" t="s">
        <v>76</v>
      </c>
      <c r="AC156" s="16" t="s">
        <v>76</v>
      </c>
      <c r="AD156" s="64" t="s">
        <v>76</v>
      </c>
    </row>
    <row r="157" spans="14:30" x14ac:dyDescent="0.25">
      <c r="N157" s="25">
        <v>50405</v>
      </c>
      <c r="O157" s="61" t="s">
        <v>76</v>
      </c>
      <c r="P157" s="16" t="s">
        <v>76</v>
      </c>
      <c r="Q157" s="16" t="s">
        <v>76</v>
      </c>
      <c r="R157" s="64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  <c r="W157" s="61" t="s">
        <v>76</v>
      </c>
      <c r="X157" s="16" t="s">
        <v>76</v>
      </c>
      <c r="Y157" s="16" t="s">
        <v>76</v>
      </c>
      <c r="Z157" s="64" t="s">
        <v>76</v>
      </c>
      <c r="AA157" s="61" t="s">
        <v>76</v>
      </c>
      <c r="AB157" s="16" t="s">
        <v>76</v>
      </c>
      <c r="AC157" s="16" t="s">
        <v>76</v>
      </c>
      <c r="AD157" s="64" t="s">
        <v>76</v>
      </c>
    </row>
    <row r="158" spans="14:30" x14ac:dyDescent="0.25">
      <c r="N158" s="25">
        <v>50495</v>
      </c>
      <c r="O158" s="61" t="s">
        <v>76</v>
      </c>
      <c r="P158" s="16" t="s">
        <v>76</v>
      </c>
      <c r="Q158" s="16" t="s">
        <v>76</v>
      </c>
      <c r="R158" s="64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  <c r="W158" s="61" t="s">
        <v>76</v>
      </c>
      <c r="X158" s="16" t="s">
        <v>76</v>
      </c>
      <c r="Y158" s="16" t="s">
        <v>76</v>
      </c>
      <c r="Z158" s="64" t="s">
        <v>76</v>
      </c>
      <c r="AA158" s="61" t="s">
        <v>76</v>
      </c>
      <c r="AB158" s="16" t="s">
        <v>76</v>
      </c>
      <c r="AC158" s="16" t="s">
        <v>76</v>
      </c>
      <c r="AD158" s="64" t="s">
        <v>76</v>
      </c>
    </row>
    <row r="159" spans="14:30" x14ac:dyDescent="0.25">
      <c r="N159" s="25">
        <v>50586</v>
      </c>
      <c r="O159" s="61" t="s">
        <v>76</v>
      </c>
      <c r="P159" s="16" t="s">
        <v>76</v>
      </c>
      <c r="Q159" s="16" t="s">
        <v>76</v>
      </c>
      <c r="R159" s="64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  <c r="W159" s="61" t="s">
        <v>76</v>
      </c>
      <c r="X159" s="16" t="s">
        <v>76</v>
      </c>
      <c r="Y159" s="16" t="s">
        <v>76</v>
      </c>
      <c r="Z159" s="64" t="s">
        <v>76</v>
      </c>
      <c r="AA159" s="61" t="s">
        <v>76</v>
      </c>
      <c r="AB159" s="16" t="s">
        <v>76</v>
      </c>
      <c r="AC159" s="16" t="s">
        <v>76</v>
      </c>
      <c r="AD159" s="64" t="s">
        <v>76</v>
      </c>
    </row>
    <row r="160" spans="14:30" x14ac:dyDescent="0.25">
      <c r="N160" s="25">
        <v>50678</v>
      </c>
      <c r="O160" s="61" t="s">
        <v>76</v>
      </c>
      <c r="P160" s="16" t="s">
        <v>76</v>
      </c>
      <c r="Q160" s="16" t="s">
        <v>76</v>
      </c>
      <c r="R160" s="64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  <c r="W160" s="61" t="s">
        <v>76</v>
      </c>
      <c r="X160" s="16" t="s">
        <v>76</v>
      </c>
      <c r="Y160" s="16" t="s">
        <v>76</v>
      </c>
      <c r="Z160" s="64" t="s">
        <v>76</v>
      </c>
      <c r="AA160" s="61" t="s">
        <v>76</v>
      </c>
      <c r="AB160" s="16" t="s">
        <v>76</v>
      </c>
      <c r="AC160" s="16" t="s">
        <v>76</v>
      </c>
      <c r="AD160" s="64" t="s">
        <v>76</v>
      </c>
    </row>
    <row r="161" spans="14:30" x14ac:dyDescent="0.25">
      <c r="N161" s="25">
        <v>50770</v>
      </c>
      <c r="O161" s="61" t="s">
        <v>76</v>
      </c>
      <c r="P161" s="16" t="s">
        <v>76</v>
      </c>
      <c r="Q161" s="16" t="s">
        <v>76</v>
      </c>
      <c r="R161" s="64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  <c r="W161" s="61" t="s">
        <v>76</v>
      </c>
      <c r="X161" s="16" t="s">
        <v>76</v>
      </c>
      <c r="Y161" s="16" t="s">
        <v>76</v>
      </c>
      <c r="Z161" s="64" t="s">
        <v>76</v>
      </c>
      <c r="AA161" s="61" t="s">
        <v>76</v>
      </c>
      <c r="AB161" s="16" t="s">
        <v>76</v>
      </c>
      <c r="AC161" s="16" t="s">
        <v>76</v>
      </c>
      <c r="AD161" s="64" t="s">
        <v>76</v>
      </c>
    </row>
    <row r="162" spans="14:30" x14ac:dyDescent="0.25">
      <c r="N162" s="25">
        <v>50860</v>
      </c>
      <c r="O162" s="61" t="s">
        <v>76</v>
      </c>
      <c r="P162" s="16" t="s">
        <v>76</v>
      </c>
      <c r="Q162" s="16" t="s">
        <v>76</v>
      </c>
      <c r="R162" s="64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  <c r="W162" s="61" t="s">
        <v>76</v>
      </c>
      <c r="X162" s="16" t="s">
        <v>76</v>
      </c>
      <c r="Y162" s="16" t="s">
        <v>76</v>
      </c>
      <c r="Z162" s="64" t="s">
        <v>76</v>
      </c>
      <c r="AA162" s="61" t="s">
        <v>76</v>
      </c>
      <c r="AB162" s="16" t="s">
        <v>76</v>
      </c>
      <c r="AC162" s="16" t="s">
        <v>76</v>
      </c>
      <c r="AD162" s="64" t="s">
        <v>76</v>
      </c>
    </row>
    <row r="163" spans="14:30" x14ac:dyDescent="0.25">
      <c r="N163" s="25">
        <v>50951</v>
      </c>
      <c r="O163" s="61" t="s">
        <v>76</v>
      </c>
      <c r="P163" s="16" t="s">
        <v>76</v>
      </c>
      <c r="Q163" s="16" t="s">
        <v>76</v>
      </c>
      <c r="R163" s="64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  <c r="W163" s="61" t="s">
        <v>76</v>
      </c>
      <c r="X163" s="16" t="s">
        <v>76</v>
      </c>
      <c r="Y163" s="16" t="s">
        <v>76</v>
      </c>
      <c r="Z163" s="64" t="s">
        <v>76</v>
      </c>
      <c r="AA163" s="61" t="s">
        <v>76</v>
      </c>
      <c r="AB163" s="16" t="s">
        <v>76</v>
      </c>
      <c r="AC163" s="16" t="s">
        <v>76</v>
      </c>
      <c r="AD163" s="64" t="s">
        <v>76</v>
      </c>
    </row>
    <row r="164" spans="14:30" x14ac:dyDescent="0.25">
      <c r="N164" s="25">
        <v>51043</v>
      </c>
      <c r="O164" s="61" t="s">
        <v>76</v>
      </c>
      <c r="P164" s="16" t="s">
        <v>76</v>
      </c>
      <c r="Q164" s="16" t="s">
        <v>76</v>
      </c>
      <c r="R164" s="64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  <c r="W164" s="61" t="s">
        <v>76</v>
      </c>
      <c r="X164" s="16" t="s">
        <v>76</v>
      </c>
      <c r="Y164" s="16" t="s">
        <v>76</v>
      </c>
      <c r="Z164" s="64" t="s">
        <v>76</v>
      </c>
      <c r="AA164" s="61" t="s">
        <v>76</v>
      </c>
      <c r="AB164" s="16" t="s">
        <v>76</v>
      </c>
      <c r="AC164" s="16" t="s">
        <v>76</v>
      </c>
      <c r="AD164" s="64" t="s">
        <v>76</v>
      </c>
    </row>
    <row r="165" spans="14:30" x14ac:dyDescent="0.25">
      <c r="N165" s="25">
        <v>51135</v>
      </c>
      <c r="O165" s="61" t="s">
        <v>76</v>
      </c>
      <c r="P165" s="16" t="s">
        <v>76</v>
      </c>
      <c r="Q165" s="16" t="s">
        <v>76</v>
      </c>
      <c r="R165" s="64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  <c r="W165" s="61" t="s">
        <v>76</v>
      </c>
      <c r="X165" s="16" t="s">
        <v>76</v>
      </c>
      <c r="Y165" s="16" t="s">
        <v>76</v>
      </c>
      <c r="Z165" s="64" t="s">
        <v>76</v>
      </c>
      <c r="AA165" s="61" t="s">
        <v>76</v>
      </c>
      <c r="AB165" s="16" t="s">
        <v>76</v>
      </c>
      <c r="AC165" s="16" t="s">
        <v>76</v>
      </c>
      <c r="AD165" s="64" t="s">
        <v>76</v>
      </c>
    </row>
    <row r="166" spans="14:30" x14ac:dyDescent="0.25">
      <c r="N166" s="25">
        <v>51226</v>
      </c>
      <c r="O166" s="61" t="s">
        <v>76</v>
      </c>
      <c r="P166" s="16" t="s">
        <v>76</v>
      </c>
      <c r="Q166" s="16" t="s">
        <v>76</v>
      </c>
      <c r="R166" s="64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  <c r="W166" s="61" t="s">
        <v>76</v>
      </c>
      <c r="X166" s="16" t="s">
        <v>76</v>
      </c>
      <c r="Y166" s="16" t="s">
        <v>76</v>
      </c>
      <c r="Z166" s="64" t="s">
        <v>76</v>
      </c>
      <c r="AA166" s="61" t="s">
        <v>76</v>
      </c>
      <c r="AB166" s="16" t="s">
        <v>76</v>
      </c>
      <c r="AC166" s="16" t="s">
        <v>76</v>
      </c>
      <c r="AD166" s="64" t="s">
        <v>76</v>
      </c>
    </row>
    <row r="167" spans="14:30" x14ac:dyDescent="0.25">
      <c r="N167" s="25">
        <v>51317</v>
      </c>
      <c r="O167" s="61" t="s">
        <v>76</v>
      </c>
      <c r="P167" s="16" t="s">
        <v>76</v>
      </c>
      <c r="Q167" s="16" t="s">
        <v>76</v>
      </c>
      <c r="R167" s="64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  <c r="W167" s="61" t="s">
        <v>76</v>
      </c>
      <c r="X167" s="16" t="s">
        <v>76</v>
      </c>
      <c r="Y167" s="16" t="s">
        <v>76</v>
      </c>
      <c r="Z167" s="64" t="s">
        <v>76</v>
      </c>
      <c r="AA167" s="61" t="s">
        <v>76</v>
      </c>
      <c r="AB167" s="16" t="s">
        <v>76</v>
      </c>
      <c r="AC167" s="16" t="s">
        <v>76</v>
      </c>
      <c r="AD167" s="64" t="s">
        <v>76</v>
      </c>
    </row>
    <row r="168" spans="14:30" x14ac:dyDescent="0.25">
      <c r="N168" s="25">
        <v>51409</v>
      </c>
      <c r="O168" s="61" t="s">
        <v>76</v>
      </c>
      <c r="P168" s="16" t="s">
        <v>76</v>
      </c>
      <c r="Q168" s="16" t="s">
        <v>76</v>
      </c>
      <c r="R168" s="64" t="s">
        <v>76</v>
      </c>
      <c r="S168" s="61" t="s">
        <v>76</v>
      </c>
      <c r="T168" s="16" t="s">
        <v>76</v>
      </c>
      <c r="U168" s="16" t="s">
        <v>76</v>
      </c>
      <c r="V168" s="64" t="s">
        <v>76</v>
      </c>
      <c r="W168" s="61" t="s">
        <v>76</v>
      </c>
      <c r="X168" s="16" t="s">
        <v>76</v>
      </c>
      <c r="Y168" s="16" t="s">
        <v>76</v>
      </c>
      <c r="Z168" s="64" t="s">
        <v>76</v>
      </c>
      <c r="AA168" s="61" t="s">
        <v>76</v>
      </c>
      <c r="AB168" s="16" t="s">
        <v>76</v>
      </c>
      <c r="AC168" s="16" t="s">
        <v>76</v>
      </c>
      <c r="AD168" s="64" t="s">
        <v>76</v>
      </c>
    </row>
    <row r="169" spans="14:30" x14ac:dyDescent="0.25">
      <c r="N169" s="25">
        <v>51501</v>
      </c>
      <c r="O169" s="61" t="s">
        <v>76</v>
      </c>
      <c r="P169" s="16" t="s">
        <v>76</v>
      </c>
      <c r="Q169" s="16" t="s">
        <v>76</v>
      </c>
      <c r="R169" s="64" t="s">
        <v>76</v>
      </c>
      <c r="S169" s="61" t="s">
        <v>76</v>
      </c>
      <c r="T169" s="16" t="s">
        <v>76</v>
      </c>
      <c r="U169" s="16" t="s">
        <v>76</v>
      </c>
      <c r="V169" s="64" t="s">
        <v>76</v>
      </c>
      <c r="W169" s="61" t="s">
        <v>76</v>
      </c>
      <c r="X169" s="16" t="s">
        <v>76</v>
      </c>
      <c r="Y169" s="16" t="s">
        <v>76</v>
      </c>
      <c r="Z169" s="64" t="s">
        <v>76</v>
      </c>
      <c r="AA169" s="61" t="s">
        <v>76</v>
      </c>
      <c r="AB169" s="16" t="s">
        <v>76</v>
      </c>
      <c r="AC169" s="16" t="s">
        <v>76</v>
      </c>
      <c r="AD169" s="64" t="s">
        <v>76</v>
      </c>
    </row>
    <row r="170" spans="14:30" x14ac:dyDescent="0.25">
      <c r="N170" s="25">
        <v>51591</v>
      </c>
      <c r="O170" s="61" t="s">
        <v>76</v>
      </c>
      <c r="P170" s="16" t="s">
        <v>76</v>
      </c>
      <c r="Q170" s="16" t="s">
        <v>76</v>
      </c>
      <c r="R170" s="64" t="s">
        <v>76</v>
      </c>
      <c r="S170" s="61" t="s">
        <v>76</v>
      </c>
      <c r="T170" s="16" t="s">
        <v>76</v>
      </c>
      <c r="U170" s="16" t="s">
        <v>76</v>
      </c>
      <c r="V170" s="64" t="s">
        <v>76</v>
      </c>
      <c r="W170" s="61" t="s">
        <v>76</v>
      </c>
      <c r="X170" s="16" t="s">
        <v>76</v>
      </c>
      <c r="Y170" s="16" t="s">
        <v>76</v>
      </c>
      <c r="Z170" s="64" t="s">
        <v>76</v>
      </c>
      <c r="AA170" s="61" t="s">
        <v>76</v>
      </c>
      <c r="AB170" s="16" t="s">
        <v>76</v>
      </c>
      <c r="AC170" s="16" t="s">
        <v>76</v>
      </c>
      <c r="AD170" s="64" t="s">
        <v>76</v>
      </c>
    </row>
    <row r="171" spans="14:30" x14ac:dyDescent="0.25">
      <c r="N171" s="25">
        <v>51682</v>
      </c>
      <c r="O171" s="61" t="s">
        <v>76</v>
      </c>
      <c r="P171" s="16" t="s">
        <v>76</v>
      </c>
      <c r="Q171" s="16" t="s">
        <v>76</v>
      </c>
      <c r="R171" s="64" t="s">
        <v>76</v>
      </c>
      <c r="S171" s="61" t="s">
        <v>76</v>
      </c>
      <c r="T171" s="16" t="s">
        <v>76</v>
      </c>
      <c r="U171" s="16" t="s">
        <v>76</v>
      </c>
      <c r="V171" s="64" t="s">
        <v>76</v>
      </c>
      <c r="W171" s="61" t="s">
        <v>76</v>
      </c>
      <c r="X171" s="16" t="s">
        <v>76</v>
      </c>
      <c r="Y171" s="16" t="s">
        <v>76</v>
      </c>
      <c r="Z171" s="64" t="s">
        <v>76</v>
      </c>
      <c r="AA171" s="61" t="s">
        <v>76</v>
      </c>
      <c r="AB171" s="16" t="s">
        <v>76</v>
      </c>
      <c r="AC171" s="16" t="s">
        <v>76</v>
      </c>
      <c r="AD171" s="64" t="s">
        <v>76</v>
      </c>
    </row>
    <row r="172" spans="14:30" x14ac:dyDescent="0.25">
      <c r="N172" s="25">
        <v>51774</v>
      </c>
      <c r="O172" s="61" t="s">
        <v>76</v>
      </c>
      <c r="P172" s="16" t="s">
        <v>76</v>
      </c>
      <c r="Q172" s="16" t="s">
        <v>76</v>
      </c>
      <c r="R172" s="64" t="s">
        <v>76</v>
      </c>
      <c r="S172" s="61" t="s">
        <v>76</v>
      </c>
      <c r="T172" s="16" t="s">
        <v>76</v>
      </c>
      <c r="U172" s="16" t="s">
        <v>76</v>
      </c>
      <c r="V172" s="64" t="s">
        <v>76</v>
      </c>
      <c r="W172" s="61" t="s">
        <v>76</v>
      </c>
      <c r="X172" s="16" t="s">
        <v>76</v>
      </c>
      <c r="Y172" s="16" t="s">
        <v>76</v>
      </c>
      <c r="Z172" s="64" t="s">
        <v>76</v>
      </c>
      <c r="AA172" s="61" t="s">
        <v>76</v>
      </c>
      <c r="AB172" s="16" t="s">
        <v>76</v>
      </c>
      <c r="AC172" s="16" t="s">
        <v>76</v>
      </c>
      <c r="AD172" s="64" t="s">
        <v>76</v>
      </c>
    </row>
    <row r="173" spans="14:30" x14ac:dyDescent="0.25">
      <c r="N173" s="25">
        <v>51866</v>
      </c>
      <c r="O173" s="61" t="s">
        <v>76</v>
      </c>
      <c r="P173" s="16" t="s">
        <v>76</v>
      </c>
      <c r="Q173" s="16" t="s">
        <v>76</v>
      </c>
      <c r="R173" s="64" t="s">
        <v>76</v>
      </c>
      <c r="S173" s="61" t="s">
        <v>76</v>
      </c>
      <c r="T173" s="16" t="s">
        <v>76</v>
      </c>
      <c r="U173" s="16" t="s">
        <v>76</v>
      </c>
      <c r="V173" s="64" t="s">
        <v>76</v>
      </c>
      <c r="W173" s="61" t="s">
        <v>76</v>
      </c>
      <c r="X173" s="16" t="s">
        <v>76</v>
      </c>
      <c r="Y173" s="16" t="s">
        <v>76</v>
      </c>
      <c r="Z173" s="64" t="s">
        <v>76</v>
      </c>
      <c r="AA173" s="61" t="s">
        <v>76</v>
      </c>
      <c r="AB173" s="16" t="s">
        <v>76</v>
      </c>
      <c r="AC173" s="16" t="s">
        <v>76</v>
      </c>
      <c r="AD173" s="64" t="s">
        <v>76</v>
      </c>
    </row>
    <row r="174" spans="14:30" x14ac:dyDescent="0.25">
      <c r="N174" s="25">
        <v>51956</v>
      </c>
      <c r="O174" s="61" t="s">
        <v>76</v>
      </c>
      <c r="P174" s="16" t="s">
        <v>76</v>
      </c>
      <c r="Q174" s="16" t="s">
        <v>76</v>
      </c>
      <c r="R174" s="64" t="s">
        <v>76</v>
      </c>
      <c r="S174" s="61" t="s">
        <v>76</v>
      </c>
      <c r="T174" s="16" t="s">
        <v>76</v>
      </c>
      <c r="U174" s="16" t="s">
        <v>76</v>
      </c>
      <c r="V174" s="64" t="s">
        <v>76</v>
      </c>
      <c r="W174" s="61" t="s">
        <v>76</v>
      </c>
      <c r="X174" s="16" t="s">
        <v>76</v>
      </c>
      <c r="Y174" s="16" t="s">
        <v>76</v>
      </c>
      <c r="Z174" s="64" t="s">
        <v>76</v>
      </c>
      <c r="AA174" s="61" t="s">
        <v>76</v>
      </c>
      <c r="AB174" s="16" t="s">
        <v>76</v>
      </c>
      <c r="AC174" s="16" t="s">
        <v>76</v>
      </c>
      <c r="AD174" s="64" t="s">
        <v>76</v>
      </c>
    </row>
    <row r="175" spans="14:30" x14ac:dyDescent="0.25">
      <c r="N175" s="25">
        <v>52047</v>
      </c>
      <c r="O175" s="61" t="s">
        <v>76</v>
      </c>
      <c r="P175" s="16" t="s">
        <v>76</v>
      </c>
      <c r="Q175" s="16" t="s">
        <v>76</v>
      </c>
      <c r="R175" s="64" t="s">
        <v>76</v>
      </c>
      <c r="S175" s="61" t="s">
        <v>76</v>
      </c>
      <c r="T175" s="16" t="s">
        <v>76</v>
      </c>
      <c r="U175" s="16" t="s">
        <v>76</v>
      </c>
      <c r="V175" s="64" t="s">
        <v>76</v>
      </c>
      <c r="W175" s="61" t="s">
        <v>76</v>
      </c>
      <c r="X175" s="16" t="s">
        <v>76</v>
      </c>
      <c r="Y175" s="16" t="s">
        <v>76</v>
      </c>
      <c r="Z175" s="64" t="s">
        <v>76</v>
      </c>
      <c r="AA175" s="61" t="s">
        <v>76</v>
      </c>
      <c r="AB175" s="16" t="s">
        <v>76</v>
      </c>
      <c r="AC175" s="16" t="s">
        <v>76</v>
      </c>
      <c r="AD175" s="64" t="s">
        <v>76</v>
      </c>
    </row>
    <row r="176" spans="14:30" x14ac:dyDescent="0.25">
      <c r="N176" s="25">
        <v>52139</v>
      </c>
      <c r="O176" s="61" t="s">
        <v>76</v>
      </c>
      <c r="P176" s="16" t="s">
        <v>76</v>
      </c>
      <c r="Q176" s="16" t="s">
        <v>76</v>
      </c>
      <c r="R176" s="64" t="s">
        <v>76</v>
      </c>
      <c r="S176" s="61" t="s">
        <v>76</v>
      </c>
      <c r="T176" s="16" t="s">
        <v>76</v>
      </c>
      <c r="U176" s="16" t="s">
        <v>76</v>
      </c>
      <c r="V176" s="64" t="s">
        <v>76</v>
      </c>
      <c r="W176" s="61" t="s">
        <v>76</v>
      </c>
      <c r="X176" s="16" t="s">
        <v>76</v>
      </c>
      <c r="Y176" s="16" t="s">
        <v>76</v>
      </c>
      <c r="Z176" s="64" t="s">
        <v>76</v>
      </c>
      <c r="AA176" s="61" t="s">
        <v>76</v>
      </c>
      <c r="AB176" s="16" t="s">
        <v>76</v>
      </c>
      <c r="AC176" s="16" t="s">
        <v>76</v>
      </c>
      <c r="AD176" s="64" t="s">
        <v>76</v>
      </c>
    </row>
    <row r="177" spans="14:30" x14ac:dyDescent="0.25">
      <c r="N177" s="25">
        <v>52231</v>
      </c>
      <c r="O177" s="61" t="s">
        <v>76</v>
      </c>
      <c r="P177" s="16" t="s">
        <v>76</v>
      </c>
      <c r="Q177" s="16" t="s">
        <v>76</v>
      </c>
      <c r="R177" s="64" t="s">
        <v>76</v>
      </c>
      <c r="S177" s="61" t="s">
        <v>76</v>
      </c>
      <c r="T177" s="16" t="s">
        <v>76</v>
      </c>
      <c r="U177" s="16" t="s">
        <v>76</v>
      </c>
      <c r="V177" s="64" t="s">
        <v>76</v>
      </c>
      <c r="W177" s="61" t="s">
        <v>76</v>
      </c>
      <c r="X177" s="16" t="s">
        <v>76</v>
      </c>
      <c r="Y177" s="16" t="s">
        <v>76</v>
      </c>
      <c r="Z177" s="64" t="s">
        <v>76</v>
      </c>
      <c r="AA177" s="61" t="s">
        <v>76</v>
      </c>
      <c r="AB177" s="16" t="s">
        <v>76</v>
      </c>
      <c r="AC177" s="16" t="s">
        <v>76</v>
      </c>
      <c r="AD177" s="64" t="s">
        <v>76</v>
      </c>
    </row>
    <row r="178" spans="14:30" x14ac:dyDescent="0.25">
      <c r="N178" s="25">
        <v>52321</v>
      </c>
      <c r="O178" s="61" t="s">
        <v>76</v>
      </c>
      <c r="P178" s="16" t="s">
        <v>76</v>
      </c>
      <c r="Q178" s="16" t="s">
        <v>76</v>
      </c>
      <c r="R178" s="64" t="s">
        <v>76</v>
      </c>
      <c r="S178" s="61" t="s">
        <v>76</v>
      </c>
      <c r="T178" s="16" t="s">
        <v>76</v>
      </c>
      <c r="U178" s="16" t="s">
        <v>76</v>
      </c>
      <c r="V178" s="64" t="s">
        <v>76</v>
      </c>
      <c r="W178" s="61" t="s">
        <v>76</v>
      </c>
      <c r="X178" s="16" t="s">
        <v>76</v>
      </c>
      <c r="Y178" s="16" t="s">
        <v>76</v>
      </c>
      <c r="Z178" s="64" t="s">
        <v>76</v>
      </c>
      <c r="AA178" s="61" t="s">
        <v>76</v>
      </c>
      <c r="AB178" s="16" t="s">
        <v>76</v>
      </c>
      <c r="AC178" s="16" t="s">
        <v>76</v>
      </c>
      <c r="AD178" s="64" t="s">
        <v>76</v>
      </c>
    </row>
    <row r="179" spans="14:30" x14ac:dyDescent="0.25">
      <c r="N179" s="25">
        <v>52412</v>
      </c>
      <c r="O179" s="61" t="s">
        <v>76</v>
      </c>
      <c r="P179" s="16" t="s">
        <v>76</v>
      </c>
      <c r="Q179" s="16" t="s">
        <v>76</v>
      </c>
      <c r="R179" s="64" t="s">
        <v>76</v>
      </c>
      <c r="S179" s="61" t="s">
        <v>76</v>
      </c>
      <c r="T179" s="16" t="s">
        <v>76</v>
      </c>
      <c r="U179" s="16" t="s">
        <v>76</v>
      </c>
      <c r="V179" s="64" t="s">
        <v>76</v>
      </c>
      <c r="W179" s="61" t="s">
        <v>76</v>
      </c>
      <c r="X179" s="16" t="s">
        <v>76</v>
      </c>
      <c r="Y179" s="16" t="s">
        <v>76</v>
      </c>
      <c r="Z179" s="64" t="s">
        <v>76</v>
      </c>
      <c r="AA179" s="61" t="s">
        <v>76</v>
      </c>
      <c r="AB179" s="16" t="s">
        <v>76</v>
      </c>
      <c r="AC179" s="16" t="s">
        <v>76</v>
      </c>
      <c r="AD179" s="64" t="s">
        <v>76</v>
      </c>
    </row>
    <row r="180" spans="14:30" x14ac:dyDescent="0.25">
      <c r="N180" s="25">
        <v>52504</v>
      </c>
      <c r="O180" s="61" t="s">
        <v>76</v>
      </c>
      <c r="P180" s="16" t="s">
        <v>76</v>
      </c>
      <c r="Q180" s="16" t="s">
        <v>76</v>
      </c>
      <c r="R180" s="64" t="s">
        <v>76</v>
      </c>
      <c r="S180" s="61" t="s">
        <v>76</v>
      </c>
      <c r="T180" s="16" t="s">
        <v>76</v>
      </c>
      <c r="U180" s="16" t="s">
        <v>76</v>
      </c>
      <c r="V180" s="64" t="s">
        <v>76</v>
      </c>
      <c r="W180" s="61" t="s">
        <v>76</v>
      </c>
      <c r="X180" s="16" t="s">
        <v>76</v>
      </c>
      <c r="Y180" s="16" t="s">
        <v>76</v>
      </c>
      <c r="Z180" s="64" t="s">
        <v>76</v>
      </c>
      <c r="AA180" s="61" t="s">
        <v>76</v>
      </c>
      <c r="AB180" s="16" t="s">
        <v>76</v>
      </c>
      <c r="AC180" s="16" t="s">
        <v>76</v>
      </c>
      <c r="AD180" s="64" t="s">
        <v>76</v>
      </c>
    </row>
    <row r="181" spans="14:30" x14ac:dyDescent="0.25">
      <c r="N181" s="25">
        <v>52596</v>
      </c>
      <c r="O181" s="61" t="s">
        <v>76</v>
      </c>
      <c r="P181" s="16" t="s">
        <v>76</v>
      </c>
      <c r="Q181" s="16" t="s">
        <v>76</v>
      </c>
      <c r="R181" s="64" t="s">
        <v>76</v>
      </c>
      <c r="S181" s="61" t="s">
        <v>76</v>
      </c>
      <c r="T181" s="16" t="s">
        <v>76</v>
      </c>
      <c r="U181" s="16" t="s">
        <v>76</v>
      </c>
      <c r="V181" s="64" t="s">
        <v>76</v>
      </c>
      <c r="W181" s="61" t="s">
        <v>76</v>
      </c>
      <c r="X181" s="16" t="s">
        <v>76</v>
      </c>
      <c r="Y181" s="16" t="s">
        <v>76</v>
      </c>
      <c r="Z181" s="64" t="s">
        <v>76</v>
      </c>
      <c r="AA181" s="61" t="s">
        <v>76</v>
      </c>
      <c r="AB181" s="16" t="s">
        <v>76</v>
      </c>
      <c r="AC181" s="16" t="s">
        <v>76</v>
      </c>
      <c r="AD181" s="64" t="s">
        <v>76</v>
      </c>
    </row>
    <row r="182" spans="14:30" x14ac:dyDescent="0.25">
      <c r="N182" s="25">
        <v>52687</v>
      </c>
      <c r="O182" s="61" t="s">
        <v>76</v>
      </c>
      <c r="P182" s="16" t="s">
        <v>76</v>
      </c>
      <c r="Q182" s="16" t="s">
        <v>76</v>
      </c>
      <c r="R182" s="64" t="s">
        <v>76</v>
      </c>
      <c r="S182" s="61" t="s">
        <v>76</v>
      </c>
      <c r="T182" s="16" t="s">
        <v>76</v>
      </c>
      <c r="U182" s="16" t="s">
        <v>76</v>
      </c>
      <c r="V182" s="64" t="s">
        <v>76</v>
      </c>
      <c r="W182" s="61" t="s">
        <v>76</v>
      </c>
      <c r="X182" s="16" t="s">
        <v>76</v>
      </c>
      <c r="Y182" s="16" t="s">
        <v>76</v>
      </c>
      <c r="Z182" s="64" t="s">
        <v>76</v>
      </c>
      <c r="AA182" s="61" t="s">
        <v>76</v>
      </c>
      <c r="AB182" s="16" t="s">
        <v>76</v>
      </c>
      <c r="AC182" s="16" t="s">
        <v>76</v>
      </c>
      <c r="AD182" s="64" t="s">
        <v>76</v>
      </c>
    </row>
    <row r="183" spans="14:30" x14ac:dyDescent="0.25">
      <c r="N183" s="25">
        <v>52778</v>
      </c>
      <c r="O183" s="61" t="s">
        <v>76</v>
      </c>
      <c r="P183" s="16" t="s">
        <v>76</v>
      </c>
      <c r="Q183" s="16" t="s">
        <v>76</v>
      </c>
      <c r="R183" s="64" t="s">
        <v>76</v>
      </c>
      <c r="S183" s="61" t="s">
        <v>76</v>
      </c>
      <c r="T183" s="16" t="s">
        <v>76</v>
      </c>
      <c r="U183" s="16" t="s">
        <v>76</v>
      </c>
      <c r="V183" s="64" t="s">
        <v>76</v>
      </c>
      <c r="W183" s="61" t="s">
        <v>76</v>
      </c>
      <c r="X183" s="16" t="s">
        <v>76</v>
      </c>
      <c r="Y183" s="16" t="s">
        <v>76</v>
      </c>
      <c r="Z183" s="64" t="s">
        <v>76</v>
      </c>
      <c r="AA183" s="61" t="s">
        <v>76</v>
      </c>
      <c r="AB183" s="16" t="s">
        <v>76</v>
      </c>
      <c r="AC183" s="16" t="s">
        <v>76</v>
      </c>
      <c r="AD183" s="64" t="s">
        <v>76</v>
      </c>
    </row>
    <row r="184" spans="14:30" x14ac:dyDescent="0.25">
      <c r="N184" s="25">
        <v>52870</v>
      </c>
      <c r="O184" s="61" t="s">
        <v>76</v>
      </c>
      <c r="P184" s="16" t="s">
        <v>76</v>
      </c>
      <c r="Q184" s="16" t="s">
        <v>76</v>
      </c>
      <c r="R184" s="64" t="s">
        <v>76</v>
      </c>
      <c r="S184" s="61" t="s">
        <v>76</v>
      </c>
      <c r="T184" s="16" t="s">
        <v>76</v>
      </c>
      <c r="U184" s="16" t="s">
        <v>76</v>
      </c>
      <c r="V184" s="64" t="s">
        <v>76</v>
      </c>
      <c r="W184" s="61" t="s">
        <v>76</v>
      </c>
      <c r="X184" s="16" t="s">
        <v>76</v>
      </c>
      <c r="Y184" s="16" t="s">
        <v>76</v>
      </c>
      <c r="Z184" s="64" t="s">
        <v>76</v>
      </c>
      <c r="AA184" s="61" t="s">
        <v>76</v>
      </c>
      <c r="AB184" s="16" t="s">
        <v>76</v>
      </c>
      <c r="AC184" s="16" t="s">
        <v>76</v>
      </c>
      <c r="AD184" s="64" t="s">
        <v>76</v>
      </c>
    </row>
    <row r="185" spans="14:30" x14ac:dyDescent="0.25">
      <c r="N185" s="25">
        <v>52962</v>
      </c>
      <c r="O185" s="61" t="s">
        <v>76</v>
      </c>
      <c r="P185" s="16" t="s">
        <v>76</v>
      </c>
      <c r="Q185" s="16" t="s">
        <v>76</v>
      </c>
      <c r="R185" s="64" t="s">
        <v>76</v>
      </c>
      <c r="S185" s="61" t="s">
        <v>76</v>
      </c>
      <c r="T185" s="16" t="s">
        <v>76</v>
      </c>
      <c r="U185" s="16" t="s">
        <v>76</v>
      </c>
      <c r="V185" s="64" t="s">
        <v>76</v>
      </c>
      <c r="W185" s="61" t="s">
        <v>76</v>
      </c>
      <c r="X185" s="16" t="s">
        <v>76</v>
      </c>
      <c r="Y185" s="16" t="s">
        <v>76</v>
      </c>
      <c r="Z185" s="64" t="s">
        <v>76</v>
      </c>
      <c r="AA185" s="61" t="s">
        <v>76</v>
      </c>
      <c r="AB185" s="16" t="s">
        <v>76</v>
      </c>
      <c r="AC185" s="16" t="s">
        <v>76</v>
      </c>
      <c r="AD185" s="64" t="s">
        <v>76</v>
      </c>
    </row>
    <row r="186" spans="14:30" x14ac:dyDescent="0.25">
      <c r="N186" s="25">
        <v>53052</v>
      </c>
      <c r="O186" s="61" t="s">
        <v>76</v>
      </c>
      <c r="P186" s="16" t="s">
        <v>76</v>
      </c>
      <c r="Q186" s="16" t="s">
        <v>76</v>
      </c>
      <c r="R186" s="64" t="s">
        <v>76</v>
      </c>
      <c r="S186" s="61" t="s">
        <v>76</v>
      </c>
      <c r="T186" s="16" t="s">
        <v>76</v>
      </c>
      <c r="U186" s="16" t="s">
        <v>76</v>
      </c>
      <c r="V186" s="64" t="s">
        <v>76</v>
      </c>
      <c r="W186" s="61" t="s">
        <v>76</v>
      </c>
      <c r="X186" s="16" t="s">
        <v>76</v>
      </c>
      <c r="Y186" s="16" t="s">
        <v>76</v>
      </c>
      <c r="Z186" s="64" t="s">
        <v>76</v>
      </c>
      <c r="AA186" s="61" t="s">
        <v>76</v>
      </c>
      <c r="AB186" s="16" t="s">
        <v>76</v>
      </c>
      <c r="AC186" s="16" t="s">
        <v>76</v>
      </c>
      <c r="AD186" s="64" t="s">
        <v>76</v>
      </c>
    </row>
    <row r="187" spans="14:30" x14ac:dyDescent="0.25">
      <c r="N187" s="25">
        <v>53143</v>
      </c>
      <c r="O187" s="61" t="s">
        <v>76</v>
      </c>
      <c r="P187" s="16" t="s">
        <v>76</v>
      </c>
      <c r="Q187" s="16" t="s">
        <v>76</v>
      </c>
      <c r="R187" s="64" t="s">
        <v>76</v>
      </c>
      <c r="S187" s="61" t="s">
        <v>76</v>
      </c>
      <c r="T187" s="16" t="s">
        <v>76</v>
      </c>
      <c r="U187" s="16" t="s">
        <v>76</v>
      </c>
      <c r="V187" s="64" t="s">
        <v>76</v>
      </c>
      <c r="W187" s="61" t="s">
        <v>76</v>
      </c>
      <c r="X187" s="16" t="s">
        <v>76</v>
      </c>
      <c r="Y187" s="16" t="s">
        <v>76</v>
      </c>
      <c r="Z187" s="64" t="s">
        <v>76</v>
      </c>
      <c r="AA187" s="61" t="s">
        <v>76</v>
      </c>
      <c r="AB187" s="16" t="s">
        <v>76</v>
      </c>
      <c r="AC187" s="16" t="s">
        <v>76</v>
      </c>
      <c r="AD187" s="64" t="s">
        <v>76</v>
      </c>
    </row>
    <row r="188" spans="14:30" x14ac:dyDescent="0.25">
      <c r="N188" s="25">
        <v>53235</v>
      </c>
      <c r="O188" s="61" t="s">
        <v>76</v>
      </c>
      <c r="P188" s="16" t="s">
        <v>76</v>
      </c>
      <c r="Q188" s="16" t="s">
        <v>76</v>
      </c>
      <c r="R188" s="64" t="s">
        <v>76</v>
      </c>
      <c r="S188" s="61" t="s">
        <v>76</v>
      </c>
      <c r="T188" s="16" t="s">
        <v>76</v>
      </c>
      <c r="U188" s="16" t="s">
        <v>76</v>
      </c>
      <c r="V188" s="64" t="s">
        <v>76</v>
      </c>
      <c r="W188" s="61" t="s">
        <v>76</v>
      </c>
      <c r="X188" s="16" t="s">
        <v>76</v>
      </c>
      <c r="Y188" s="16" t="s">
        <v>76</v>
      </c>
      <c r="Z188" s="64" t="s">
        <v>76</v>
      </c>
      <c r="AA188" s="61" t="s">
        <v>76</v>
      </c>
      <c r="AB188" s="16" t="s">
        <v>76</v>
      </c>
      <c r="AC188" s="16" t="s">
        <v>76</v>
      </c>
      <c r="AD188" s="64" t="s">
        <v>76</v>
      </c>
    </row>
    <row r="189" spans="14:30" x14ac:dyDescent="0.25">
      <c r="N189" s="25">
        <v>53327</v>
      </c>
      <c r="O189" s="61" t="s">
        <v>76</v>
      </c>
      <c r="P189" s="16" t="s">
        <v>76</v>
      </c>
      <c r="Q189" s="16" t="s">
        <v>76</v>
      </c>
      <c r="R189" s="64" t="s">
        <v>76</v>
      </c>
      <c r="S189" s="61" t="s">
        <v>76</v>
      </c>
      <c r="T189" s="16" t="s">
        <v>76</v>
      </c>
      <c r="U189" s="16" t="s">
        <v>76</v>
      </c>
      <c r="V189" s="64" t="s">
        <v>76</v>
      </c>
      <c r="W189" s="61" t="s">
        <v>76</v>
      </c>
      <c r="X189" s="16" t="s">
        <v>76</v>
      </c>
      <c r="Y189" s="16" t="s">
        <v>76</v>
      </c>
      <c r="Z189" s="64" t="s">
        <v>76</v>
      </c>
      <c r="AA189" s="61" t="s">
        <v>76</v>
      </c>
      <c r="AB189" s="16" t="s">
        <v>76</v>
      </c>
      <c r="AC189" s="16" t="s">
        <v>76</v>
      </c>
      <c r="AD189" s="64" t="s">
        <v>76</v>
      </c>
    </row>
    <row r="190" spans="14:30" x14ac:dyDescent="0.25">
      <c r="N190" s="25">
        <v>53417</v>
      </c>
      <c r="O190" s="61" t="s">
        <v>76</v>
      </c>
      <c r="P190" s="16" t="s">
        <v>76</v>
      </c>
      <c r="Q190" s="16" t="s">
        <v>76</v>
      </c>
      <c r="R190" s="64" t="s">
        <v>76</v>
      </c>
      <c r="S190" s="61" t="s">
        <v>76</v>
      </c>
      <c r="T190" s="16" t="s">
        <v>76</v>
      </c>
      <c r="U190" s="16" t="s">
        <v>76</v>
      </c>
      <c r="V190" s="64" t="s">
        <v>76</v>
      </c>
      <c r="W190" s="61" t="s">
        <v>76</v>
      </c>
      <c r="X190" s="16" t="s">
        <v>76</v>
      </c>
      <c r="Y190" s="16" t="s">
        <v>76</v>
      </c>
      <c r="Z190" s="64" t="s">
        <v>76</v>
      </c>
      <c r="AA190" s="61" t="s">
        <v>76</v>
      </c>
      <c r="AB190" s="16" t="s">
        <v>76</v>
      </c>
      <c r="AC190" s="16" t="s">
        <v>76</v>
      </c>
      <c r="AD190" s="64" t="s">
        <v>76</v>
      </c>
    </row>
    <row r="191" spans="14:30" x14ac:dyDescent="0.25">
      <c r="N191" s="25">
        <v>53508</v>
      </c>
      <c r="O191" s="61" t="s">
        <v>76</v>
      </c>
      <c r="P191" s="16" t="s">
        <v>76</v>
      </c>
      <c r="Q191" s="16" t="s">
        <v>76</v>
      </c>
      <c r="R191" s="64" t="s">
        <v>76</v>
      </c>
      <c r="S191" s="61" t="s">
        <v>76</v>
      </c>
      <c r="T191" s="16" t="s">
        <v>76</v>
      </c>
      <c r="U191" s="16" t="s">
        <v>76</v>
      </c>
      <c r="V191" s="64" t="s">
        <v>76</v>
      </c>
      <c r="W191" s="61" t="s">
        <v>76</v>
      </c>
      <c r="X191" s="16" t="s">
        <v>76</v>
      </c>
      <c r="Y191" s="16" t="s">
        <v>76</v>
      </c>
      <c r="Z191" s="64" t="s">
        <v>76</v>
      </c>
      <c r="AA191" s="61" t="s">
        <v>76</v>
      </c>
      <c r="AB191" s="16" t="s">
        <v>76</v>
      </c>
      <c r="AC191" s="16" t="s">
        <v>76</v>
      </c>
      <c r="AD191" s="64" t="s">
        <v>76</v>
      </c>
    </row>
    <row r="192" spans="14:30" x14ac:dyDescent="0.25">
      <c r="N192" s="25">
        <v>53600</v>
      </c>
      <c r="O192" s="61" t="s">
        <v>76</v>
      </c>
      <c r="P192" s="16" t="s">
        <v>76</v>
      </c>
      <c r="Q192" s="16" t="s">
        <v>76</v>
      </c>
      <c r="R192" s="64" t="s">
        <v>76</v>
      </c>
      <c r="S192" s="61" t="s">
        <v>76</v>
      </c>
      <c r="T192" s="16" t="s">
        <v>76</v>
      </c>
      <c r="U192" s="16" t="s">
        <v>76</v>
      </c>
      <c r="V192" s="64" t="s">
        <v>76</v>
      </c>
      <c r="W192" s="61" t="s">
        <v>76</v>
      </c>
      <c r="X192" s="16" t="s">
        <v>76</v>
      </c>
      <c r="Y192" s="16" t="s">
        <v>76</v>
      </c>
      <c r="Z192" s="64" t="s">
        <v>76</v>
      </c>
      <c r="AA192" s="61" t="s">
        <v>76</v>
      </c>
      <c r="AB192" s="16" t="s">
        <v>76</v>
      </c>
      <c r="AC192" s="16" t="s">
        <v>76</v>
      </c>
      <c r="AD192" s="64" t="s">
        <v>76</v>
      </c>
    </row>
    <row r="193" spans="14:30" x14ac:dyDescent="0.25">
      <c r="N193" s="25">
        <v>53692</v>
      </c>
      <c r="O193" s="61" t="s">
        <v>76</v>
      </c>
      <c r="P193" s="16" t="s">
        <v>76</v>
      </c>
      <c r="Q193" s="16" t="s">
        <v>76</v>
      </c>
      <c r="R193" s="64" t="s">
        <v>76</v>
      </c>
      <c r="S193" s="61" t="s">
        <v>76</v>
      </c>
      <c r="T193" s="16" t="s">
        <v>76</v>
      </c>
      <c r="U193" s="16" t="s">
        <v>76</v>
      </c>
      <c r="V193" s="64" t="s">
        <v>76</v>
      </c>
      <c r="W193" s="61" t="s">
        <v>76</v>
      </c>
      <c r="X193" s="16" t="s">
        <v>76</v>
      </c>
      <c r="Y193" s="16" t="s">
        <v>76</v>
      </c>
      <c r="Z193" s="64" t="s">
        <v>76</v>
      </c>
      <c r="AA193" s="61" t="s">
        <v>76</v>
      </c>
      <c r="AB193" s="16" t="s">
        <v>76</v>
      </c>
      <c r="AC193" s="16" t="s">
        <v>76</v>
      </c>
      <c r="AD193" s="64" t="s">
        <v>76</v>
      </c>
    </row>
    <row r="194" spans="14:30" x14ac:dyDescent="0.25">
      <c r="N194" s="25">
        <v>53782</v>
      </c>
      <c r="O194" s="61" t="s">
        <v>76</v>
      </c>
      <c r="P194" s="16" t="s">
        <v>76</v>
      </c>
      <c r="Q194" s="16" t="s">
        <v>76</v>
      </c>
      <c r="R194" s="64" t="s">
        <v>76</v>
      </c>
      <c r="S194" s="61" t="s">
        <v>76</v>
      </c>
      <c r="T194" s="16" t="s">
        <v>76</v>
      </c>
      <c r="U194" s="16" t="s">
        <v>76</v>
      </c>
      <c r="V194" s="64" t="s">
        <v>76</v>
      </c>
      <c r="W194" s="61" t="s">
        <v>76</v>
      </c>
      <c r="X194" s="16" t="s">
        <v>76</v>
      </c>
      <c r="Y194" s="16" t="s">
        <v>76</v>
      </c>
      <c r="Z194" s="64" t="s">
        <v>76</v>
      </c>
      <c r="AA194" s="61" t="s">
        <v>76</v>
      </c>
      <c r="AB194" s="16" t="s">
        <v>76</v>
      </c>
      <c r="AC194" s="16" t="s">
        <v>76</v>
      </c>
      <c r="AD194" s="64" t="s">
        <v>76</v>
      </c>
    </row>
    <row r="195" spans="14:30" x14ac:dyDescent="0.25">
      <c r="N195" s="25">
        <v>53873</v>
      </c>
      <c r="O195" s="61" t="s">
        <v>76</v>
      </c>
      <c r="P195" s="16" t="s">
        <v>76</v>
      </c>
      <c r="Q195" s="16" t="s">
        <v>76</v>
      </c>
      <c r="R195" s="64" t="s">
        <v>76</v>
      </c>
      <c r="S195" s="61" t="s">
        <v>76</v>
      </c>
      <c r="T195" s="16" t="s">
        <v>76</v>
      </c>
      <c r="U195" s="16" t="s">
        <v>76</v>
      </c>
      <c r="V195" s="64" t="s">
        <v>76</v>
      </c>
      <c r="W195" s="61" t="s">
        <v>76</v>
      </c>
      <c r="X195" s="16" t="s">
        <v>76</v>
      </c>
      <c r="Y195" s="16" t="s">
        <v>76</v>
      </c>
      <c r="Z195" s="64" t="s">
        <v>76</v>
      </c>
      <c r="AA195" s="61" t="s">
        <v>76</v>
      </c>
      <c r="AB195" s="16" t="s">
        <v>76</v>
      </c>
      <c r="AC195" s="16" t="s">
        <v>76</v>
      </c>
      <c r="AD195" s="64" t="s">
        <v>76</v>
      </c>
    </row>
    <row r="196" spans="14:30" x14ac:dyDescent="0.25">
      <c r="N196" s="25">
        <v>53965</v>
      </c>
      <c r="O196" s="61" t="s">
        <v>76</v>
      </c>
      <c r="P196" s="16" t="s">
        <v>76</v>
      </c>
      <c r="Q196" s="16" t="s">
        <v>76</v>
      </c>
      <c r="R196" s="64" t="s">
        <v>76</v>
      </c>
      <c r="S196" s="61" t="s">
        <v>76</v>
      </c>
      <c r="T196" s="16" t="s">
        <v>76</v>
      </c>
      <c r="U196" s="16" t="s">
        <v>76</v>
      </c>
      <c r="V196" s="64" t="s">
        <v>76</v>
      </c>
      <c r="W196" s="61" t="s">
        <v>76</v>
      </c>
      <c r="X196" s="16" t="s">
        <v>76</v>
      </c>
      <c r="Y196" s="16" t="s">
        <v>76</v>
      </c>
      <c r="Z196" s="64" t="s">
        <v>76</v>
      </c>
      <c r="AA196" s="61" t="s">
        <v>76</v>
      </c>
      <c r="AB196" s="16" t="s">
        <v>76</v>
      </c>
      <c r="AC196" s="16" t="s">
        <v>76</v>
      </c>
      <c r="AD196" s="64" t="s">
        <v>76</v>
      </c>
    </row>
    <row r="197" spans="14:30" x14ac:dyDescent="0.25">
      <c r="N197" s="25">
        <v>54057</v>
      </c>
      <c r="O197" s="61" t="s">
        <v>76</v>
      </c>
      <c r="P197" s="16" t="s">
        <v>76</v>
      </c>
      <c r="Q197" s="16" t="s">
        <v>76</v>
      </c>
      <c r="R197" s="64" t="s">
        <v>76</v>
      </c>
      <c r="S197" s="61" t="s">
        <v>76</v>
      </c>
      <c r="T197" s="16" t="s">
        <v>76</v>
      </c>
      <c r="U197" s="16" t="s">
        <v>76</v>
      </c>
      <c r="V197" s="64" t="s">
        <v>76</v>
      </c>
      <c r="W197" s="61" t="s">
        <v>76</v>
      </c>
      <c r="X197" s="16" t="s">
        <v>76</v>
      </c>
      <c r="Y197" s="16" t="s">
        <v>76</v>
      </c>
      <c r="Z197" s="64" t="s">
        <v>76</v>
      </c>
      <c r="AA197" s="61" t="s">
        <v>76</v>
      </c>
      <c r="AB197" s="16" t="s">
        <v>76</v>
      </c>
      <c r="AC197" s="16" t="s">
        <v>76</v>
      </c>
      <c r="AD197" s="64" t="s">
        <v>76</v>
      </c>
    </row>
    <row r="198" spans="14:30" x14ac:dyDescent="0.25">
      <c r="N198" s="25">
        <v>54148</v>
      </c>
      <c r="O198" s="61" t="s">
        <v>76</v>
      </c>
      <c r="P198" s="16" t="s">
        <v>76</v>
      </c>
      <c r="Q198" s="16" t="s">
        <v>76</v>
      </c>
      <c r="R198" s="64" t="s">
        <v>76</v>
      </c>
      <c r="S198" s="61" t="s">
        <v>76</v>
      </c>
      <c r="T198" s="16" t="s">
        <v>76</v>
      </c>
      <c r="U198" s="16" t="s">
        <v>76</v>
      </c>
      <c r="V198" s="64" t="s">
        <v>76</v>
      </c>
      <c r="W198" s="61" t="s">
        <v>76</v>
      </c>
      <c r="X198" s="16" t="s">
        <v>76</v>
      </c>
      <c r="Y198" s="16" t="s">
        <v>76</v>
      </c>
      <c r="Z198" s="64" t="s">
        <v>76</v>
      </c>
      <c r="AA198" s="61" t="s">
        <v>76</v>
      </c>
      <c r="AB198" s="16" t="s">
        <v>76</v>
      </c>
      <c r="AC198" s="16" t="s">
        <v>76</v>
      </c>
      <c r="AD198" s="64" t="s">
        <v>76</v>
      </c>
    </row>
    <row r="199" spans="14:30" x14ac:dyDescent="0.25">
      <c r="N199" s="25">
        <v>54239</v>
      </c>
      <c r="O199" s="61" t="s">
        <v>76</v>
      </c>
      <c r="P199" s="16" t="s">
        <v>76</v>
      </c>
      <c r="Q199" s="16" t="s">
        <v>76</v>
      </c>
      <c r="R199" s="64" t="s">
        <v>76</v>
      </c>
      <c r="S199" s="61" t="s">
        <v>76</v>
      </c>
      <c r="T199" s="16" t="s">
        <v>76</v>
      </c>
      <c r="U199" s="16" t="s">
        <v>76</v>
      </c>
      <c r="V199" s="64" t="s">
        <v>76</v>
      </c>
      <c r="W199" s="61" t="s">
        <v>76</v>
      </c>
      <c r="X199" s="16" t="s">
        <v>76</v>
      </c>
      <c r="Y199" s="16" t="s">
        <v>76</v>
      </c>
      <c r="Z199" s="64" t="s">
        <v>76</v>
      </c>
      <c r="AA199" s="61" t="s">
        <v>76</v>
      </c>
      <c r="AB199" s="16" t="s">
        <v>76</v>
      </c>
      <c r="AC199" s="16" t="s">
        <v>76</v>
      </c>
      <c r="AD199" s="64" t="s">
        <v>76</v>
      </c>
    </row>
    <row r="200" spans="14:30" x14ac:dyDescent="0.25">
      <c r="N200" s="25">
        <v>54331</v>
      </c>
      <c r="O200" s="61" t="s">
        <v>76</v>
      </c>
      <c r="P200" s="16" t="s">
        <v>76</v>
      </c>
      <c r="Q200" s="16" t="s">
        <v>76</v>
      </c>
      <c r="R200" s="64" t="s">
        <v>76</v>
      </c>
      <c r="S200" s="61" t="s">
        <v>76</v>
      </c>
      <c r="T200" s="16" t="s">
        <v>76</v>
      </c>
      <c r="U200" s="16" t="s">
        <v>76</v>
      </c>
      <c r="V200" s="64" t="s">
        <v>76</v>
      </c>
      <c r="W200" s="61" t="s">
        <v>76</v>
      </c>
      <c r="X200" s="16" t="s">
        <v>76</v>
      </c>
      <c r="Y200" s="16" t="s">
        <v>76</v>
      </c>
      <c r="Z200" s="64" t="s">
        <v>76</v>
      </c>
      <c r="AA200" s="61" t="s">
        <v>76</v>
      </c>
      <c r="AB200" s="16" t="s">
        <v>76</v>
      </c>
      <c r="AC200" s="16" t="s">
        <v>76</v>
      </c>
      <c r="AD200" s="64" t="s">
        <v>76</v>
      </c>
    </row>
    <row r="201" spans="14:30" x14ac:dyDescent="0.25">
      <c r="N201" s="25">
        <v>54423</v>
      </c>
      <c r="O201" s="61" t="s">
        <v>76</v>
      </c>
      <c r="P201" s="16" t="s">
        <v>76</v>
      </c>
      <c r="Q201" s="16" t="s">
        <v>76</v>
      </c>
      <c r="R201" s="64" t="s">
        <v>76</v>
      </c>
      <c r="S201" s="61" t="s">
        <v>76</v>
      </c>
      <c r="T201" s="16" t="s">
        <v>76</v>
      </c>
      <c r="U201" s="16" t="s">
        <v>76</v>
      </c>
      <c r="V201" s="64" t="s">
        <v>76</v>
      </c>
      <c r="W201" s="61" t="s">
        <v>76</v>
      </c>
      <c r="X201" s="16" t="s">
        <v>76</v>
      </c>
      <c r="Y201" s="16" t="s">
        <v>76</v>
      </c>
      <c r="Z201" s="64" t="s">
        <v>76</v>
      </c>
      <c r="AA201" s="61" t="s">
        <v>76</v>
      </c>
      <c r="AB201" s="16" t="s">
        <v>76</v>
      </c>
      <c r="AC201" s="16" t="s">
        <v>76</v>
      </c>
      <c r="AD201" s="64" t="s">
        <v>76</v>
      </c>
    </row>
    <row r="202" spans="14:30" x14ac:dyDescent="0.25">
      <c r="N202" s="25">
        <v>54513</v>
      </c>
      <c r="O202" s="61" t="s">
        <v>76</v>
      </c>
      <c r="P202" s="16" t="s">
        <v>76</v>
      </c>
      <c r="Q202" s="16" t="s">
        <v>76</v>
      </c>
      <c r="R202" s="64" t="s">
        <v>76</v>
      </c>
      <c r="S202" s="61" t="s">
        <v>76</v>
      </c>
      <c r="T202" s="16" t="s">
        <v>76</v>
      </c>
      <c r="U202" s="16" t="s">
        <v>76</v>
      </c>
      <c r="V202" s="64" t="s">
        <v>76</v>
      </c>
      <c r="W202" s="61" t="s">
        <v>76</v>
      </c>
      <c r="X202" s="16" t="s">
        <v>76</v>
      </c>
      <c r="Y202" s="16" t="s">
        <v>76</v>
      </c>
      <c r="Z202" s="64" t="s">
        <v>76</v>
      </c>
      <c r="AA202" s="61" t="s">
        <v>76</v>
      </c>
      <c r="AB202" s="16" t="s">
        <v>76</v>
      </c>
      <c r="AC202" s="16" t="s">
        <v>76</v>
      </c>
      <c r="AD202" s="64" t="s">
        <v>76</v>
      </c>
    </row>
    <row r="203" spans="14:30" x14ac:dyDescent="0.25">
      <c r="N203" s="25">
        <v>54604</v>
      </c>
      <c r="O203" s="61" t="s">
        <v>76</v>
      </c>
      <c r="P203" s="16" t="s">
        <v>76</v>
      </c>
      <c r="Q203" s="16" t="s">
        <v>76</v>
      </c>
      <c r="R203" s="64" t="s">
        <v>76</v>
      </c>
      <c r="S203" s="61" t="s">
        <v>76</v>
      </c>
      <c r="T203" s="16" t="s">
        <v>76</v>
      </c>
      <c r="U203" s="16" t="s">
        <v>76</v>
      </c>
      <c r="V203" s="64" t="s">
        <v>76</v>
      </c>
      <c r="W203" s="61" t="s">
        <v>76</v>
      </c>
      <c r="X203" s="16" t="s">
        <v>76</v>
      </c>
      <c r="Y203" s="16" t="s">
        <v>76</v>
      </c>
      <c r="Z203" s="64" t="s">
        <v>76</v>
      </c>
      <c r="AA203" s="61" t="s">
        <v>76</v>
      </c>
      <c r="AB203" s="16" t="s">
        <v>76</v>
      </c>
      <c r="AC203" s="16" t="s">
        <v>76</v>
      </c>
      <c r="AD203" s="64" t="s">
        <v>76</v>
      </c>
    </row>
    <row r="204" spans="14:30" x14ac:dyDescent="0.25">
      <c r="N204" s="25">
        <v>54696</v>
      </c>
      <c r="O204" s="61" t="s">
        <v>76</v>
      </c>
      <c r="P204" s="16" t="s">
        <v>76</v>
      </c>
      <c r="Q204" s="16" t="s">
        <v>76</v>
      </c>
      <c r="R204" s="64" t="s">
        <v>76</v>
      </c>
      <c r="S204" s="61" t="s">
        <v>76</v>
      </c>
      <c r="T204" s="16" t="s">
        <v>76</v>
      </c>
      <c r="U204" s="16" t="s">
        <v>76</v>
      </c>
      <c r="V204" s="64" t="s">
        <v>76</v>
      </c>
      <c r="W204" s="61" t="s">
        <v>76</v>
      </c>
      <c r="X204" s="16" t="s">
        <v>76</v>
      </c>
      <c r="Y204" s="16" t="s">
        <v>76</v>
      </c>
      <c r="Z204" s="64" t="s">
        <v>76</v>
      </c>
      <c r="AA204" s="61" t="s">
        <v>76</v>
      </c>
      <c r="AB204" s="16" t="s">
        <v>76</v>
      </c>
      <c r="AC204" s="16" t="s">
        <v>76</v>
      </c>
      <c r="AD204" s="64" t="s">
        <v>76</v>
      </c>
    </row>
    <row r="205" spans="14:30" x14ac:dyDescent="0.25">
      <c r="N205" s="25">
        <v>54788</v>
      </c>
      <c r="O205" s="61" t="s">
        <v>76</v>
      </c>
      <c r="P205" s="16" t="s">
        <v>76</v>
      </c>
      <c r="Q205" s="16" t="s">
        <v>76</v>
      </c>
      <c r="R205" s="64" t="s">
        <v>76</v>
      </c>
      <c r="S205" s="61" t="s">
        <v>76</v>
      </c>
      <c r="T205" s="16" t="s">
        <v>76</v>
      </c>
      <c r="U205" s="16" t="s">
        <v>76</v>
      </c>
      <c r="V205" s="64" t="s">
        <v>76</v>
      </c>
      <c r="W205" s="61" t="s">
        <v>76</v>
      </c>
      <c r="X205" s="16" t="s">
        <v>76</v>
      </c>
      <c r="Y205" s="16" t="s">
        <v>76</v>
      </c>
      <c r="Z205" s="64" t="s">
        <v>76</v>
      </c>
      <c r="AA205" s="61" t="s">
        <v>76</v>
      </c>
      <c r="AB205" s="16" t="s">
        <v>76</v>
      </c>
      <c r="AC205" s="16" t="s">
        <v>76</v>
      </c>
      <c r="AD205" s="64" t="s">
        <v>76</v>
      </c>
    </row>
    <row r="206" spans="14:30" x14ac:dyDescent="0.25">
      <c r="N206" s="25">
        <v>54878</v>
      </c>
      <c r="O206" s="61" t="s">
        <v>76</v>
      </c>
      <c r="P206" s="16" t="s">
        <v>76</v>
      </c>
      <c r="Q206" s="16" t="s">
        <v>76</v>
      </c>
      <c r="R206" s="64" t="s">
        <v>76</v>
      </c>
      <c r="S206" s="61" t="s">
        <v>76</v>
      </c>
      <c r="T206" s="16" t="s">
        <v>76</v>
      </c>
      <c r="U206" s="16" t="s">
        <v>76</v>
      </c>
      <c r="V206" s="64" t="s">
        <v>76</v>
      </c>
      <c r="W206" s="61" t="s">
        <v>76</v>
      </c>
      <c r="X206" s="16" t="s">
        <v>76</v>
      </c>
      <c r="Y206" s="16" t="s">
        <v>76</v>
      </c>
      <c r="Z206" s="64" t="s">
        <v>76</v>
      </c>
      <c r="AA206" s="61" t="s">
        <v>76</v>
      </c>
      <c r="AB206" s="16" t="s">
        <v>76</v>
      </c>
      <c r="AC206" s="16" t="s">
        <v>76</v>
      </c>
      <c r="AD206" s="64" t="s">
        <v>76</v>
      </c>
    </row>
    <row r="207" spans="14:30" x14ac:dyDescent="0.25">
      <c r="N207" s="25">
        <v>54969</v>
      </c>
      <c r="O207" s="61" t="s">
        <v>76</v>
      </c>
      <c r="P207" s="16" t="s">
        <v>76</v>
      </c>
      <c r="Q207" s="16" t="s">
        <v>76</v>
      </c>
      <c r="R207" s="64" t="s">
        <v>76</v>
      </c>
      <c r="S207" s="61" t="s">
        <v>76</v>
      </c>
      <c r="T207" s="16" t="s">
        <v>76</v>
      </c>
      <c r="U207" s="16" t="s">
        <v>76</v>
      </c>
      <c r="V207" s="64" t="s">
        <v>76</v>
      </c>
      <c r="W207" s="61" t="s">
        <v>76</v>
      </c>
      <c r="X207" s="16" t="s">
        <v>76</v>
      </c>
      <c r="Y207" s="16" t="s">
        <v>76</v>
      </c>
      <c r="Z207" s="64" t="s">
        <v>76</v>
      </c>
      <c r="AA207" s="61" t="s">
        <v>76</v>
      </c>
      <c r="AB207" s="16" t="s">
        <v>76</v>
      </c>
      <c r="AC207" s="16" t="s">
        <v>76</v>
      </c>
      <c r="AD207" s="64" t="s">
        <v>76</v>
      </c>
    </row>
    <row r="208" spans="14:30" x14ac:dyDescent="0.25">
      <c r="N208" s="25">
        <v>55061</v>
      </c>
      <c r="O208" s="61" t="s">
        <v>76</v>
      </c>
      <c r="P208" s="16" t="s">
        <v>76</v>
      </c>
      <c r="Q208" s="16" t="s">
        <v>76</v>
      </c>
      <c r="R208" s="64" t="s">
        <v>76</v>
      </c>
      <c r="S208" s="61" t="s">
        <v>76</v>
      </c>
      <c r="T208" s="16" t="s">
        <v>76</v>
      </c>
      <c r="U208" s="16" t="s">
        <v>76</v>
      </c>
      <c r="V208" s="64" t="s">
        <v>76</v>
      </c>
      <c r="W208" s="61" t="s">
        <v>76</v>
      </c>
      <c r="X208" s="16" t="s">
        <v>76</v>
      </c>
      <c r="Y208" s="16" t="s">
        <v>76</v>
      </c>
      <c r="Z208" s="64" t="s">
        <v>76</v>
      </c>
      <c r="AA208" s="61" t="s">
        <v>76</v>
      </c>
      <c r="AB208" s="16" t="s">
        <v>76</v>
      </c>
      <c r="AC208" s="16" t="s">
        <v>76</v>
      </c>
      <c r="AD208" s="64" t="s">
        <v>76</v>
      </c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  <row r="411" spans="14:14" x14ac:dyDescent="0.25">
      <c r="N411" s="25"/>
    </row>
    <row r="412" spans="14:14" x14ac:dyDescent="0.25">
      <c r="N412" s="25"/>
    </row>
    <row r="413" spans="14:14" x14ac:dyDescent="0.25">
      <c r="N413" s="25"/>
    </row>
    <row r="414" spans="14:14" x14ac:dyDescent="0.25">
      <c r="N414" s="25"/>
    </row>
    <row r="415" spans="14:14" x14ac:dyDescent="0.25">
      <c r="N415" s="25"/>
    </row>
    <row r="416" spans="14:14" x14ac:dyDescent="0.25">
      <c r="N416" s="25"/>
    </row>
    <row r="417" spans="14:14" x14ac:dyDescent="0.25">
      <c r="N417" s="25"/>
    </row>
    <row r="418" spans="14:14" x14ac:dyDescent="0.25">
      <c r="N418" s="25"/>
    </row>
    <row r="419" spans="14:14" x14ac:dyDescent="0.25">
      <c r="N419" s="25"/>
    </row>
    <row r="420" spans="14:14" x14ac:dyDescent="0.25">
      <c r="N420" s="25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102 N117:N208">
    <cfRule type="expression" dxfId="14" priority="2">
      <formula>$O6=""</formula>
    </cfRule>
  </conditionalFormatting>
  <conditionalFormatting sqref="N104:N116">
    <cfRule type="expression" dxfId="2" priority="1">
      <formula>$O104=""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926CA-14DD-4A55-BCA6-2DEE9AA5718D}">
  <sheetPr codeName="Sheet6"/>
  <dimension ref="A1:V167"/>
  <sheetViews>
    <sheetView workbookViewId="0">
      <selection activeCell="H46" sqref="H46"/>
    </sheetView>
  </sheetViews>
  <sheetFormatPr defaultColWidth="9.140625" defaultRowHeight="15" x14ac:dyDescent="0.25"/>
  <cols>
    <col min="1" max="13" width="13.7109375" style="24" customWidth="1"/>
    <col min="14" max="14" width="23.85546875" style="29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8"/>
      <c r="T3" s="48"/>
      <c r="U3" s="48"/>
      <c r="V3" s="48"/>
    </row>
    <row r="4" spans="1:22" s="53" customFormat="1" ht="15.95" customHeight="1" x14ac:dyDescent="0.25">
      <c r="O4" s="47"/>
      <c r="P4" s="48"/>
      <c r="Q4" s="48"/>
      <c r="R4" s="49"/>
      <c r="S4" s="48"/>
      <c r="T4" s="48"/>
      <c r="U4" s="48"/>
      <c r="V4" s="48"/>
    </row>
    <row r="5" spans="1:22" s="55" customFormat="1" ht="35.1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s="56" t="s">
        <v>0</v>
      </c>
      <c r="O5" s="57" t="s">
        <v>37</v>
      </c>
      <c r="P5" s="23" t="s">
        <v>38</v>
      </c>
      <c r="Q5" s="23" t="s">
        <v>39</v>
      </c>
      <c r="R5" s="58" t="s">
        <v>40</v>
      </c>
      <c r="S5" s="57" t="s">
        <v>9</v>
      </c>
      <c r="T5" s="23" t="s">
        <v>10</v>
      </c>
      <c r="U5" s="23" t="s">
        <v>11</v>
      </c>
      <c r="V5" s="58" t="s">
        <v>12</v>
      </c>
    </row>
    <row r="6" spans="1:22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N6" s="15">
        <v>35155</v>
      </c>
      <c r="O6" s="77" t="s">
        <v>15</v>
      </c>
      <c r="P6" s="62" t="s">
        <v>15</v>
      </c>
      <c r="Q6" s="62" t="s">
        <v>15</v>
      </c>
      <c r="R6" s="63" t="s">
        <v>15</v>
      </c>
      <c r="S6" s="61">
        <v>58.574833782758802</v>
      </c>
      <c r="T6" s="16">
        <v>67.939878972366998</v>
      </c>
      <c r="U6" s="16">
        <v>68.717396508527898</v>
      </c>
      <c r="V6" s="64">
        <v>62.434581262710402</v>
      </c>
    </row>
    <row r="7" spans="1:22" x14ac:dyDescent="0.25">
      <c r="A7" s="147" t="s">
        <v>87</v>
      </c>
      <c r="B7" s="147"/>
      <c r="C7" s="147"/>
      <c r="D7" s="147"/>
      <c r="E7" s="147"/>
      <c r="F7" s="147"/>
      <c r="G7" s="76"/>
      <c r="H7" s="147" t="s">
        <v>88</v>
      </c>
      <c r="I7" s="147"/>
      <c r="J7" s="147"/>
      <c r="K7" s="147"/>
      <c r="L7" s="147"/>
      <c r="M7" s="147"/>
      <c r="N7" s="15">
        <v>35246</v>
      </c>
      <c r="O7" s="77" t="s">
        <v>15</v>
      </c>
      <c r="P7" s="62" t="s">
        <v>15</v>
      </c>
      <c r="Q7" s="62" t="s">
        <v>15</v>
      </c>
      <c r="R7" s="63" t="s">
        <v>15</v>
      </c>
      <c r="S7" s="61">
        <v>62.255111949326</v>
      </c>
      <c r="T7" s="16">
        <v>69.918491370334806</v>
      </c>
      <c r="U7" s="16">
        <v>67.728711816485898</v>
      </c>
      <c r="V7" s="64">
        <v>63.2504605096128</v>
      </c>
    </row>
    <row r="8" spans="1:22" x14ac:dyDescent="0.25">
      <c r="A8" s="147" t="s">
        <v>74</v>
      </c>
      <c r="B8" s="147"/>
      <c r="C8" s="147"/>
      <c r="D8" s="147"/>
      <c r="E8" s="147"/>
      <c r="F8" s="147"/>
      <c r="H8" s="147" t="s">
        <v>74</v>
      </c>
      <c r="I8" s="147"/>
      <c r="J8" s="147"/>
      <c r="K8" s="147"/>
      <c r="L8" s="147"/>
      <c r="M8" s="147"/>
      <c r="N8" s="15">
        <v>35338</v>
      </c>
      <c r="O8" s="77" t="s">
        <v>15</v>
      </c>
      <c r="P8" s="62" t="s">
        <v>15</v>
      </c>
      <c r="Q8" s="62" t="s">
        <v>15</v>
      </c>
      <c r="R8" s="63" t="s">
        <v>15</v>
      </c>
      <c r="S8" s="61">
        <v>65.715404473230805</v>
      </c>
      <c r="T8" s="16">
        <v>71.467447263563997</v>
      </c>
      <c r="U8" s="16">
        <v>69.673394094651798</v>
      </c>
      <c r="V8" s="64">
        <v>64.317460758036503</v>
      </c>
    </row>
    <row r="9" spans="1:22" x14ac:dyDescent="0.25">
      <c r="N9" s="15">
        <v>35430</v>
      </c>
      <c r="O9" s="77" t="s">
        <v>15</v>
      </c>
      <c r="P9" s="62" t="s">
        <v>15</v>
      </c>
      <c r="Q9" s="62" t="s">
        <v>15</v>
      </c>
      <c r="R9" s="63" t="s">
        <v>15</v>
      </c>
      <c r="S9" s="61">
        <v>65.389430663521097</v>
      </c>
      <c r="T9" s="16">
        <v>70.474833780867499</v>
      </c>
      <c r="U9" s="16">
        <v>73.969780837109397</v>
      </c>
      <c r="V9" s="64">
        <v>65.243908284378804</v>
      </c>
    </row>
    <row r="10" spans="1:22" x14ac:dyDescent="0.25">
      <c r="N10" s="15">
        <v>35520</v>
      </c>
      <c r="O10" s="77" t="s">
        <v>15</v>
      </c>
      <c r="P10" s="62" t="s">
        <v>15</v>
      </c>
      <c r="Q10" s="62" t="s">
        <v>15</v>
      </c>
      <c r="R10" s="63" t="s">
        <v>15</v>
      </c>
      <c r="S10" s="61">
        <v>65.875158404305395</v>
      </c>
      <c r="T10" s="16">
        <v>70.369755188482898</v>
      </c>
      <c r="U10" s="16">
        <v>76.048218289853907</v>
      </c>
      <c r="V10" s="64">
        <v>67.788638478265995</v>
      </c>
    </row>
    <row r="11" spans="1:22" x14ac:dyDescent="0.25">
      <c r="N11" s="15">
        <v>35611</v>
      </c>
      <c r="O11" s="77" t="s">
        <v>15</v>
      </c>
      <c r="P11" s="62" t="s">
        <v>15</v>
      </c>
      <c r="Q11" s="62" t="s">
        <v>15</v>
      </c>
      <c r="R11" s="63" t="s">
        <v>15</v>
      </c>
      <c r="S11" s="61">
        <v>69.637122790436507</v>
      </c>
      <c r="T11" s="16">
        <v>73.189370561278494</v>
      </c>
      <c r="U11" s="16">
        <v>76.934133459175598</v>
      </c>
      <c r="V11" s="64">
        <v>71.124549940081494</v>
      </c>
    </row>
    <row r="12" spans="1:22" x14ac:dyDescent="0.25">
      <c r="N12" s="15">
        <v>35703</v>
      </c>
      <c r="O12" s="77" t="s">
        <v>15</v>
      </c>
      <c r="P12" s="62" t="s">
        <v>15</v>
      </c>
      <c r="Q12" s="62" t="s">
        <v>15</v>
      </c>
      <c r="R12" s="63" t="s">
        <v>15</v>
      </c>
      <c r="S12" s="61">
        <v>74.712171908007207</v>
      </c>
      <c r="T12" s="16">
        <v>77.327200238306602</v>
      </c>
      <c r="U12" s="16">
        <v>79.380589882803093</v>
      </c>
      <c r="V12" s="64">
        <v>72.689493537768897</v>
      </c>
    </row>
    <row r="13" spans="1:22" x14ac:dyDescent="0.25">
      <c r="N13" s="15">
        <v>35795</v>
      </c>
      <c r="O13" s="77" t="s">
        <v>15</v>
      </c>
      <c r="P13" s="62" t="s">
        <v>15</v>
      </c>
      <c r="Q13" s="62" t="s">
        <v>15</v>
      </c>
      <c r="R13" s="63" t="s">
        <v>15</v>
      </c>
      <c r="S13" s="61">
        <v>77.447325890815605</v>
      </c>
      <c r="T13" s="16">
        <v>79.315427821167503</v>
      </c>
      <c r="U13" s="16">
        <v>82.030672490296098</v>
      </c>
      <c r="V13" s="64">
        <v>73.394180654300996</v>
      </c>
    </row>
    <row r="14" spans="1:22" x14ac:dyDescent="0.25">
      <c r="N14" s="15">
        <v>35885</v>
      </c>
      <c r="O14" s="77" t="s">
        <v>15</v>
      </c>
      <c r="P14" s="62" t="s">
        <v>15</v>
      </c>
      <c r="Q14" s="62" t="s">
        <v>15</v>
      </c>
      <c r="R14" s="63" t="s">
        <v>15</v>
      </c>
      <c r="S14" s="61">
        <v>77.981676857066404</v>
      </c>
      <c r="T14" s="16">
        <v>79.254847334372201</v>
      </c>
      <c r="U14" s="16">
        <v>83.252030584007997</v>
      </c>
      <c r="V14" s="64">
        <v>74.971992722116696</v>
      </c>
    </row>
    <row r="15" spans="1:22" x14ac:dyDescent="0.25">
      <c r="N15" s="15">
        <v>35976</v>
      </c>
      <c r="O15" s="77" t="s">
        <v>15</v>
      </c>
      <c r="P15" s="62" t="s">
        <v>15</v>
      </c>
      <c r="Q15" s="62" t="s">
        <v>15</v>
      </c>
      <c r="R15" s="63" t="s">
        <v>15</v>
      </c>
      <c r="S15" s="61">
        <v>78.4883152693222</v>
      </c>
      <c r="T15" s="16">
        <v>79.3738986706623</v>
      </c>
      <c r="U15" s="16">
        <v>84.474790397828997</v>
      </c>
      <c r="V15" s="64">
        <v>77.500180684152497</v>
      </c>
    </row>
    <row r="16" spans="1:22" x14ac:dyDescent="0.25">
      <c r="N16" s="15">
        <v>36068</v>
      </c>
      <c r="O16" s="77" t="s">
        <v>15</v>
      </c>
      <c r="P16" s="62" t="s">
        <v>15</v>
      </c>
      <c r="Q16" s="62" t="s">
        <v>15</v>
      </c>
      <c r="R16" s="63" t="s">
        <v>15</v>
      </c>
      <c r="S16" s="61">
        <v>80.149772336093704</v>
      </c>
      <c r="T16" s="16">
        <v>81.267112448645193</v>
      </c>
      <c r="U16" s="16">
        <v>84.929657713742202</v>
      </c>
      <c r="V16" s="64">
        <v>80.244565688942302</v>
      </c>
    </row>
    <row r="17" spans="1:22" x14ac:dyDescent="0.25">
      <c r="N17" s="15">
        <v>36160</v>
      </c>
      <c r="O17" s="77" t="s">
        <v>15</v>
      </c>
      <c r="P17" s="62" t="s">
        <v>15</v>
      </c>
      <c r="Q17" s="62" t="s">
        <v>15</v>
      </c>
      <c r="R17" s="63" t="s">
        <v>15</v>
      </c>
      <c r="S17" s="61">
        <v>82.626372918536006</v>
      </c>
      <c r="T17" s="16">
        <v>84.143985610231596</v>
      </c>
      <c r="U17" s="16">
        <v>85.421927417048096</v>
      </c>
      <c r="V17" s="64">
        <v>82.540915904967306</v>
      </c>
    </row>
    <row r="18" spans="1:22" x14ac:dyDescent="0.25">
      <c r="N18" s="15">
        <v>36250</v>
      </c>
      <c r="O18" s="77" t="s">
        <v>15</v>
      </c>
      <c r="P18" s="62" t="s">
        <v>15</v>
      </c>
      <c r="Q18" s="62" t="s">
        <v>15</v>
      </c>
      <c r="R18" s="63" t="s">
        <v>15</v>
      </c>
      <c r="S18" s="61">
        <v>85.627735716088793</v>
      </c>
      <c r="T18" s="16">
        <v>86.620796844184596</v>
      </c>
      <c r="U18" s="16">
        <v>87.741245800221094</v>
      </c>
      <c r="V18" s="64">
        <v>84.898285354599295</v>
      </c>
    </row>
    <row r="19" spans="1:22" x14ac:dyDescent="0.25">
      <c r="N19" s="15">
        <v>36341</v>
      </c>
      <c r="O19" s="77" t="s">
        <v>15</v>
      </c>
      <c r="P19" s="62" t="s">
        <v>15</v>
      </c>
      <c r="Q19" s="62" t="s">
        <v>15</v>
      </c>
      <c r="R19" s="63" t="s">
        <v>15</v>
      </c>
      <c r="S19" s="61">
        <v>89.533072952538802</v>
      </c>
      <c r="T19" s="16">
        <v>87.423541149531403</v>
      </c>
      <c r="U19" s="16">
        <v>91.276464592552799</v>
      </c>
      <c r="V19" s="64">
        <v>86.970537257696805</v>
      </c>
    </row>
    <row r="20" spans="1:22" x14ac:dyDescent="0.25">
      <c r="N20" s="15">
        <v>36433</v>
      </c>
      <c r="O20" s="77" t="s">
        <v>15</v>
      </c>
      <c r="P20" s="62" t="s">
        <v>15</v>
      </c>
      <c r="Q20" s="62" t="s">
        <v>15</v>
      </c>
      <c r="R20" s="63" t="s">
        <v>15</v>
      </c>
      <c r="S20" s="61">
        <v>90.721335785482907</v>
      </c>
      <c r="T20" s="16">
        <v>87.967015386929106</v>
      </c>
      <c r="U20" s="16">
        <v>93.966513145793201</v>
      </c>
      <c r="V20" s="64">
        <v>88.8745691044479</v>
      </c>
    </row>
    <row r="21" spans="1:22" x14ac:dyDescent="0.25">
      <c r="N21" s="15">
        <v>36525</v>
      </c>
      <c r="O21" s="77" t="s">
        <v>15</v>
      </c>
      <c r="P21" s="62" t="s">
        <v>15</v>
      </c>
      <c r="Q21" s="62" t="s">
        <v>15</v>
      </c>
      <c r="R21" s="63" t="s">
        <v>15</v>
      </c>
      <c r="S21" s="61">
        <v>90.399126895832396</v>
      </c>
      <c r="T21" s="16">
        <v>90.743328414061494</v>
      </c>
      <c r="U21" s="16">
        <v>94.934746810195193</v>
      </c>
      <c r="V21" s="64">
        <v>91.520594296447698</v>
      </c>
    </row>
    <row r="22" spans="1:22" x14ac:dyDescent="0.25">
      <c r="N22" s="15">
        <v>36616</v>
      </c>
      <c r="O22" s="77">
        <v>84.600501698391398</v>
      </c>
      <c r="P22" s="62">
        <v>90.964047725127102</v>
      </c>
      <c r="Q22" s="62">
        <v>90.035782000951698</v>
      </c>
      <c r="R22" s="63">
        <v>93.277515283197602</v>
      </c>
      <c r="S22" s="61">
        <v>93.220753930953506</v>
      </c>
      <c r="T22" s="16">
        <v>94.481797006429304</v>
      </c>
      <c r="U22" s="16">
        <v>95.950838918647705</v>
      </c>
      <c r="V22" s="64">
        <v>96.046316947634594</v>
      </c>
    </row>
    <row r="23" spans="1:22" x14ac:dyDescent="0.25">
      <c r="N23" s="15">
        <v>36707</v>
      </c>
      <c r="O23" s="77">
        <v>91.734350640686102</v>
      </c>
      <c r="P23" s="62">
        <v>103.753754015609</v>
      </c>
      <c r="Q23" s="62">
        <v>98.691993707403299</v>
      </c>
      <c r="R23" s="63">
        <v>99.549164310982306</v>
      </c>
      <c r="S23" s="61">
        <v>98.748674098566298</v>
      </c>
      <c r="T23" s="16">
        <v>97.850135825266904</v>
      </c>
      <c r="U23" s="16">
        <v>97.762495157493206</v>
      </c>
      <c r="V23" s="64">
        <v>100.738378859395</v>
      </c>
    </row>
    <row r="24" spans="1:22" x14ac:dyDescent="0.25">
      <c r="N24" s="15">
        <v>36799</v>
      </c>
      <c r="O24" s="77">
        <v>97.298387929483397</v>
      </c>
      <c r="P24" s="62">
        <v>96.740602043311696</v>
      </c>
      <c r="Q24" s="62">
        <v>99.763893374949802</v>
      </c>
      <c r="R24" s="63">
        <v>100.252860735504</v>
      </c>
      <c r="S24" s="61">
        <v>101.29332848248499</v>
      </c>
      <c r="T24" s="16">
        <v>99.442940232740796</v>
      </c>
      <c r="U24" s="16">
        <v>98.988920961195902</v>
      </c>
      <c r="V24" s="64">
        <v>100.623501585916</v>
      </c>
    </row>
    <row r="25" spans="1:22" x14ac:dyDescent="0.25">
      <c r="N25" s="15">
        <v>36891</v>
      </c>
      <c r="O25" s="77">
        <v>100</v>
      </c>
      <c r="P25" s="62">
        <v>100</v>
      </c>
      <c r="Q25" s="62">
        <v>100</v>
      </c>
      <c r="R25" s="63">
        <v>100</v>
      </c>
      <c r="S25" s="61">
        <v>100</v>
      </c>
      <c r="T25" s="16">
        <v>100</v>
      </c>
      <c r="U25" s="16">
        <v>100</v>
      </c>
      <c r="V25" s="64">
        <v>100</v>
      </c>
    </row>
    <row r="26" spans="1:22" x14ac:dyDescent="0.25">
      <c r="A26" s="147" t="s">
        <v>89</v>
      </c>
      <c r="B26" s="147"/>
      <c r="C26" s="147"/>
      <c r="D26" s="147"/>
      <c r="E26" s="147"/>
      <c r="F26" s="147"/>
      <c r="G26" s="76"/>
      <c r="H26" s="147" t="s">
        <v>90</v>
      </c>
      <c r="I26" s="147"/>
      <c r="J26" s="147"/>
      <c r="K26" s="147"/>
      <c r="L26" s="147"/>
      <c r="M26" s="147"/>
      <c r="N26" s="15">
        <v>36981</v>
      </c>
      <c r="O26" s="77">
        <v>93.124088012904494</v>
      </c>
      <c r="P26" s="62">
        <v>102.697050883206</v>
      </c>
      <c r="Q26" s="62">
        <v>103.686203267088</v>
      </c>
      <c r="R26" s="63">
        <v>103.748054280958</v>
      </c>
      <c r="S26" s="61">
        <v>100.206506408793</v>
      </c>
      <c r="T26" s="16">
        <v>101.43242887620499</v>
      </c>
      <c r="U26" s="16">
        <v>102.178544839566</v>
      </c>
      <c r="V26" s="64">
        <v>104.43485548707299</v>
      </c>
    </row>
    <row r="27" spans="1:22" x14ac:dyDescent="0.25">
      <c r="A27" s="147" t="s">
        <v>74</v>
      </c>
      <c r="B27" s="147"/>
      <c r="C27" s="147"/>
      <c r="D27" s="147"/>
      <c r="E27" s="147"/>
      <c r="F27" s="147"/>
      <c r="H27" s="147" t="s">
        <v>74</v>
      </c>
      <c r="I27" s="147"/>
      <c r="J27" s="147"/>
      <c r="K27" s="147"/>
      <c r="L27" s="147"/>
      <c r="M27" s="147"/>
      <c r="N27" s="15">
        <v>37072</v>
      </c>
      <c r="O27" s="77">
        <v>98.994554906402897</v>
      </c>
      <c r="P27" s="62">
        <v>108.60075089115399</v>
      </c>
      <c r="Q27" s="62">
        <v>101.986426949557</v>
      </c>
      <c r="R27" s="63">
        <v>111.630049415475</v>
      </c>
      <c r="S27" s="61">
        <v>102.49614406921</v>
      </c>
      <c r="T27" s="16">
        <v>102.583643543965</v>
      </c>
      <c r="U27" s="16">
        <v>105.229768915314</v>
      </c>
      <c r="V27" s="64">
        <v>110.51114717200799</v>
      </c>
    </row>
    <row r="28" spans="1:22" x14ac:dyDescent="0.25">
      <c r="N28" s="15">
        <v>37164</v>
      </c>
      <c r="O28" s="77">
        <v>98.407334448614506</v>
      </c>
      <c r="P28" s="62">
        <v>103.528463753612</v>
      </c>
      <c r="Q28" s="62">
        <v>105.475523089612</v>
      </c>
      <c r="R28" s="63">
        <v>113.777649077525</v>
      </c>
      <c r="S28" s="61">
        <v>103.27457153182399</v>
      </c>
      <c r="T28" s="16">
        <v>102.433507983791</v>
      </c>
      <c r="U28" s="16">
        <v>107.435883047526</v>
      </c>
      <c r="V28" s="64">
        <v>112.95501788317701</v>
      </c>
    </row>
    <row r="29" spans="1:22" x14ac:dyDescent="0.25">
      <c r="N29" s="15">
        <v>37256</v>
      </c>
      <c r="O29" s="77">
        <v>95.028836748418101</v>
      </c>
      <c r="P29" s="62">
        <v>102.96009514473</v>
      </c>
      <c r="Q29" s="62">
        <v>104.645628930585</v>
      </c>
      <c r="R29" s="63">
        <v>114.392364900901</v>
      </c>
      <c r="S29" s="61">
        <v>102.521429595801</v>
      </c>
      <c r="T29" s="16">
        <v>102.626851399137</v>
      </c>
      <c r="U29" s="16">
        <v>108.406103508928</v>
      </c>
      <c r="V29" s="64">
        <v>113.717221503263</v>
      </c>
    </row>
    <row r="30" spans="1:22" x14ac:dyDescent="0.25">
      <c r="N30" s="15">
        <v>37346</v>
      </c>
      <c r="O30" s="77">
        <v>97.166093834378103</v>
      </c>
      <c r="P30" s="62">
        <v>108.37079199044901</v>
      </c>
      <c r="Q30" s="62">
        <v>113.89484605202701</v>
      </c>
      <c r="R30" s="63">
        <v>121.687460956705</v>
      </c>
      <c r="S30" s="61">
        <v>103.57232092709199</v>
      </c>
      <c r="T30" s="16">
        <v>103.974626108884</v>
      </c>
      <c r="U30" s="16">
        <v>109.61618220717899</v>
      </c>
      <c r="V30" s="64">
        <v>117.34873276728401</v>
      </c>
    </row>
    <row r="31" spans="1:22" x14ac:dyDescent="0.25">
      <c r="N31" s="15">
        <v>37437</v>
      </c>
      <c r="O31" s="77">
        <v>100.902917994245</v>
      </c>
      <c r="P31" s="62">
        <v>107.49699210831901</v>
      </c>
      <c r="Q31" s="62">
        <v>114.554505493047</v>
      </c>
      <c r="R31" s="63">
        <v>127.888138322533</v>
      </c>
      <c r="S31" s="61">
        <v>106.35702596996499</v>
      </c>
      <c r="T31" s="16">
        <v>106.97474950851399</v>
      </c>
      <c r="U31" s="16">
        <v>112.129278874265</v>
      </c>
      <c r="V31" s="64">
        <v>122.867408533101</v>
      </c>
    </row>
    <row r="32" spans="1:22" x14ac:dyDescent="0.25">
      <c r="N32" s="15">
        <v>37529</v>
      </c>
      <c r="O32" s="77">
        <v>104.292055251886</v>
      </c>
      <c r="P32" s="62">
        <v>111.644824960414</v>
      </c>
      <c r="Q32" s="62">
        <v>119.992062107721</v>
      </c>
      <c r="R32" s="63">
        <v>132.23806658679601</v>
      </c>
      <c r="S32" s="61">
        <v>108.532279939989</v>
      </c>
      <c r="T32" s="16">
        <v>110.56487347784299</v>
      </c>
      <c r="U32" s="16">
        <v>116.434628095043</v>
      </c>
      <c r="V32" s="64">
        <v>127.991434559268</v>
      </c>
    </row>
    <row r="33" spans="1:22" x14ac:dyDescent="0.25">
      <c r="N33" s="15">
        <v>37621</v>
      </c>
      <c r="O33" s="77">
        <v>108.86279451357299</v>
      </c>
      <c r="P33" s="62">
        <v>116.78018056687399</v>
      </c>
      <c r="Q33" s="62">
        <v>126.089871528953</v>
      </c>
      <c r="R33" s="63">
        <v>140.90304040147399</v>
      </c>
      <c r="S33" s="61">
        <v>109.700652566508</v>
      </c>
      <c r="T33" s="16">
        <v>111.909147091268</v>
      </c>
      <c r="U33" s="16">
        <v>120.732985385714</v>
      </c>
      <c r="V33" s="64">
        <v>131.68584908962401</v>
      </c>
    </row>
    <row r="34" spans="1:22" x14ac:dyDescent="0.25">
      <c r="N34" s="15">
        <v>37711</v>
      </c>
      <c r="O34" s="77">
        <v>104.986309652047</v>
      </c>
      <c r="P34" s="62">
        <v>116.83956498401599</v>
      </c>
      <c r="Q34" s="62">
        <v>125.27079586735</v>
      </c>
      <c r="R34" s="63">
        <v>142.38879441857901</v>
      </c>
      <c r="S34" s="61">
        <v>112.46607380902</v>
      </c>
      <c r="T34" s="16">
        <v>112.100320707601</v>
      </c>
      <c r="U34" s="16">
        <v>124.916066238101</v>
      </c>
      <c r="V34" s="64">
        <v>135.99110896420399</v>
      </c>
    </row>
    <row r="35" spans="1:22" x14ac:dyDescent="0.25">
      <c r="N35" s="15">
        <v>37802</v>
      </c>
      <c r="O35" s="77">
        <v>118.467140989025</v>
      </c>
      <c r="P35" s="62">
        <v>119.43687182734</v>
      </c>
      <c r="Q35" s="62">
        <v>136.00854120220799</v>
      </c>
      <c r="R35" s="63">
        <v>152.864268862046</v>
      </c>
      <c r="S35" s="61">
        <v>116.172228316012</v>
      </c>
      <c r="T35" s="16">
        <v>113.444369915839</v>
      </c>
      <c r="U35" s="16">
        <v>128.92828398181501</v>
      </c>
      <c r="V35" s="64">
        <v>141.00578888285</v>
      </c>
    </row>
    <row r="36" spans="1:22" x14ac:dyDescent="0.25">
      <c r="N36" s="15">
        <v>37894</v>
      </c>
      <c r="O36" s="77">
        <v>113.575286487649</v>
      </c>
      <c r="P36" s="62">
        <v>116.176959143972</v>
      </c>
      <c r="Q36" s="62">
        <v>146.262567285762</v>
      </c>
      <c r="R36" s="63">
        <v>160.93219612191501</v>
      </c>
      <c r="S36" s="61">
        <v>118.390051527701</v>
      </c>
      <c r="T36" s="16">
        <v>116.64824166948</v>
      </c>
      <c r="U36" s="16">
        <v>132.63915103328699</v>
      </c>
      <c r="V36" s="64">
        <v>143.96503850973099</v>
      </c>
    </row>
    <row r="37" spans="1:22" x14ac:dyDescent="0.25">
      <c r="N37" s="15">
        <v>37986</v>
      </c>
      <c r="O37" s="77">
        <v>121.329934021567</v>
      </c>
      <c r="P37" s="62">
        <v>126.577948835811</v>
      </c>
      <c r="Q37" s="62">
        <v>146.455844528706</v>
      </c>
      <c r="R37" s="63">
        <v>161.74905745437701</v>
      </c>
      <c r="S37" s="61">
        <v>120.58275083844001</v>
      </c>
      <c r="T37" s="16">
        <v>120.74090444116401</v>
      </c>
      <c r="U37" s="16">
        <v>137.890270716488</v>
      </c>
      <c r="V37" s="64">
        <v>146.99657076031599</v>
      </c>
    </row>
    <row r="38" spans="1:22" x14ac:dyDescent="0.25">
      <c r="N38" s="15">
        <v>38077</v>
      </c>
      <c r="O38" s="77">
        <v>132.47732422496699</v>
      </c>
      <c r="P38" s="62">
        <v>129.15901343396101</v>
      </c>
      <c r="Q38" s="62">
        <v>154.856797499046</v>
      </c>
      <c r="R38" s="63">
        <v>170.45797628376599</v>
      </c>
      <c r="S38" s="61">
        <v>124.960686844842</v>
      </c>
      <c r="T38" s="16">
        <v>126.855439437846</v>
      </c>
      <c r="U38" s="16">
        <v>145.14045070360299</v>
      </c>
      <c r="V38" s="64">
        <v>154.12482014351201</v>
      </c>
    </row>
    <row r="39" spans="1:22" x14ac:dyDescent="0.25">
      <c r="A39" s="71"/>
      <c r="N39" s="15">
        <v>38168</v>
      </c>
      <c r="O39" s="77">
        <v>124.091496501778</v>
      </c>
      <c r="P39" s="62">
        <v>134.72524683915199</v>
      </c>
      <c r="Q39" s="62">
        <v>163.99071031145499</v>
      </c>
      <c r="R39" s="63">
        <v>175.63042195131001</v>
      </c>
      <c r="S39" s="61">
        <v>129.89945460187701</v>
      </c>
      <c r="T39" s="16">
        <v>133.71807346809101</v>
      </c>
      <c r="U39" s="16">
        <v>152.00671459394599</v>
      </c>
      <c r="V39" s="64">
        <v>162.93941576401099</v>
      </c>
    </row>
    <row r="40" spans="1:22" ht="15.75" x14ac:dyDescent="0.25">
      <c r="A40" s="78" t="s">
        <v>41</v>
      </c>
      <c r="N40" s="15">
        <v>38260</v>
      </c>
      <c r="O40" s="77">
        <v>135.412757512773</v>
      </c>
      <c r="P40" s="62">
        <v>139.70470628237501</v>
      </c>
      <c r="Q40" s="62">
        <v>168.56036233100099</v>
      </c>
      <c r="R40" s="63">
        <v>184.31890246962601</v>
      </c>
      <c r="S40" s="61">
        <v>134.392739233301</v>
      </c>
      <c r="T40" s="16">
        <v>134.979473899585</v>
      </c>
      <c r="U40" s="16">
        <v>155.33999149327701</v>
      </c>
      <c r="V40" s="64">
        <v>166.96591260231301</v>
      </c>
    </row>
    <row r="41" spans="1:22" x14ac:dyDescent="0.25">
      <c r="N41" s="15">
        <v>38352</v>
      </c>
      <c r="O41" s="77">
        <v>138.50803103460399</v>
      </c>
      <c r="P41" s="62">
        <v>140.07934909104401</v>
      </c>
      <c r="Q41" s="62">
        <v>173.335349074102</v>
      </c>
      <c r="R41" s="63">
        <v>187.532441320196</v>
      </c>
      <c r="S41" s="61">
        <v>138.82169434644001</v>
      </c>
      <c r="T41" s="16">
        <v>135.93486936272799</v>
      </c>
      <c r="U41" s="16">
        <v>159.105188768548</v>
      </c>
      <c r="V41" s="64">
        <v>168.62495796905901</v>
      </c>
    </row>
    <row r="42" spans="1:22" x14ac:dyDescent="0.25">
      <c r="N42" s="15">
        <v>38442</v>
      </c>
      <c r="O42" s="77">
        <v>148.75969123223501</v>
      </c>
      <c r="P42" s="62">
        <v>147.813141626857</v>
      </c>
      <c r="Q42" s="62">
        <v>188.57087049819901</v>
      </c>
      <c r="R42" s="63">
        <v>197.21141543463301</v>
      </c>
      <c r="S42" s="61">
        <v>144.39040656260701</v>
      </c>
      <c r="T42" s="16">
        <v>143.79235695695101</v>
      </c>
      <c r="U42" s="16">
        <v>169.51084087902001</v>
      </c>
      <c r="V42" s="64">
        <v>174.63445299733999</v>
      </c>
    </row>
    <row r="43" spans="1:22" x14ac:dyDescent="0.25">
      <c r="N43" s="15">
        <v>38533</v>
      </c>
      <c r="O43" s="77">
        <v>153.87671843771</v>
      </c>
      <c r="P43" s="62">
        <v>152.98597992567599</v>
      </c>
      <c r="Q43" s="62">
        <v>201.16646176831799</v>
      </c>
      <c r="R43" s="63">
        <v>201.096001235903</v>
      </c>
      <c r="S43" s="61">
        <v>151.209242343726</v>
      </c>
      <c r="T43" s="16">
        <v>152.924848531338</v>
      </c>
      <c r="U43" s="16">
        <v>181.92419865684701</v>
      </c>
      <c r="V43" s="64">
        <v>184.357234385411</v>
      </c>
    </row>
    <row r="44" spans="1:22" x14ac:dyDescent="0.25">
      <c r="N44" s="15">
        <v>38625</v>
      </c>
      <c r="O44" s="77">
        <v>157.08907428857901</v>
      </c>
      <c r="P44" s="62">
        <v>153.78518389514301</v>
      </c>
      <c r="Q44" s="62">
        <v>204.39171669110399</v>
      </c>
      <c r="R44" s="63">
        <v>211.074812105804</v>
      </c>
      <c r="S44" s="61">
        <v>155.943945927908</v>
      </c>
      <c r="T44" s="16">
        <v>156.258350249036</v>
      </c>
      <c r="U44" s="16">
        <v>183.09919917642199</v>
      </c>
      <c r="V44" s="64">
        <v>190.58394235987899</v>
      </c>
    </row>
    <row r="45" spans="1:22" x14ac:dyDescent="0.25">
      <c r="N45" s="15">
        <v>38717</v>
      </c>
      <c r="O45" s="77">
        <v>164.98562159523101</v>
      </c>
      <c r="P45" s="62">
        <v>164.84701632828899</v>
      </c>
      <c r="Q45" s="62">
        <v>201.994192332913</v>
      </c>
      <c r="R45" s="63">
        <v>208.354986921121</v>
      </c>
      <c r="S45" s="61">
        <v>158.57037454798299</v>
      </c>
      <c r="T45" s="16">
        <v>158.27245418221301</v>
      </c>
      <c r="U45" s="16">
        <v>181.182783940457</v>
      </c>
      <c r="V45" s="64">
        <v>191.33861792293601</v>
      </c>
    </row>
    <row r="46" spans="1:22" x14ac:dyDescent="0.25">
      <c r="N46" s="15">
        <v>38807</v>
      </c>
      <c r="O46" s="77">
        <v>168.23267405934899</v>
      </c>
      <c r="P46" s="62">
        <v>173.000758625716</v>
      </c>
      <c r="Q46" s="62">
        <v>211.91064711479399</v>
      </c>
      <c r="R46" s="63">
        <v>223.484530165991</v>
      </c>
      <c r="S46" s="61">
        <v>161.98050568163799</v>
      </c>
      <c r="T46" s="16">
        <v>163.20718822269299</v>
      </c>
      <c r="U46" s="16">
        <v>187.630864248432</v>
      </c>
      <c r="V46" s="64">
        <v>190.84509089790899</v>
      </c>
    </row>
    <row r="47" spans="1:22" x14ac:dyDescent="0.25">
      <c r="N47" s="15">
        <v>38898</v>
      </c>
      <c r="O47" s="77">
        <v>183.07575485181999</v>
      </c>
      <c r="P47" s="62">
        <v>172.951414334947</v>
      </c>
      <c r="Q47" s="62">
        <v>224.759930230473</v>
      </c>
      <c r="R47" s="63">
        <v>214.090894281011</v>
      </c>
      <c r="S47" s="61">
        <v>165.835407884517</v>
      </c>
      <c r="T47" s="16">
        <v>167.979081564078</v>
      </c>
      <c r="U47" s="16">
        <v>193.384517464157</v>
      </c>
      <c r="V47" s="64">
        <v>189.35366179357601</v>
      </c>
    </row>
    <row r="48" spans="1:22" x14ac:dyDescent="0.25">
      <c r="N48" s="15">
        <v>38990</v>
      </c>
      <c r="O48" s="77">
        <v>171.58636757139999</v>
      </c>
      <c r="P48" s="62">
        <v>182.36883547611501</v>
      </c>
      <c r="Q48" s="62">
        <v>217.82823691726</v>
      </c>
      <c r="R48" s="63">
        <v>213.678360301862</v>
      </c>
      <c r="S48" s="61">
        <v>166.14574643740701</v>
      </c>
      <c r="T48" s="16">
        <v>171.13263631186899</v>
      </c>
      <c r="U48" s="16">
        <v>189.48624516686399</v>
      </c>
      <c r="V48" s="64">
        <v>186.93894323903899</v>
      </c>
    </row>
    <row r="49" spans="14:22" x14ac:dyDescent="0.25">
      <c r="N49" s="15">
        <v>39082</v>
      </c>
      <c r="O49" s="77">
        <v>187.71077324856401</v>
      </c>
      <c r="P49" s="62">
        <v>184.91813549612601</v>
      </c>
      <c r="Q49" s="62">
        <v>218.551557770979</v>
      </c>
      <c r="R49" s="63">
        <v>213.885618547371</v>
      </c>
      <c r="S49" s="61">
        <v>164.92043145383599</v>
      </c>
      <c r="T49" s="16">
        <v>173.278638416598</v>
      </c>
      <c r="U49" s="16">
        <v>186.94115989711301</v>
      </c>
      <c r="V49" s="64">
        <v>187.274869890666</v>
      </c>
    </row>
    <row r="50" spans="14:22" x14ac:dyDescent="0.25">
      <c r="N50" s="15">
        <v>39172</v>
      </c>
      <c r="O50" s="77">
        <v>183.05978270458399</v>
      </c>
      <c r="P50" s="62">
        <v>192.23048261692199</v>
      </c>
      <c r="Q50" s="62">
        <v>228.91567344570601</v>
      </c>
      <c r="R50" s="63">
        <v>217.14876093970301</v>
      </c>
      <c r="S50" s="61">
        <v>168.45428915974301</v>
      </c>
      <c r="T50" s="16">
        <v>175.579084613649</v>
      </c>
      <c r="U50" s="16">
        <v>193.72813562649199</v>
      </c>
      <c r="V50" s="64">
        <v>192.52024017709601</v>
      </c>
    </row>
    <row r="51" spans="14:22" x14ac:dyDescent="0.25">
      <c r="N51" s="15">
        <v>39263</v>
      </c>
      <c r="O51" s="77">
        <v>198.64998923744901</v>
      </c>
      <c r="P51" s="62">
        <v>188.606467248878</v>
      </c>
      <c r="Q51" s="62">
        <v>236.07365320333901</v>
      </c>
      <c r="R51" s="63">
        <v>229.28975817041999</v>
      </c>
      <c r="S51" s="61">
        <v>175.054204535292</v>
      </c>
      <c r="T51" s="16">
        <v>178.427740066371</v>
      </c>
      <c r="U51" s="16">
        <v>199.27466567165399</v>
      </c>
      <c r="V51" s="64">
        <v>197.36018846917801</v>
      </c>
    </row>
    <row r="52" spans="14:22" x14ac:dyDescent="0.25">
      <c r="N52" s="15">
        <v>39355</v>
      </c>
      <c r="O52" s="77">
        <v>192.39125235514399</v>
      </c>
      <c r="P52" s="62">
        <v>186.85031622132999</v>
      </c>
      <c r="Q52" s="62">
        <v>247.16961167037701</v>
      </c>
      <c r="R52" s="63">
        <v>233.52857392311</v>
      </c>
      <c r="S52" s="61">
        <v>172.936575728446</v>
      </c>
      <c r="T52" s="16">
        <v>178.67510338014401</v>
      </c>
      <c r="U52" s="16">
        <v>194.417079926003</v>
      </c>
      <c r="V52" s="64">
        <v>190.26939282524901</v>
      </c>
    </row>
    <row r="53" spans="14:22" x14ac:dyDescent="0.25">
      <c r="N53" s="15">
        <v>39447</v>
      </c>
      <c r="O53" s="77">
        <v>187.889310605232</v>
      </c>
      <c r="P53" s="62">
        <v>200.55711112146599</v>
      </c>
      <c r="Q53" s="62">
        <v>228.52850452830199</v>
      </c>
      <c r="R53" s="63">
        <v>217.91663460324199</v>
      </c>
      <c r="S53" s="61">
        <v>166.07325662181299</v>
      </c>
      <c r="T53" s="16">
        <v>175.58005630302901</v>
      </c>
      <c r="U53" s="16">
        <v>187.13720137842901</v>
      </c>
      <c r="V53" s="64">
        <v>179.65172517254399</v>
      </c>
    </row>
    <row r="54" spans="14:22" x14ac:dyDescent="0.25">
      <c r="N54" s="15">
        <v>39538</v>
      </c>
      <c r="O54" s="77">
        <v>185.74527447935799</v>
      </c>
      <c r="P54" s="62">
        <v>192.39409451684401</v>
      </c>
      <c r="Q54" s="62">
        <v>228.89958139127901</v>
      </c>
      <c r="R54" s="63">
        <v>211.86763224433901</v>
      </c>
      <c r="S54" s="61">
        <v>164.137951302109</v>
      </c>
      <c r="T54" s="16">
        <v>172.668444629177</v>
      </c>
      <c r="U54" s="16">
        <v>184.398312974812</v>
      </c>
      <c r="V54" s="64">
        <v>176.15432865897699</v>
      </c>
    </row>
    <row r="55" spans="14:22" x14ac:dyDescent="0.25">
      <c r="N55" s="15">
        <v>39629</v>
      </c>
      <c r="O55" s="77">
        <v>188.890241732384</v>
      </c>
      <c r="P55" s="62">
        <v>189.658278241185</v>
      </c>
      <c r="Q55" s="62">
        <v>233.943096903558</v>
      </c>
      <c r="R55" s="63">
        <v>209.58283716237699</v>
      </c>
      <c r="S55" s="61">
        <v>163.17624883994799</v>
      </c>
      <c r="T55" s="16">
        <v>171.890873350942</v>
      </c>
      <c r="U55" s="16">
        <v>181.538440604871</v>
      </c>
      <c r="V55" s="64">
        <v>175.092813360734</v>
      </c>
    </row>
    <row r="56" spans="14:22" x14ac:dyDescent="0.25">
      <c r="N56" s="15">
        <v>39721</v>
      </c>
      <c r="O56" s="77">
        <v>195.09192054680801</v>
      </c>
      <c r="P56" s="62">
        <v>194.21683413160801</v>
      </c>
      <c r="Q56" s="62">
        <v>210.81860912111199</v>
      </c>
      <c r="R56" s="63">
        <v>212.572625342132</v>
      </c>
      <c r="S56" s="61">
        <v>154.420370876405</v>
      </c>
      <c r="T56" s="16">
        <v>165.94060212922901</v>
      </c>
      <c r="U56" s="16">
        <v>169.452545019572</v>
      </c>
      <c r="V56" s="64">
        <v>167.083819306804</v>
      </c>
    </row>
    <row r="57" spans="14:22" x14ac:dyDescent="0.25">
      <c r="N57" s="15">
        <v>39813</v>
      </c>
      <c r="O57" s="77">
        <v>171.11277502047099</v>
      </c>
      <c r="P57" s="62">
        <v>172.32331301321901</v>
      </c>
      <c r="Q57" s="62">
        <v>224.38479686286101</v>
      </c>
      <c r="R57" s="63">
        <v>215.64095639742499</v>
      </c>
      <c r="S57" s="61">
        <v>142.50249761934899</v>
      </c>
      <c r="T57" s="16">
        <v>154.65004124425599</v>
      </c>
      <c r="U57" s="16">
        <v>156.849085455894</v>
      </c>
      <c r="V57" s="64">
        <v>156.94725582923701</v>
      </c>
    </row>
    <row r="58" spans="14:22" x14ac:dyDescent="0.25">
      <c r="N58" s="15">
        <v>39903</v>
      </c>
      <c r="O58" s="77">
        <v>152.18918554766501</v>
      </c>
      <c r="P58" s="62">
        <v>158.42098424272299</v>
      </c>
      <c r="Q58" s="62">
        <v>198.20499097417999</v>
      </c>
      <c r="R58" s="63">
        <v>198.407503372496</v>
      </c>
      <c r="S58" s="61">
        <v>131.568566129413</v>
      </c>
      <c r="T58" s="16">
        <v>142.983266479702</v>
      </c>
      <c r="U58" s="16">
        <v>151.66770917642799</v>
      </c>
      <c r="V58" s="64">
        <v>149.179137969257</v>
      </c>
    </row>
    <row r="59" spans="14:22" x14ac:dyDescent="0.25">
      <c r="N59" s="15">
        <v>39994</v>
      </c>
      <c r="O59" s="77">
        <v>142.305039130468</v>
      </c>
      <c r="P59" s="62">
        <v>153.299237180392</v>
      </c>
      <c r="Q59" s="62">
        <v>201.00703488964299</v>
      </c>
      <c r="R59" s="63">
        <v>195.05719619177299</v>
      </c>
      <c r="S59" s="61">
        <v>121.45585870169</v>
      </c>
      <c r="T59" s="16">
        <v>135.473842993033</v>
      </c>
      <c r="U59" s="16">
        <v>148.85450007822999</v>
      </c>
      <c r="V59" s="64">
        <v>138.48483006675701</v>
      </c>
    </row>
    <row r="60" spans="14:22" x14ac:dyDescent="0.25">
      <c r="N60" s="15">
        <v>40086</v>
      </c>
      <c r="O60" s="77">
        <v>136.464637653533</v>
      </c>
      <c r="P60" s="62">
        <v>141.56949319158301</v>
      </c>
      <c r="Q60" s="62">
        <v>183.897364046132</v>
      </c>
      <c r="R60" s="63">
        <v>180.70471780516101</v>
      </c>
      <c r="S60" s="61">
        <v>120.176414963684</v>
      </c>
      <c r="T60" s="16">
        <v>132.92706415773301</v>
      </c>
      <c r="U60" s="16">
        <v>145.484723383784</v>
      </c>
      <c r="V60" s="64">
        <v>128.928808767509</v>
      </c>
    </row>
    <row r="61" spans="14:22" x14ac:dyDescent="0.25">
      <c r="N61" s="15">
        <v>40178</v>
      </c>
      <c r="O61" s="77">
        <v>127.444876132583</v>
      </c>
      <c r="P61" s="62">
        <v>137.129436872963</v>
      </c>
      <c r="Q61" s="62">
        <v>177.042605309121</v>
      </c>
      <c r="R61" s="63">
        <v>161.15317327278899</v>
      </c>
      <c r="S61" s="61">
        <v>122.215756337743</v>
      </c>
      <c r="T61" s="16">
        <v>129.839163694793</v>
      </c>
      <c r="U61" s="16">
        <v>141.30893093445701</v>
      </c>
      <c r="V61" s="64">
        <v>125.63544354442099</v>
      </c>
    </row>
    <row r="62" spans="14:22" x14ac:dyDescent="0.25">
      <c r="N62" s="15">
        <v>40268</v>
      </c>
      <c r="O62" s="77">
        <v>141.96594253892201</v>
      </c>
      <c r="P62" s="62">
        <v>130.558169198234</v>
      </c>
      <c r="Q62" s="62">
        <v>188.945903170143</v>
      </c>
      <c r="R62" s="63">
        <v>176.500459011396</v>
      </c>
      <c r="S62" s="61">
        <v>118.38666213821899</v>
      </c>
      <c r="T62" s="16">
        <v>127.70936392999801</v>
      </c>
      <c r="U62" s="16">
        <v>137.176852206055</v>
      </c>
      <c r="V62" s="64">
        <v>126.84887552255201</v>
      </c>
    </row>
    <row r="63" spans="14:22" x14ac:dyDescent="0.25">
      <c r="N63" s="15">
        <v>40359</v>
      </c>
      <c r="O63" s="77">
        <v>133.36984578686301</v>
      </c>
      <c r="P63" s="62">
        <v>138.43634395906801</v>
      </c>
      <c r="Q63" s="62">
        <v>158.453291280694</v>
      </c>
      <c r="R63" s="63">
        <v>165.57339756887001</v>
      </c>
      <c r="S63" s="61">
        <v>112.883954399621</v>
      </c>
      <c r="T63" s="16">
        <v>128.90190862835999</v>
      </c>
      <c r="U63" s="16">
        <v>132.42583067328101</v>
      </c>
      <c r="V63" s="64">
        <v>126.593044905613</v>
      </c>
    </row>
    <row r="64" spans="14:22" x14ac:dyDescent="0.25">
      <c r="N64" s="15">
        <v>40451</v>
      </c>
      <c r="O64" s="77">
        <v>130.30521830795001</v>
      </c>
      <c r="P64" s="62">
        <v>120.08036863923</v>
      </c>
      <c r="Q64" s="62">
        <v>169.09800105607599</v>
      </c>
      <c r="R64" s="63">
        <v>178.14242215927101</v>
      </c>
      <c r="S64" s="61">
        <v>110.573460533141</v>
      </c>
      <c r="T64" s="16">
        <v>125.342555208492</v>
      </c>
      <c r="U64" s="16">
        <v>132.28757076593999</v>
      </c>
      <c r="V64" s="64">
        <v>126.21014294561699</v>
      </c>
    </row>
    <row r="65" spans="14:22" x14ac:dyDescent="0.25">
      <c r="N65" s="15">
        <v>40543</v>
      </c>
      <c r="O65" s="77">
        <v>137.70988427463899</v>
      </c>
      <c r="P65" s="62">
        <v>137.55679700658399</v>
      </c>
      <c r="Q65" s="62">
        <v>174.744581422941</v>
      </c>
      <c r="R65" s="63">
        <v>179.78054235712199</v>
      </c>
      <c r="S65" s="61">
        <v>108.917483849776</v>
      </c>
      <c r="T65" s="16">
        <v>118.490081912012</v>
      </c>
      <c r="U65" s="16">
        <v>133.91508303685899</v>
      </c>
      <c r="V65" s="64">
        <v>128.12874994743601</v>
      </c>
    </row>
    <row r="66" spans="14:22" x14ac:dyDescent="0.25">
      <c r="N66" s="15">
        <v>40633</v>
      </c>
      <c r="O66" s="77">
        <v>129.49754439341899</v>
      </c>
      <c r="P66" s="62">
        <v>121.903055058549</v>
      </c>
      <c r="Q66" s="62">
        <v>180.128293466754</v>
      </c>
      <c r="R66" s="63">
        <v>174.454304999833</v>
      </c>
      <c r="S66" s="61">
        <v>106.955787255991</v>
      </c>
      <c r="T66" s="16">
        <v>118.392243641259</v>
      </c>
      <c r="U66" s="16">
        <v>131.90546043291801</v>
      </c>
      <c r="V66" s="64">
        <v>132.09188546150099</v>
      </c>
    </row>
    <row r="67" spans="14:22" x14ac:dyDescent="0.25">
      <c r="N67" s="15">
        <v>40724</v>
      </c>
      <c r="O67" s="77">
        <v>139.70083789632801</v>
      </c>
      <c r="P67" s="62">
        <v>133.52286695031199</v>
      </c>
      <c r="Q67" s="62">
        <v>168.657876954404</v>
      </c>
      <c r="R67" s="63">
        <v>184.04562027188501</v>
      </c>
      <c r="S67" s="61">
        <v>108.362325732925</v>
      </c>
      <c r="T67" s="16">
        <v>123.38661114491801</v>
      </c>
      <c r="U67" s="16">
        <v>129.75320281904899</v>
      </c>
      <c r="V67" s="64">
        <v>137.094237025057</v>
      </c>
    </row>
    <row r="68" spans="14:22" x14ac:dyDescent="0.25">
      <c r="N68" s="15">
        <v>40816</v>
      </c>
      <c r="O68" s="77">
        <v>135.04140875718801</v>
      </c>
      <c r="P68" s="62">
        <v>136.74326396333399</v>
      </c>
      <c r="Q68" s="62">
        <v>177.19042380854799</v>
      </c>
      <c r="R68" s="63">
        <v>188.36876659887801</v>
      </c>
      <c r="S68" s="61">
        <v>109.89577255266801</v>
      </c>
      <c r="T68" s="16">
        <v>123.106941314415</v>
      </c>
      <c r="U68" s="16">
        <v>130.22488608231899</v>
      </c>
      <c r="V68" s="64">
        <v>141.419180264864</v>
      </c>
    </row>
    <row r="69" spans="14:22" x14ac:dyDescent="0.25">
      <c r="N69" s="15">
        <v>40908</v>
      </c>
      <c r="O69" s="77">
        <v>142.14441285666001</v>
      </c>
      <c r="P69" s="62">
        <v>125.612319478643</v>
      </c>
      <c r="Q69" s="62">
        <v>179.52398574117001</v>
      </c>
      <c r="R69" s="63">
        <v>193.27321929465</v>
      </c>
      <c r="S69" s="61">
        <v>108.405017629212</v>
      </c>
      <c r="T69" s="16">
        <v>118.89811392475799</v>
      </c>
      <c r="U69" s="16">
        <v>131.045323843761</v>
      </c>
      <c r="V69" s="64">
        <v>144.01520841442701</v>
      </c>
    </row>
    <row r="70" spans="14:22" x14ac:dyDescent="0.25">
      <c r="N70" s="15">
        <v>40999</v>
      </c>
      <c r="O70" s="77">
        <v>125.36492544837</v>
      </c>
      <c r="P70" s="62">
        <v>135.39246165783001</v>
      </c>
      <c r="Q70" s="62">
        <v>181.60579405747899</v>
      </c>
      <c r="R70" s="63">
        <v>195.049096769941</v>
      </c>
      <c r="S70" s="61">
        <v>107.03485127495399</v>
      </c>
      <c r="T70" s="16">
        <v>118.42844680214201</v>
      </c>
      <c r="U70" s="16">
        <v>131.39777950128601</v>
      </c>
      <c r="V70" s="64">
        <v>146.12308541753401</v>
      </c>
    </row>
    <row r="71" spans="14:22" x14ac:dyDescent="0.25">
      <c r="N71" s="15">
        <v>41090</v>
      </c>
      <c r="O71" s="77">
        <v>150.431668436596</v>
      </c>
      <c r="P71" s="62">
        <v>124.839890819997</v>
      </c>
      <c r="Q71" s="62">
        <v>192.32540472189001</v>
      </c>
      <c r="R71" s="63">
        <v>202.09992852878801</v>
      </c>
      <c r="S71" s="61">
        <v>107.499454727108</v>
      </c>
      <c r="T71" s="16">
        <v>120.39640871691</v>
      </c>
      <c r="U71" s="16">
        <v>133.61128864583401</v>
      </c>
      <c r="V71" s="64">
        <v>149.95865113256301</v>
      </c>
    </row>
    <row r="72" spans="14:22" x14ac:dyDescent="0.25">
      <c r="N72" s="15">
        <v>41182</v>
      </c>
      <c r="O72" s="77">
        <v>145.228163710366</v>
      </c>
      <c r="P72" s="62">
        <v>126.66460984218701</v>
      </c>
      <c r="Q72" s="62">
        <v>184.747293831853</v>
      </c>
      <c r="R72" s="63">
        <v>198.043235124376</v>
      </c>
      <c r="S72" s="61">
        <v>110.25218673164299</v>
      </c>
      <c r="T72" s="16">
        <v>123.57049880523699</v>
      </c>
      <c r="U72" s="16">
        <v>136.446446379078</v>
      </c>
      <c r="V72" s="64">
        <v>155.61062266271699</v>
      </c>
    </row>
    <row r="73" spans="14:22" x14ac:dyDescent="0.25">
      <c r="N73" s="15">
        <v>41274</v>
      </c>
      <c r="O73" s="77">
        <v>152.954238362458</v>
      </c>
      <c r="P73" s="62">
        <v>140.434639959723</v>
      </c>
      <c r="Q73" s="62">
        <v>193.956143152061</v>
      </c>
      <c r="R73" s="63">
        <v>208.756924757908</v>
      </c>
      <c r="S73" s="61">
        <v>112.83177231604699</v>
      </c>
      <c r="T73" s="16">
        <v>124.729915342844</v>
      </c>
      <c r="U73" s="16">
        <v>137.757283970098</v>
      </c>
      <c r="V73" s="64">
        <v>159.80453944808099</v>
      </c>
    </row>
    <row r="74" spans="14:22" x14ac:dyDescent="0.25">
      <c r="N74" s="15">
        <v>41364</v>
      </c>
      <c r="O74" s="77">
        <v>147.936698577117</v>
      </c>
      <c r="P74" s="62">
        <v>123.46790040320801</v>
      </c>
      <c r="Q74" s="62">
        <v>192.777967847485</v>
      </c>
      <c r="R74" s="63">
        <v>213.723945002156</v>
      </c>
      <c r="S74" s="61">
        <v>114.46905360319001</v>
      </c>
      <c r="T74" s="16">
        <v>125.22886440976301</v>
      </c>
      <c r="U74" s="16">
        <v>141.12569599319801</v>
      </c>
      <c r="V74" s="64">
        <v>163.49144847685301</v>
      </c>
    </row>
    <row r="75" spans="14:22" x14ac:dyDescent="0.25">
      <c r="N75" s="15">
        <v>41455</v>
      </c>
      <c r="O75" s="77">
        <v>160.54982557975899</v>
      </c>
      <c r="P75" s="62">
        <v>134.905383053077</v>
      </c>
      <c r="Q75" s="62">
        <v>204.74398405212</v>
      </c>
      <c r="R75" s="63">
        <v>225.364558398464</v>
      </c>
      <c r="S75" s="61">
        <v>116.576134686147</v>
      </c>
      <c r="T75" s="16">
        <v>128.866911778792</v>
      </c>
      <c r="U75" s="16">
        <v>149.075395432916</v>
      </c>
      <c r="V75" s="64">
        <v>170.35560030573501</v>
      </c>
    </row>
    <row r="76" spans="14:22" x14ac:dyDescent="0.25">
      <c r="N76" s="15">
        <v>41547</v>
      </c>
      <c r="O76" s="77">
        <v>153.08351179086</v>
      </c>
      <c r="P76" s="62">
        <v>139.977559800009</v>
      </c>
      <c r="Q76" s="62">
        <v>216.61490797122099</v>
      </c>
      <c r="R76" s="63">
        <v>232.818267791929</v>
      </c>
      <c r="S76" s="61">
        <v>119.034288565699</v>
      </c>
      <c r="T76" s="16">
        <v>133.25042931959899</v>
      </c>
      <c r="U76" s="16">
        <v>152.28872267785201</v>
      </c>
      <c r="V76" s="64">
        <v>177.02262896796501</v>
      </c>
    </row>
    <row r="77" spans="14:22" x14ac:dyDescent="0.25">
      <c r="N77" s="15">
        <v>41639</v>
      </c>
      <c r="O77" s="77">
        <v>159.86053241142801</v>
      </c>
      <c r="P77" s="62">
        <v>143.68810273398199</v>
      </c>
      <c r="Q77" s="62">
        <v>223.25363033625499</v>
      </c>
      <c r="R77" s="63">
        <v>243.42435352780501</v>
      </c>
      <c r="S77" s="61">
        <v>121.351778465598</v>
      </c>
      <c r="T77" s="16">
        <v>135.65725910585999</v>
      </c>
      <c r="U77" s="16">
        <v>150.561970860961</v>
      </c>
      <c r="V77" s="64">
        <v>180.66959172138701</v>
      </c>
    </row>
    <row r="78" spans="14:22" x14ac:dyDescent="0.25">
      <c r="N78" s="15">
        <v>41729</v>
      </c>
      <c r="O78" s="77">
        <v>164.20170454941601</v>
      </c>
      <c r="P78" s="62">
        <v>153.42992265076199</v>
      </c>
      <c r="Q78" s="62">
        <v>227.650550890972</v>
      </c>
      <c r="R78" s="63">
        <v>252.09652769342699</v>
      </c>
      <c r="S78" s="61">
        <v>125.116822879957</v>
      </c>
      <c r="T78" s="16">
        <v>139.86263671039001</v>
      </c>
      <c r="U78" s="16">
        <v>153.45237719155801</v>
      </c>
      <c r="V78" s="64">
        <v>186.83390992019599</v>
      </c>
    </row>
    <row r="79" spans="14:22" x14ac:dyDescent="0.25">
      <c r="N79" s="15">
        <v>41820</v>
      </c>
      <c r="O79" s="77">
        <v>171.20478172057099</v>
      </c>
      <c r="P79" s="62">
        <v>148.335367323387</v>
      </c>
      <c r="Q79" s="62">
        <v>230.17856144294399</v>
      </c>
      <c r="R79" s="63">
        <v>261.41982281684398</v>
      </c>
      <c r="S79" s="61">
        <v>130.797721403948</v>
      </c>
      <c r="T79" s="16">
        <v>146.613100198902</v>
      </c>
      <c r="U79" s="16">
        <v>160.274243084814</v>
      </c>
      <c r="V79" s="64">
        <v>197.69227274691201</v>
      </c>
    </row>
    <row r="80" spans="14:22" x14ac:dyDescent="0.25">
      <c r="N80" s="15">
        <v>41912</v>
      </c>
      <c r="O80" s="77">
        <v>179.30344264897099</v>
      </c>
      <c r="P80" s="62">
        <v>166.20582517726001</v>
      </c>
      <c r="Q80" s="62">
        <v>236.533222516134</v>
      </c>
      <c r="R80" s="63">
        <v>260.78400142880702</v>
      </c>
      <c r="S80" s="61">
        <v>132.985388321774</v>
      </c>
      <c r="T80" s="16">
        <v>150.25949878815899</v>
      </c>
      <c r="U80" s="16">
        <v>164.66194017302399</v>
      </c>
      <c r="V80" s="64">
        <v>203.20129895431199</v>
      </c>
    </row>
    <row r="81" spans="14:22" x14ac:dyDescent="0.25">
      <c r="N81" s="15">
        <v>42004</v>
      </c>
      <c r="O81" s="77">
        <v>183.28597131250299</v>
      </c>
      <c r="P81" s="62">
        <v>161.52370540214201</v>
      </c>
      <c r="Q81" s="62">
        <v>250.813744592722</v>
      </c>
      <c r="R81" s="63">
        <v>283.74211464843199</v>
      </c>
      <c r="S81" s="61">
        <v>133.31599587650501</v>
      </c>
      <c r="T81" s="16">
        <v>151.250940677095</v>
      </c>
      <c r="U81" s="16">
        <v>165.855355916474</v>
      </c>
      <c r="V81" s="64">
        <v>203.107901645727</v>
      </c>
    </row>
    <row r="82" spans="14:22" x14ac:dyDescent="0.25">
      <c r="N82" s="15">
        <v>42094</v>
      </c>
      <c r="O82" s="77">
        <v>178.13719142794099</v>
      </c>
      <c r="P82" s="62">
        <v>164.57203185611201</v>
      </c>
      <c r="Q82" s="62">
        <v>251.83912618617899</v>
      </c>
      <c r="R82" s="63">
        <v>286.50849609285501</v>
      </c>
      <c r="S82" s="61">
        <v>137.500515586397</v>
      </c>
      <c r="T82" s="16">
        <v>154.99908114458799</v>
      </c>
      <c r="U82" s="16">
        <v>168.731014036609</v>
      </c>
      <c r="V82" s="64">
        <v>208.46910028260399</v>
      </c>
    </row>
    <row r="83" spans="14:22" x14ac:dyDescent="0.25">
      <c r="N83" s="15">
        <v>42185</v>
      </c>
      <c r="O83" s="77">
        <v>185.786910796618</v>
      </c>
      <c r="P83" s="62">
        <v>173.40330995110901</v>
      </c>
      <c r="Q83" s="62">
        <v>249.45326788634199</v>
      </c>
      <c r="R83" s="63">
        <v>288.55985581892003</v>
      </c>
      <c r="S83" s="61">
        <v>142.78039567256599</v>
      </c>
      <c r="T83" s="16">
        <v>161.71250812775</v>
      </c>
      <c r="U83" s="16">
        <v>172.28361323712301</v>
      </c>
      <c r="V83" s="64">
        <v>220.202186068771</v>
      </c>
    </row>
    <row r="84" spans="14:22" x14ac:dyDescent="0.25">
      <c r="N84" s="15">
        <v>42277</v>
      </c>
      <c r="O84" s="77">
        <v>191.515591818286</v>
      </c>
      <c r="P84" s="62">
        <v>178.68864390722601</v>
      </c>
      <c r="Q84" s="62">
        <v>264.77508087950002</v>
      </c>
      <c r="R84" s="63">
        <v>308.50972587025802</v>
      </c>
      <c r="S84" s="61">
        <v>143.11651674941399</v>
      </c>
      <c r="T84" s="16">
        <v>164.165586303944</v>
      </c>
      <c r="U84" s="16">
        <v>173.632190794449</v>
      </c>
      <c r="V84" s="64">
        <v>225.85868072021799</v>
      </c>
    </row>
    <row r="85" spans="14:22" x14ac:dyDescent="0.25">
      <c r="N85" s="15">
        <v>42369</v>
      </c>
      <c r="O85" s="77">
        <v>186.24685403857799</v>
      </c>
      <c r="P85" s="62">
        <v>176.04943277185899</v>
      </c>
      <c r="Q85" s="62">
        <v>266.70530931349401</v>
      </c>
      <c r="R85" s="63">
        <v>303.366356254717</v>
      </c>
      <c r="S85" s="61">
        <v>141.894516951383</v>
      </c>
      <c r="T85" s="16">
        <v>163.46126074361999</v>
      </c>
      <c r="U85" s="16">
        <v>174.94875464357099</v>
      </c>
      <c r="V85" s="64">
        <v>225.545307430657</v>
      </c>
    </row>
    <row r="86" spans="14:22" x14ac:dyDescent="0.25">
      <c r="N86" s="15">
        <v>42460</v>
      </c>
      <c r="O86" s="77">
        <v>200.022474288925</v>
      </c>
      <c r="P86" s="62">
        <v>182.69438796609401</v>
      </c>
      <c r="Q86" s="62">
        <v>272.59012998502999</v>
      </c>
      <c r="R86" s="63">
        <v>307.93598499189699</v>
      </c>
      <c r="S86" s="61">
        <v>144.51428586778201</v>
      </c>
      <c r="T86" s="16">
        <v>168.88683437556901</v>
      </c>
      <c r="U86" s="16">
        <v>179.15890876241301</v>
      </c>
      <c r="V86" s="64">
        <v>232.78071933092599</v>
      </c>
    </row>
    <row r="87" spans="14:22" x14ac:dyDescent="0.25">
      <c r="N87" s="15">
        <v>42551</v>
      </c>
      <c r="O87" s="77">
        <v>203.40311106354901</v>
      </c>
      <c r="P87" s="62">
        <v>188.56226003218501</v>
      </c>
      <c r="Q87" s="62">
        <v>278.51982718964598</v>
      </c>
      <c r="R87" s="63">
        <v>340.695118599507</v>
      </c>
      <c r="S87" s="61">
        <v>148.80663143513601</v>
      </c>
      <c r="T87" s="16">
        <v>178.742265246892</v>
      </c>
      <c r="U87" s="16">
        <v>184.730070887968</v>
      </c>
      <c r="V87" s="64">
        <v>246.960336477727</v>
      </c>
    </row>
    <row r="88" spans="14:22" x14ac:dyDescent="0.25">
      <c r="N88" s="15">
        <v>42643</v>
      </c>
      <c r="O88" s="77">
        <v>206.84407090958601</v>
      </c>
      <c r="P88" s="62">
        <v>191.76318410779899</v>
      </c>
      <c r="Q88" s="62">
        <v>293.44444026831201</v>
      </c>
      <c r="R88" s="63">
        <v>321.562673564335</v>
      </c>
      <c r="S88" s="61">
        <v>152.907431524613</v>
      </c>
      <c r="T88" s="16">
        <v>181.43843492433001</v>
      </c>
      <c r="U88" s="16">
        <v>189.320210733962</v>
      </c>
      <c r="V88" s="64">
        <v>253.75817487451701</v>
      </c>
    </row>
    <row r="89" spans="14:22" x14ac:dyDescent="0.25">
      <c r="N89" s="15">
        <v>42735</v>
      </c>
      <c r="O89" s="77">
        <v>204.35883477219801</v>
      </c>
      <c r="P89" s="62">
        <v>203.762183807273</v>
      </c>
      <c r="Q89" s="62">
        <v>302.219613871349</v>
      </c>
      <c r="R89" s="63">
        <v>349.80490117895198</v>
      </c>
      <c r="S89" s="61">
        <v>156.28627714402199</v>
      </c>
      <c r="T89" s="16">
        <v>180.43447282628699</v>
      </c>
      <c r="U89" s="16">
        <v>193.27379412900899</v>
      </c>
      <c r="V89" s="64">
        <v>253.978058872015</v>
      </c>
    </row>
    <row r="90" spans="14:22" x14ac:dyDescent="0.25">
      <c r="N90" s="15">
        <v>42825</v>
      </c>
      <c r="O90" s="77">
        <v>220.27517949884299</v>
      </c>
      <c r="P90" s="62">
        <v>208.90856596597399</v>
      </c>
      <c r="Q90" s="62">
        <v>305.12621520125401</v>
      </c>
      <c r="R90" s="63">
        <v>340.14843157461502</v>
      </c>
      <c r="S90" s="61">
        <v>161.801110852693</v>
      </c>
      <c r="T90" s="16">
        <v>190.61813204940901</v>
      </c>
      <c r="U90" s="16">
        <v>199.89384565221499</v>
      </c>
      <c r="V90" s="64">
        <v>262.435442654209</v>
      </c>
    </row>
    <row r="91" spans="14:22" x14ac:dyDescent="0.25">
      <c r="N91" s="15">
        <v>42916</v>
      </c>
      <c r="O91" s="77">
        <v>210.765612875356</v>
      </c>
      <c r="P91" s="62">
        <v>225.48019358497001</v>
      </c>
      <c r="Q91" s="62">
        <v>306.55827609425501</v>
      </c>
      <c r="R91" s="63">
        <v>371.53318723985802</v>
      </c>
      <c r="S91" s="61">
        <v>168.34224511917401</v>
      </c>
      <c r="T91" s="16">
        <v>208.34754112604301</v>
      </c>
      <c r="U91" s="16">
        <v>208.32425522468799</v>
      </c>
      <c r="V91" s="64">
        <v>276.00509733326498</v>
      </c>
    </row>
    <row r="92" spans="14:22" x14ac:dyDescent="0.25">
      <c r="N92" s="15">
        <v>43008</v>
      </c>
      <c r="O92" s="77">
        <v>220.623777542384</v>
      </c>
      <c r="P92" s="62">
        <v>224.320738194608</v>
      </c>
      <c r="Q92" s="62">
        <v>314.89083016230802</v>
      </c>
      <c r="R92" s="63">
        <v>360.66516499125902</v>
      </c>
      <c r="S92" s="61">
        <v>168.45932210822201</v>
      </c>
      <c r="T92" s="16">
        <v>212.89259004782301</v>
      </c>
      <c r="U92" s="16">
        <v>210.81233330254699</v>
      </c>
      <c r="V92" s="64">
        <v>279.21420495831001</v>
      </c>
    </row>
    <row r="93" spans="14:22" x14ac:dyDescent="0.25">
      <c r="N93" s="15">
        <v>43100</v>
      </c>
      <c r="O93" s="77">
        <v>227.29049590044499</v>
      </c>
      <c r="P93" s="62">
        <v>229.21678848829299</v>
      </c>
      <c r="Q93" s="62">
        <v>328.290622731268</v>
      </c>
      <c r="R93" s="63">
        <v>369.36218215125001</v>
      </c>
      <c r="S93" s="61">
        <v>167.25474325546</v>
      </c>
      <c r="T93" s="16">
        <v>208.35160524889</v>
      </c>
      <c r="U93" s="16">
        <v>209.09437745916401</v>
      </c>
      <c r="V93" s="64">
        <v>277.40743792504099</v>
      </c>
    </row>
    <row r="94" spans="14:22" x14ac:dyDescent="0.25">
      <c r="N94" s="15">
        <v>43190</v>
      </c>
      <c r="O94" s="77">
        <v>218.55086385888299</v>
      </c>
      <c r="P94" s="62">
        <v>241.86184121644001</v>
      </c>
      <c r="Q94" s="62">
        <v>345.37502607563403</v>
      </c>
      <c r="R94" s="63">
        <v>379.38936526681402</v>
      </c>
      <c r="S94" s="61">
        <v>171.83027092306801</v>
      </c>
      <c r="T94" s="16">
        <v>211.26566189046201</v>
      </c>
      <c r="U94" s="16">
        <v>208.91076330600799</v>
      </c>
      <c r="V94" s="64">
        <v>286.974125726127</v>
      </c>
    </row>
    <row r="95" spans="14:22" x14ac:dyDescent="0.25">
      <c r="N95" s="15">
        <v>43281</v>
      </c>
      <c r="O95" s="77">
        <v>237.14616646685201</v>
      </c>
      <c r="P95" s="62">
        <v>233.54213247118301</v>
      </c>
      <c r="Q95" s="62">
        <v>329.94845005462702</v>
      </c>
      <c r="R95" s="63">
        <v>387.19868440270301</v>
      </c>
      <c r="S95" s="61">
        <v>177.84317137199599</v>
      </c>
      <c r="T95" s="16">
        <v>218.038467357288</v>
      </c>
      <c r="U95" s="16">
        <v>209.22370229887099</v>
      </c>
      <c r="V95" s="64">
        <v>302.819271192256</v>
      </c>
    </row>
    <row r="96" spans="14:22" x14ac:dyDescent="0.25">
      <c r="N96" s="15">
        <v>43373</v>
      </c>
      <c r="O96" s="77">
        <v>238.46498388883401</v>
      </c>
      <c r="P96" s="62">
        <v>243.825675152711</v>
      </c>
      <c r="Q96" s="62">
        <v>329.54082425207002</v>
      </c>
      <c r="R96" s="63">
        <v>383.60939718504801</v>
      </c>
      <c r="S96" s="61">
        <v>179.51955497667799</v>
      </c>
      <c r="T96" s="16">
        <v>223.785312140955</v>
      </c>
      <c r="U96" s="16">
        <v>210.83354963257301</v>
      </c>
      <c r="V96" s="64">
        <v>306.92547602036302</v>
      </c>
    </row>
    <row r="97" spans="14:22" x14ac:dyDescent="0.25">
      <c r="N97" s="15">
        <v>43465</v>
      </c>
      <c r="O97" s="77">
        <v>230.142456023498</v>
      </c>
      <c r="P97" s="62">
        <v>245.113523289852</v>
      </c>
      <c r="Q97" s="62">
        <v>332.30894995971499</v>
      </c>
      <c r="R97" s="63">
        <v>386.77839144109902</v>
      </c>
      <c r="S97" s="61">
        <v>179.381248813371</v>
      </c>
      <c r="T97" s="16">
        <v>227.81253845175399</v>
      </c>
      <c r="U97" s="16">
        <v>212.59365627188799</v>
      </c>
      <c r="V97" s="64">
        <v>304.37822247018102</v>
      </c>
    </row>
    <row r="98" spans="14:22" x14ac:dyDescent="0.25">
      <c r="N98" s="15">
        <v>43555</v>
      </c>
      <c r="O98" s="77">
        <v>233.91775686035001</v>
      </c>
      <c r="P98" s="62">
        <v>267.71998706616802</v>
      </c>
      <c r="Q98" s="62">
        <v>346.386152858353</v>
      </c>
      <c r="R98" s="63">
        <v>391.51527755235099</v>
      </c>
      <c r="S98" s="61">
        <v>181.485162038852</v>
      </c>
      <c r="T98" s="16">
        <v>231.86963269086499</v>
      </c>
      <c r="U98" s="16">
        <v>213.19568258933299</v>
      </c>
      <c r="V98" s="64">
        <v>309.80238099024899</v>
      </c>
    </row>
    <row r="99" spans="14:22" x14ac:dyDescent="0.25">
      <c r="N99" s="15">
        <v>43646</v>
      </c>
      <c r="O99" s="77">
        <v>243.51664989282</v>
      </c>
      <c r="P99" s="62">
        <v>247.16162823997701</v>
      </c>
      <c r="Q99" s="62">
        <v>354.67974916443097</v>
      </c>
      <c r="R99" s="63">
        <v>390.55673947261897</v>
      </c>
      <c r="S99" s="61">
        <v>184.273060902504</v>
      </c>
      <c r="T99" s="16">
        <v>235.29792348341701</v>
      </c>
      <c r="U99" s="16">
        <v>214.49090778533201</v>
      </c>
      <c r="V99" s="64">
        <v>321.19571519917201</v>
      </c>
    </row>
    <row r="100" spans="14:22" x14ac:dyDescent="0.25">
      <c r="N100" s="15">
        <v>43738</v>
      </c>
      <c r="O100" s="77">
        <v>257.01909985936402</v>
      </c>
      <c r="P100" s="62">
        <v>252.74906658753699</v>
      </c>
      <c r="Q100" s="62">
        <v>338.23958280915798</v>
      </c>
      <c r="R100" s="63">
        <v>409.76789444441499</v>
      </c>
      <c r="S100" s="61">
        <v>186.04058752459699</v>
      </c>
      <c r="T100" s="16">
        <v>238.526336184624</v>
      </c>
      <c r="U100" s="16">
        <v>216.12276078296</v>
      </c>
      <c r="V100" s="64">
        <v>332.46376007993001</v>
      </c>
    </row>
    <row r="101" spans="14:22" x14ac:dyDescent="0.25">
      <c r="N101" s="15">
        <v>43830</v>
      </c>
      <c r="O101" s="77">
        <v>241.45035218280401</v>
      </c>
      <c r="P101" s="62">
        <v>272.96327629747799</v>
      </c>
      <c r="Q101" s="62">
        <v>334.955087571945</v>
      </c>
      <c r="R101" s="63">
        <v>410.98065190868601</v>
      </c>
      <c r="S101" s="61">
        <v>186.928231257367</v>
      </c>
      <c r="T101" s="16">
        <v>242.80971041496301</v>
      </c>
      <c r="U101" s="16">
        <v>217.30359741477</v>
      </c>
      <c r="V101" s="64">
        <v>337.51667159337501</v>
      </c>
    </row>
    <row r="102" spans="14:22" x14ac:dyDescent="0.25">
      <c r="N102" s="15">
        <v>43921</v>
      </c>
      <c r="O102" s="77">
        <v>251.104884375669</v>
      </c>
      <c r="P102" s="62">
        <v>251.44683245731599</v>
      </c>
      <c r="Q102" s="62">
        <v>335.68402605567297</v>
      </c>
      <c r="R102" s="63">
        <v>402.08316517780298</v>
      </c>
      <c r="S102" s="61">
        <v>187.31542192158801</v>
      </c>
      <c r="T102" s="16">
        <v>248.201221768029</v>
      </c>
      <c r="U102" s="16">
        <v>216.752205661316</v>
      </c>
      <c r="V102" s="64">
        <v>337.57938044014099</v>
      </c>
    </row>
    <row r="103" spans="14:22" x14ac:dyDescent="0.25">
      <c r="N103" s="15">
        <v>44012</v>
      </c>
      <c r="O103" s="77">
        <v>236.99178703532499</v>
      </c>
      <c r="P103" s="62">
        <v>277.99931731982502</v>
      </c>
      <c r="Q103" s="62">
        <v>336.57418736504098</v>
      </c>
      <c r="R103" s="63">
        <v>375.36045887072999</v>
      </c>
      <c r="S103" s="61">
        <v>186.86018318352799</v>
      </c>
      <c r="T103" s="16">
        <v>253.50359338163599</v>
      </c>
      <c r="U103" s="16">
        <v>213.18414096341701</v>
      </c>
      <c r="V103" s="64">
        <v>337.640140442914</v>
      </c>
    </row>
    <row r="104" spans="14:22" x14ac:dyDescent="0.25">
      <c r="N104" s="15">
        <v>44104</v>
      </c>
      <c r="O104" s="77">
        <v>265.36814613996597</v>
      </c>
      <c r="P104" s="62">
        <v>279.26937009954702</v>
      </c>
      <c r="Q104" s="62">
        <v>351.78852210676001</v>
      </c>
      <c r="R104" s="63">
        <v>403.77233942954501</v>
      </c>
      <c r="S104" s="61">
        <v>191.42968913411201</v>
      </c>
      <c r="T104" s="16">
        <v>261.07438062560101</v>
      </c>
      <c r="U104" s="16">
        <v>216.03965052713301</v>
      </c>
      <c r="V104" s="64">
        <v>351.17058656665603</v>
      </c>
    </row>
    <row r="105" spans="14:22" x14ac:dyDescent="0.25">
      <c r="N105" s="15">
        <v>44196</v>
      </c>
      <c r="O105" s="77">
        <v>270.78718493746101</v>
      </c>
      <c r="P105" s="62">
        <v>295.21303951354002</v>
      </c>
      <c r="Q105" s="62">
        <v>349.710095549664</v>
      </c>
      <c r="R105" s="63">
        <v>408.36967069441602</v>
      </c>
      <c r="S105" s="61">
        <v>197.13749679230901</v>
      </c>
      <c r="T105" s="16">
        <v>270.21311337590998</v>
      </c>
      <c r="U105" s="16">
        <v>225.10772638235301</v>
      </c>
      <c r="V105" s="64">
        <v>369.35412167141902</v>
      </c>
    </row>
    <row r="106" spans="14:22" x14ac:dyDescent="0.25">
      <c r="N106" s="15">
        <v>44286</v>
      </c>
      <c r="O106" s="77">
        <v>258.84458393128301</v>
      </c>
      <c r="P106" s="62">
        <v>304.93098096182001</v>
      </c>
      <c r="Q106" s="62">
        <v>368.383495798561</v>
      </c>
      <c r="R106" s="63">
        <v>410.93312832331901</v>
      </c>
      <c r="S106" s="61">
        <v>199.04638158911899</v>
      </c>
      <c r="T106" s="16">
        <v>280.85656323794501</v>
      </c>
      <c r="U106" s="16">
        <v>233.73999489635301</v>
      </c>
      <c r="V106" s="64">
        <v>384.45888208063297</v>
      </c>
    </row>
    <row r="107" spans="14:22" x14ac:dyDescent="0.25">
      <c r="N107" s="15">
        <v>44377</v>
      </c>
      <c r="O107" s="77">
        <v>269.34950961571798</v>
      </c>
      <c r="P107" s="62">
        <v>313.03941212746099</v>
      </c>
      <c r="Q107" s="62">
        <v>364.60511446063401</v>
      </c>
      <c r="R107" s="63">
        <v>431.72994045069203</v>
      </c>
      <c r="S107" s="61">
        <v>205.526205372905</v>
      </c>
      <c r="T107" s="16">
        <v>296.76753819836898</v>
      </c>
      <c r="U107" s="16">
        <v>244.65246366307599</v>
      </c>
      <c r="V107" s="64">
        <v>410.260280316229</v>
      </c>
    </row>
    <row r="108" spans="14:22" x14ac:dyDescent="0.25">
      <c r="N108" s="15">
        <v>44469</v>
      </c>
      <c r="O108" s="77">
        <v>272.24231699601597</v>
      </c>
      <c r="P108" s="62">
        <v>339.05703706751501</v>
      </c>
      <c r="Q108" s="62">
        <v>374.78368325676502</v>
      </c>
      <c r="R108" s="63">
        <v>477.05667903395499</v>
      </c>
      <c r="S108" s="61">
        <v>215.66960223586699</v>
      </c>
      <c r="T108" s="16">
        <v>311.12621673539002</v>
      </c>
      <c r="U108" s="16">
        <v>254.421058162359</v>
      </c>
      <c r="V108" s="64">
        <v>433.56735290462501</v>
      </c>
    </row>
    <row r="109" spans="14:22" x14ac:dyDescent="0.25">
      <c r="N109" s="15">
        <v>44561</v>
      </c>
      <c r="O109" s="77">
        <v>289.81468927335601</v>
      </c>
      <c r="P109" s="62">
        <v>355.27827341150999</v>
      </c>
      <c r="Q109" s="62">
        <v>417.52136398242601</v>
      </c>
      <c r="R109" s="63">
        <v>464.22569448286299</v>
      </c>
      <c r="S109" s="61">
        <v>220.81806066970299</v>
      </c>
      <c r="T109" s="16">
        <v>320.85710982173498</v>
      </c>
      <c r="U109" s="16">
        <v>259.390376609817</v>
      </c>
      <c r="V109" s="64">
        <v>443.749216401441</v>
      </c>
    </row>
    <row r="110" spans="14:22" x14ac:dyDescent="0.25">
      <c r="N110" s="15">
        <v>44651</v>
      </c>
      <c r="O110" s="77">
        <v>275.75927264916203</v>
      </c>
      <c r="P110" s="62">
        <v>364.43923195061899</v>
      </c>
      <c r="Q110" s="62">
        <v>380.04385908493998</v>
      </c>
      <c r="R110" s="63">
        <v>449.63830521028399</v>
      </c>
      <c r="S110" s="61">
        <v>226.13625817111901</v>
      </c>
      <c r="T110" s="16">
        <v>341.53060710430498</v>
      </c>
      <c r="U110" s="16">
        <v>265.05280343320101</v>
      </c>
      <c r="V110" s="64">
        <v>464.62585523480101</v>
      </c>
    </row>
    <row r="111" spans="14:22" x14ac:dyDescent="0.25">
      <c r="N111" s="15">
        <v>44742</v>
      </c>
      <c r="O111" s="77">
        <v>282.78716965824702</v>
      </c>
      <c r="P111" s="62">
        <v>384.512419834708</v>
      </c>
      <c r="Q111" s="62">
        <v>398.99867552630502</v>
      </c>
      <c r="R111" s="63">
        <v>512.43402702034496</v>
      </c>
      <c r="S111" s="61">
        <v>237.20157271864801</v>
      </c>
      <c r="T111" s="16">
        <v>372.74691587361599</v>
      </c>
      <c r="U111" s="16">
        <v>273.10349482354201</v>
      </c>
      <c r="V111" s="64">
        <v>497.20374910355298</v>
      </c>
    </row>
    <row r="112" spans="14:22" x14ac:dyDescent="0.25">
      <c r="N112" s="15">
        <v>44834</v>
      </c>
      <c r="O112" s="77">
        <v>283.301027980485</v>
      </c>
      <c r="P112" s="62">
        <v>410.41490045984102</v>
      </c>
      <c r="Q112" s="62">
        <v>429.71595317100002</v>
      </c>
      <c r="R112" s="63">
        <v>460.47888203927801</v>
      </c>
      <c r="S112" s="61">
        <v>235.85729310745401</v>
      </c>
      <c r="T112" s="16">
        <v>377.66713022194398</v>
      </c>
      <c r="U112" s="16">
        <v>274.98351567435702</v>
      </c>
      <c r="V112" s="64">
        <v>483.83140554071002</v>
      </c>
    </row>
    <row r="113" spans="14:22" x14ac:dyDescent="0.25">
      <c r="N113" s="15">
        <v>44926</v>
      </c>
      <c r="O113" s="77">
        <v>299.41184498473001</v>
      </c>
      <c r="P113" s="62">
        <v>400.59643460103598</v>
      </c>
      <c r="Q113" s="62">
        <v>421.53933529153102</v>
      </c>
      <c r="R113" s="63">
        <v>468.27427754047898</v>
      </c>
      <c r="S113" s="61">
        <v>226.27242307762299</v>
      </c>
      <c r="T113" s="16">
        <v>368.47119922399401</v>
      </c>
      <c r="U113" s="16">
        <v>273.65056385458399</v>
      </c>
      <c r="V113" s="64">
        <v>453.10725926577999</v>
      </c>
    </row>
    <row r="114" spans="14:22" x14ac:dyDescent="0.25">
      <c r="N114" s="15">
        <v>45016</v>
      </c>
      <c r="O114" s="77">
        <v>249.45582603838301</v>
      </c>
      <c r="P114" s="62">
        <v>415.673477186409</v>
      </c>
      <c r="Q114" s="62">
        <v>418.95977394745103</v>
      </c>
      <c r="R114" s="63">
        <v>430.81472631179298</v>
      </c>
      <c r="S114" s="61">
        <v>224.580190608528</v>
      </c>
      <c r="T114" s="16">
        <v>375.532691543689</v>
      </c>
      <c r="U114" s="16">
        <v>275.48211963238299</v>
      </c>
      <c r="V114" s="64">
        <v>446.78510804162403</v>
      </c>
    </row>
    <row r="115" spans="14:22" x14ac:dyDescent="0.25">
      <c r="N115" s="15">
        <v>45107</v>
      </c>
      <c r="O115" s="77">
        <v>256.62038106627301</v>
      </c>
      <c r="P115" s="62">
        <v>410.55606359999302</v>
      </c>
      <c r="Q115" s="62">
        <v>402.07804435187097</v>
      </c>
      <c r="R115" s="63">
        <v>432.06843009908903</v>
      </c>
      <c r="S115" s="61">
        <v>227.87304104090001</v>
      </c>
      <c r="T115" s="16">
        <v>389.08426191036</v>
      </c>
      <c r="U115" s="16">
        <v>279.643657564688</v>
      </c>
      <c r="V115" s="64">
        <v>447.70280257968699</v>
      </c>
    </row>
    <row r="116" spans="14:22" x14ac:dyDescent="0.25">
      <c r="N116" s="15">
        <v>45199</v>
      </c>
      <c r="O116" s="77">
        <v>252.40732139267399</v>
      </c>
      <c r="P116" s="62">
        <v>418.97283345826997</v>
      </c>
      <c r="Q116" s="62">
        <v>416.46384539683697</v>
      </c>
      <c r="R116" s="63">
        <v>441.24844621322802</v>
      </c>
      <c r="S116" s="61">
        <v>224.130759433783</v>
      </c>
      <c r="T116" s="16">
        <v>397.94526854926897</v>
      </c>
      <c r="U116" s="16">
        <v>281.5236934719</v>
      </c>
      <c r="V116" s="64">
        <v>448.90041400766597</v>
      </c>
    </row>
    <row r="117" spans="14:22" x14ac:dyDescent="0.25">
      <c r="N117" s="15">
        <v>45291</v>
      </c>
      <c r="O117" s="77">
        <v>221.376306624905</v>
      </c>
      <c r="P117" s="62">
        <v>411.44466058931698</v>
      </c>
      <c r="Q117" s="62">
        <v>410.75431109685701</v>
      </c>
      <c r="R117" s="63">
        <v>454.99135573692899</v>
      </c>
      <c r="S117" s="61">
        <v>218.18036639490501</v>
      </c>
      <c r="T117" s="16">
        <v>398.000193690782</v>
      </c>
      <c r="U117" s="16">
        <v>282.154082498322</v>
      </c>
      <c r="V117" s="64">
        <v>443.75893320146997</v>
      </c>
    </row>
    <row r="118" spans="14:22" x14ac:dyDescent="0.25">
      <c r="N118" s="15">
        <v>45382</v>
      </c>
      <c r="O118" s="77">
        <v>227.69814360266901</v>
      </c>
      <c r="P118" s="62">
        <v>421.84443592432001</v>
      </c>
      <c r="Q118" s="62">
        <v>415.97554223839501</v>
      </c>
      <c r="R118" s="63">
        <v>442.40866857193402</v>
      </c>
      <c r="S118" s="61">
        <v>220.42906462239301</v>
      </c>
      <c r="T118" s="16">
        <v>390.39356847318402</v>
      </c>
      <c r="U118" s="16">
        <v>288.52308934153899</v>
      </c>
      <c r="V118" s="64">
        <v>434.069941935408</v>
      </c>
    </row>
    <row r="119" spans="14:22" x14ac:dyDescent="0.25">
      <c r="N119" s="15">
        <v>45473</v>
      </c>
      <c r="O119" s="77" t="s">
        <v>76</v>
      </c>
      <c r="P119" s="62" t="s">
        <v>76</v>
      </c>
      <c r="Q119" s="62" t="s">
        <v>76</v>
      </c>
      <c r="R119" s="63" t="s">
        <v>76</v>
      </c>
      <c r="S119" s="61" t="s">
        <v>76</v>
      </c>
      <c r="T119" s="16" t="s">
        <v>76</v>
      </c>
      <c r="U119" s="16" t="s">
        <v>76</v>
      </c>
      <c r="V119" s="64" t="s">
        <v>76</v>
      </c>
    </row>
    <row r="120" spans="14:22" ht="30" x14ac:dyDescent="0.25">
      <c r="N120" s="113"/>
      <c r="O120" s="169" t="s">
        <v>37</v>
      </c>
      <c r="P120" s="170" t="s">
        <v>38</v>
      </c>
      <c r="Q120" s="170" t="s">
        <v>39</v>
      </c>
      <c r="R120" s="171" t="s">
        <v>40</v>
      </c>
      <c r="S120" s="169" t="s">
        <v>9</v>
      </c>
      <c r="T120" s="170" t="s">
        <v>10</v>
      </c>
      <c r="U120" s="170" t="s">
        <v>11</v>
      </c>
      <c r="V120" s="171" t="s">
        <v>12</v>
      </c>
    </row>
    <row r="121" spans="14:22" x14ac:dyDescent="0.25">
      <c r="N121" s="113" t="s">
        <v>134</v>
      </c>
      <c r="O121" s="179">
        <f>O114/O113-1</f>
        <v>-0.1668471698202012</v>
      </c>
      <c r="P121" s="179">
        <f t="shared" ref="O121:V125" si="0">P114/P113-1</f>
        <v>3.763648720535584E-2</v>
      </c>
      <c r="Q121" s="179">
        <f t="shared" si="0"/>
        <v>-6.1193846650063888E-3</v>
      </c>
      <c r="R121" s="179">
        <f t="shared" si="0"/>
        <v>-7.9994894072412226E-2</v>
      </c>
      <c r="S121" s="179">
        <f t="shared" si="0"/>
        <v>-7.478739327038797E-3</v>
      </c>
      <c r="T121" s="179">
        <f t="shared" si="0"/>
        <v>1.9164299230351345E-2</v>
      </c>
      <c r="U121" s="179">
        <f t="shared" si="0"/>
        <v>6.6930458757332723E-3</v>
      </c>
      <c r="V121" s="180">
        <f t="shared" si="0"/>
        <v>-1.3952880018740954E-2</v>
      </c>
    </row>
    <row r="122" spans="14:22" x14ac:dyDescent="0.25">
      <c r="N122" s="113" t="s">
        <v>134</v>
      </c>
      <c r="O122" s="179">
        <f t="shared" si="0"/>
        <v>2.872073641923123E-2</v>
      </c>
      <c r="P122" s="179">
        <f t="shared" si="0"/>
        <v>-1.2311138110265074E-2</v>
      </c>
      <c r="Q122" s="179">
        <f t="shared" si="0"/>
        <v>-4.0294392553537839E-2</v>
      </c>
      <c r="R122" s="179">
        <f t="shared" si="0"/>
        <v>2.9100764452250072E-3</v>
      </c>
      <c r="S122" s="179">
        <f t="shared" si="0"/>
        <v>1.4662247918882043E-2</v>
      </c>
      <c r="T122" s="179">
        <f t="shared" si="0"/>
        <v>3.6086260056255037E-2</v>
      </c>
      <c r="U122" s="179">
        <f t="shared" si="0"/>
        <v>1.5106381270255875E-2</v>
      </c>
      <c r="V122" s="180">
        <f t="shared" si="0"/>
        <v>2.0539953582729975E-3</v>
      </c>
    </row>
    <row r="123" spans="14:22" x14ac:dyDescent="0.25">
      <c r="N123" s="113" t="s">
        <v>134</v>
      </c>
      <c r="O123" s="179">
        <f t="shared" si="0"/>
        <v>-1.6417478830377807E-2</v>
      </c>
      <c r="P123" s="179">
        <f t="shared" si="0"/>
        <v>2.0500902567298196E-2</v>
      </c>
      <c r="Q123" s="179">
        <f t="shared" si="0"/>
        <v>3.5778628669354884E-2</v>
      </c>
      <c r="R123" s="179">
        <f t="shared" si="0"/>
        <v>2.1246671764548308E-2</v>
      </c>
      <c r="S123" s="179">
        <f t="shared" si="0"/>
        <v>-1.6422660574601844E-2</v>
      </c>
      <c r="T123" s="179">
        <f t="shared" si="0"/>
        <v>2.2774004261705283E-2</v>
      </c>
      <c r="U123" s="179">
        <f t="shared" si="0"/>
        <v>6.722969952490665E-3</v>
      </c>
      <c r="V123" s="180">
        <f t="shared" si="0"/>
        <v>2.6750143646148139E-3</v>
      </c>
    </row>
    <row r="124" spans="14:22" x14ac:dyDescent="0.25">
      <c r="N124" s="113" t="s">
        <v>134</v>
      </c>
      <c r="O124" s="179">
        <f t="shared" si="0"/>
        <v>-0.12294023246454711</v>
      </c>
      <c r="P124" s="179">
        <f t="shared" si="0"/>
        <v>-1.7968164682216292E-2</v>
      </c>
      <c r="Q124" s="179">
        <f t="shared" si="0"/>
        <v>-1.370955573475896E-2</v>
      </c>
      <c r="R124" s="179">
        <f t="shared" si="0"/>
        <v>3.1145513693344284E-2</v>
      </c>
      <c r="S124" s="179">
        <f t="shared" si="0"/>
        <v>-2.6548756868135182E-2</v>
      </c>
      <c r="T124" s="179">
        <f t="shared" si="0"/>
        <v>1.3802184836442244E-4</v>
      </c>
      <c r="U124" s="179">
        <f t="shared" si="0"/>
        <v>2.2392041630587833E-3</v>
      </c>
      <c r="V124" s="180">
        <f t="shared" si="0"/>
        <v>-1.1453499809220946E-2</v>
      </c>
    </row>
    <row r="125" spans="14:22" x14ac:dyDescent="0.25">
      <c r="N125" s="113" t="str">
        <f>"QTR "&amp;YEAR(N118)&amp;"Q"&amp;(MONTH(N118)/3)</f>
        <v>QTR 2024Q1</v>
      </c>
      <c r="O125" s="179">
        <f>O118/O117-1</f>
        <v>2.855697194585316E-2</v>
      </c>
      <c r="P125" s="179">
        <f t="shared" si="0"/>
        <v>2.5276243274386712E-2</v>
      </c>
      <c r="Q125" s="179">
        <f t="shared" si="0"/>
        <v>1.2711324021397408E-2</v>
      </c>
      <c r="R125" s="179">
        <f t="shared" si="0"/>
        <v>-2.7654782901568198E-2</v>
      </c>
      <c r="S125" s="179">
        <f t="shared" si="0"/>
        <v>1.0306602123024478E-2</v>
      </c>
      <c r="T125" s="179">
        <f t="shared" si="0"/>
        <v>-1.9112114361199972E-2</v>
      </c>
      <c r="U125" s="179">
        <f t="shared" si="0"/>
        <v>2.2572797057632155E-2</v>
      </c>
      <c r="V125" s="180">
        <f t="shared" si="0"/>
        <v>-2.1833906973232953E-2</v>
      </c>
    </row>
    <row r="126" spans="14:22" x14ac:dyDescent="0.25">
      <c r="N126" s="113">
        <v>42825</v>
      </c>
      <c r="O126" s="183" t="s">
        <v>76</v>
      </c>
      <c r="P126" s="184" t="s">
        <v>76</v>
      </c>
      <c r="Q126" s="184" t="s">
        <v>76</v>
      </c>
      <c r="R126" s="185" t="s">
        <v>76</v>
      </c>
      <c r="S126" s="174" t="s">
        <v>76</v>
      </c>
      <c r="T126" s="175" t="s">
        <v>76</v>
      </c>
      <c r="U126" s="175" t="s">
        <v>76</v>
      </c>
      <c r="V126" s="177" t="s">
        <v>76</v>
      </c>
    </row>
    <row r="127" spans="14:22" x14ac:dyDescent="0.25">
      <c r="N127" s="113" t="s">
        <v>136</v>
      </c>
      <c r="O127" s="179">
        <f t="shared" ref="O127:V132" si="1">O113/O109-1</f>
        <v>3.3114800824749935E-2</v>
      </c>
      <c r="P127" s="179">
        <f t="shared" si="1"/>
        <v>0.12755680428855021</v>
      </c>
      <c r="Q127" s="179">
        <f t="shared" si="1"/>
        <v>9.6233909344916047E-3</v>
      </c>
      <c r="R127" s="179">
        <f t="shared" si="1"/>
        <v>8.7211524603911794E-3</v>
      </c>
      <c r="S127" s="179">
        <f t="shared" si="1"/>
        <v>2.4700707865008331E-2</v>
      </c>
      <c r="T127" s="179">
        <f t="shared" si="1"/>
        <v>0.14839655393241236</v>
      </c>
      <c r="U127" s="179">
        <f t="shared" si="1"/>
        <v>5.4975776014303035E-2</v>
      </c>
      <c r="V127" s="180">
        <f t="shared" si="1"/>
        <v>2.1088584539320498E-2</v>
      </c>
    </row>
    <row r="128" spans="14:22" x14ac:dyDescent="0.25">
      <c r="N128" s="113" t="s">
        <v>136</v>
      </c>
      <c r="O128" s="179">
        <f t="shared" si="1"/>
        <v>-9.5385538111147694E-2</v>
      </c>
      <c r="P128" s="179">
        <f t="shared" si="1"/>
        <v>0.14058378117406467</v>
      </c>
      <c r="Q128" s="179">
        <f t="shared" si="1"/>
        <v>0.10239848357558468</v>
      </c>
      <c r="R128" s="179">
        <f t="shared" si="1"/>
        <v>-4.1863824056733168E-2</v>
      </c>
      <c r="S128" s="179">
        <f t="shared" si="1"/>
        <v>-6.8811059985502965E-3</v>
      </c>
      <c r="T128" s="179">
        <f t="shared" si="1"/>
        <v>9.9557942193449156E-2</v>
      </c>
      <c r="U128" s="179">
        <f t="shared" si="1"/>
        <v>3.9348069758524229E-2</v>
      </c>
      <c r="V128" s="180">
        <f t="shared" si="1"/>
        <v>-3.8398093847276438E-2</v>
      </c>
    </row>
    <row r="129" spans="14:22" x14ac:dyDescent="0.25">
      <c r="N129" s="113" t="s">
        <v>136</v>
      </c>
      <c r="O129" s="179">
        <f t="shared" si="1"/>
        <v>-9.2531739058731022E-2</v>
      </c>
      <c r="P129" s="179">
        <f t="shared" si="1"/>
        <v>6.7731606111658182E-2</v>
      </c>
      <c r="Q129" s="179">
        <f t="shared" si="1"/>
        <v>7.7177419737146646E-3</v>
      </c>
      <c r="R129" s="179">
        <f t="shared" si="1"/>
        <v>-0.15683110934017896</v>
      </c>
      <c r="S129" s="179">
        <f t="shared" si="1"/>
        <v>-3.9327444463502226E-2</v>
      </c>
      <c r="T129" s="179">
        <f t="shared" si="1"/>
        <v>4.38295941321305E-2</v>
      </c>
      <c r="U129" s="179">
        <f t="shared" si="1"/>
        <v>2.3947561510963888E-2</v>
      </c>
      <c r="V129" s="180">
        <f t="shared" si="1"/>
        <v>-9.9558675116820927E-2</v>
      </c>
    </row>
    <row r="130" spans="14:22" x14ac:dyDescent="0.25">
      <c r="N130" s="113" t="s">
        <v>136</v>
      </c>
      <c r="O130" s="179">
        <f t="shared" si="1"/>
        <v>-0.10904904513773628</v>
      </c>
      <c r="P130" s="179">
        <f t="shared" si="1"/>
        <v>2.0851906177968615E-2</v>
      </c>
      <c r="Q130" s="179">
        <f t="shared" si="1"/>
        <v>-3.0839226880854387E-2</v>
      </c>
      <c r="R130" s="179">
        <f t="shared" si="1"/>
        <v>-4.1761819219344076E-2</v>
      </c>
      <c r="S130" s="179">
        <f t="shared" si="1"/>
        <v>-4.971876645904072E-2</v>
      </c>
      <c r="T130" s="179">
        <f t="shared" si="1"/>
        <v>5.369315120277518E-2</v>
      </c>
      <c r="U130" s="179">
        <f t="shared" si="1"/>
        <v>2.3783890396135821E-2</v>
      </c>
      <c r="V130" s="180">
        <f t="shared" si="1"/>
        <v>-7.2196618766420584E-2</v>
      </c>
    </row>
    <row r="131" spans="14:22" x14ac:dyDescent="0.25">
      <c r="N131" s="113" t="s">
        <v>136</v>
      </c>
      <c r="O131" s="179">
        <f t="shared" si="1"/>
        <v>-0.2606294295531455</v>
      </c>
      <c r="P131" s="179">
        <f t="shared" si="1"/>
        <v>2.7080186070764789E-2</v>
      </c>
      <c r="Q131" s="179">
        <f t="shared" si="1"/>
        <v>-2.5584858379148034E-2</v>
      </c>
      <c r="R131" s="179">
        <f t="shared" si="1"/>
        <v>-2.836568746273227E-2</v>
      </c>
      <c r="S131" s="179">
        <f t="shared" si="1"/>
        <v>-3.5762452059577732E-2</v>
      </c>
      <c r="T131" s="179">
        <f t="shared" si="1"/>
        <v>8.0139219914545645E-2</v>
      </c>
      <c r="U131" s="179">
        <f t="shared" si="1"/>
        <v>3.1074369166133708E-2</v>
      </c>
      <c r="V131" s="180">
        <f t="shared" si="1"/>
        <v>-2.0631596323259394E-2</v>
      </c>
    </row>
    <row r="132" spans="14:22" x14ac:dyDescent="0.25">
      <c r="N132" s="113" t="str">
        <f>"Y/Y "&amp;RIGHT(N125,4)</f>
        <v>Y/Y 24Q1</v>
      </c>
      <c r="O132" s="179">
        <f>O118/O114-1</f>
        <v>-8.7220582422341209E-2</v>
      </c>
      <c r="P132" s="179">
        <f t="shared" si="1"/>
        <v>1.4845687965661547E-2</v>
      </c>
      <c r="Q132" s="179">
        <f t="shared" si="1"/>
        <v>-7.1229552205895885E-3</v>
      </c>
      <c r="R132" s="179">
        <f t="shared" si="1"/>
        <v>2.6911666551876712E-2</v>
      </c>
      <c r="S132" s="179">
        <f t="shared" si="1"/>
        <v>-1.8483936516782706E-2</v>
      </c>
      <c r="T132" s="179">
        <f t="shared" si="1"/>
        <v>3.957279156817739E-2</v>
      </c>
      <c r="U132" s="179">
        <f t="shared" si="1"/>
        <v>4.7338715581826118E-2</v>
      </c>
      <c r="V132" s="180">
        <f>V118/V114-1</f>
        <v>-2.8459243330535178E-2</v>
      </c>
    </row>
    <row r="133" spans="14:22" x14ac:dyDescent="0.25">
      <c r="N133" s="113">
        <v>43465</v>
      </c>
      <c r="O133" s="183" t="s">
        <v>76</v>
      </c>
      <c r="P133" s="184" t="s">
        <v>76</v>
      </c>
      <c r="Q133" s="184" t="s">
        <v>76</v>
      </c>
      <c r="R133" s="185" t="s">
        <v>76</v>
      </c>
      <c r="S133" s="174" t="s">
        <v>76</v>
      </c>
      <c r="T133" s="175" t="s">
        <v>76</v>
      </c>
      <c r="U133" s="175" t="s">
        <v>76</v>
      </c>
      <c r="V133" s="177" t="s">
        <v>76</v>
      </c>
    </row>
    <row r="134" spans="14:22" x14ac:dyDescent="0.25">
      <c r="N134" s="113" t="s">
        <v>140</v>
      </c>
      <c r="O134" s="183" t="s">
        <v>76</v>
      </c>
      <c r="P134" s="184" t="s">
        <v>76</v>
      </c>
      <c r="Q134" s="184" t="s">
        <v>76</v>
      </c>
      <c r="R134" s="185" t="s">
        <v>76</v>
      </c>
      <c r="S134" s="174" t="s">
        <v>76</v>
      </c>
      <c r="T134" s="175" t="s">
        <v>76</v>
      </c>
      <c r="U134" s="175" t="s">
        <v>76</v>
      </c>
      <c r="V134" s="177" t="s">
        <v>76</v>
      </c>
    </row>
    <row r="135" spans="14:22" x14ac:dyDescent="0.25">
      <c r="N135" s="113" t="s">
        <v>103</v>
      </c>
      <c r="O135" s="183">
        <f>MIN($O$58:$O$73)</f>
        <v>125.36492544837</v>
      </c>
      <c r="P135" s="183">
        <f>MIN($P$58:$P$73)</f>
        <v>120.08036863923</v>
      </c>
      <c r="Q135" s="183">
        <f>MIN($Q$58:$Q$73)</f>
        <v>158.453291280694</v>
      </c>
      <c r="R135" s="183">
        <f>MIN($R$58:$R$73)</f>
        <v>161.15317327278899</v>
      </c>
      <c r="S135" s="183">
        <f>MIN($S$58:$S$73)</f>
        <v>106.955787255991</v>
      </c>
      <c r="T135" s="183">
        <f>MIN($T$58:$T$73)</f>
        <v>118.392243641259</v>
      </c>
      <c r="U135" s="183">
        <f>MIN($U$58:$U$73)</f>
        <v>129.75320281904899</v>
      </c>
      <c r="V135" s="186">
        <f>MIN($V$58:$V$73)</f>
        <v>125.63544354442099</v>
      </c>
    </row>
    <row r="136" spans="14:22" x14ac:dyDescent="0.25">
      <c r="N136" s="113" t="s">
        <v>104</v>
      </c>
      <c r="O136" s="179">
        <f t="shared" ref="O136:V136" si="2">O118/O135-1</f>
        <v>0.81628268663106796</v>
      </c>
      <c r="P136" s="179">
        <f t="shared" si="2"/>
        <v>2.5130174957383029</v>
      </c>
      <c r="Q136" s="179">
        <f t="shared" si="2"/>
        <v>1.6252250040140228</v>
      </c>
      <c r="R136" s="179">
        <f t="shared" si="2"/>
        <v>1.745268117203346</v>
      </c>
      <c r="S136" s="179">
        <f t="shared" si="2"/>
        <v>1.0609363016029407</v>
      </c>
      <c r="T136" s="179">
        <f t="shared" si="2"/>
        <v>2.2974589928046112</v>
      </c>
      <c r="U136" s="179">
        <f t="shared" si="2"/>
        <v>1.223629806995262</v>
      </c>
      <c r="V136" s="180">
        <f t="shared" si="2"/>
        <v>2.4549958967744132</v>
      </c>
    </row>
    <row r="137" spans="14:22" x14ac:dyDescent="0.25">
      <c r="N137" s="15">
        <v>47118</v>
      </c>
      <c r="O137" s="77" t="s">
        <v>76</v>
      </c>
      <c r="P137" s="62" t="s">
        <v>76</v>
      </c>
      <c r="Q137" s="62" t="s">
        <v>76</v>
      </c>
      <c r="R137" s="63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</row>
    <row r="138" spans="14:22" x14ac:dyDescent="0.25">
      <c r="N138" s="15">
        <v>47208</v>
      </c>
      <c r="O138" s="77" t="s">
        <v>76</v>
      </c>
      <c r="P138" s="62" t="s">
        <v>76</v>
      </c>
      <c r="Q138" s="62" t="s">
        <v>76</v>
      </c>
      <c r="R138" s="63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</row>
    <row r="139" spans="14:22" x14ac:dyDescent="0.25">
      <c r="N139" s="15">
        <v>47299</v>
      </c>
      <c r="O139" s="77" t="s">
        <v>76</v>
      </c>
      <c r="P139" s="62" t="s">
        <v>76</v>
      </c>
      <c r="Q139" s="62" t="s">
        <v>76</v>
      </c>
      <c r="R139" s="63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</row>
    <row r="140" spans="14:22" x14ac:dyDescent="0.25">
      <c r="N140" s="15">
        <v>47391</v>
      </c>
      <c r="O140" s="77" t="s">
        <v>76</v>
      </c>
      <c r="P140" s="62" t="s">
        <v>76</v>
      </c>
      <c r="Q140" s="62" t="s">
        <v>76</v>
      </c>
      <c r="R140" s="63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</row>
    <row r="141" spans="14:22" x14ac:dyDescent="0.25">
      <c r="N141" s="15">
        <v>47483</v>
      </c>
      <c r="O141" s="77" t="s">
        <v>76</v>
      </c>
      <c r="P141" s="62" t="s">
        <v>76</v>
      </c>
      <c r="Q141" s="62" t="s">
        <v>76</v>
      </c>
      <c r="R141" s="63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</row>
    <row r="142" spans="14:22" x14ac:dyDescent="0.25">
      <c r="N142" s="15">
        <v>47573</v>
      </c>
      <c r="O142" s="77" t="s">
        <v>76</v>
      </c>
      <c r="P142" s="62" t="s">
        <v>76</v>
      </c>
      <c r="Q142" s="62" t="s">
        <v>76</v>
      </c>
      <c r="R142" s="63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</row>
    <row r="143" spans="14:22" x14ac:dyDescent="0.25">
      <c r="N143" s="15">
        <v>47664</v>
      </c>
      <c r="O143" s="77" t="s">
        <v>76</v>
      </c>
      <c r="P143" s="62" t="s">
        <v>76</v>
      </c>
      <c r="Q143" s="62" t="s">
        <v>76</v>
      </c>
      <c r="R143" s="63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</row>
    <row r="144" spans="14:22" x14ac:dyDescent="0.25">
      <c r="N144" s="15">
        <v>47756</v>
      </c>
      <c r="O144" s="77" t="s">
        <v>76</v>
      </c>
      <c r="P144" s="62" t="s">
        <v>76</v>
      </c>
      <c r="Q144" s="62" t="s">
        <v>76</v>
      </c>
      <c r="R144" s="63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</row>
    <row r="145" spans="14:22" x14ac:dyDescent="0.25">
      <c r="N145" s="15">
        <v>47848</v>
      </c>
      <c r="O145" s="77" t="s">
        <v>76</v>
      </c>
      <c r="P145" s="62" t="s">
        <v>76</v>
      </c>
      <c r="Q145" s="62" t="s">
        <v>76</v>
      </c>
      <c r="R145" s="63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</row>
    <row r="146" spans="14:22" x14ac:dyDescent="0.25">
      <c r="N146" s="15">
        <v>47938</v>
      </c>
      <c r="O146" s="77" t="s">
        <v>76</v>
      </c>
      <c r="P146" s="62" t="s">
        <v>76</v>
      </c>
      <c r="Q146" s="62" t="s">
        <v>76</v>
      </c>
      <c r="R146" s="63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</row>
    <row r="147" spans="14:22" x14ac:dyDescent="0.25">
      <c r="N147" s="15">
        <v>48029</v>
      </c>
      <c r="O147" s="77" t="s">
        <v>76</v>
      </c>
      <c r="P147" s="62" t="s">
        <v>76</v>
      </c>
      <c r="Q147" s="62" t="s">
        <v>76</v>
      </c>
      <c r="R147" s="63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</row>
    <row r="148" spans="14:22" x14ac:dyDescent="0.25">
      <c r="N148" s="15">
        <v>48121</v>
      </c>
      <c r="O148" s="77" t="s">
        <v>76</v>
      </c>
      <c r="P148" s="62" t="s">
        <v>76</v>
      </c>
      <c r="Q148" s="62" t="s">
        <v>76</v>
      </c>
      <c r="R148" s="63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</row>
    <row r="149" spans="14:22" x14ac:dyDescent="0.25">
      <c r="N149" s="15">
        <v>48213</v>
      </c>
      <c r="O149" s="77" t="s">
        <v>76</v>
      </c>
      <c r="P149" s="62" t="s">
        <v>76</v>
      </c>
      <c r="Q149" s="62" t="s">
        <v>76</v>
      </c>
      <c r="R149" s="63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</row>
    <row r="150" spans="14:22" x14ac:dyDescent="0.25">
      <c r="N150" s="15">
        <v>48304</v>
      </c>
      <c r="O150" s="77" t="s">
        <v>76</v>
      </c>
      <c r="P150" s="62" t="s">
        <v>76</v>
      </c>
      <c r="Q150" s="62" t="s">
        <v>76</v>
      </c>
      <c r="R150" s="63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</row>
    <row r="151" spans="14:22" x14ac:dyDescent="0.25">
      <c r="N151" s="15">
        <v>48395</v>
      </c>
      <c r="O151" s="77" t="s">
        <v>76</v>
      </c>
      <c r="P151" s="62" t="s">
        <v>76</v>
      </c>
      <c r="Q151" s="62" t="s">
        <v>76</v>
      </c>
      <c r="R151" s="63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</row>
    <row r="152" spans="14:22" x14ac:dyDescent="0.25">
      <c r="N152" s="15">
        <v>48487</v>
      </c>
      <c r="O152" s="77" t="s">
        <v>76</v>
      </c>
      <c r="P152" s="62" t="s">
        <v>76</v>
      </c>
      <c r="Q152" s="62" t="s">
        <v>76</v>
      </c>
      <c r="R152" s="63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</row>
    <row r="153" spans="14:22" x14ac:dyDescent="0.25">
      <c r="N153" s="15">
        <v>48579</v>
      </c>
      <c r="O153" s="77" t="s">
        <v>76</v>
      </c>
      <c r="P153" s="62" t="s">
        <v>76</v>
      </c>
      <c r="Q153" s="62" t="s">
        <v>76</v>
      </c>
      <c r="R153" s="63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</row>
    <row r="154" spans="14:22" x14ac:dyDescent="0.25">
      <c r="N154" s="15">
        <v>48669</v>
      </c>
      <c r="O154" s="77" t="s">
        <v>76</v>
      </c>
      <c r="P154" s="62" t="s">
        <v>76</v>
      </c>
      <c r="Q154" s="62" t="s">
        <v>76</v>
      </c>
      <c r="R154" s="63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</row>
    <row r="155" spans="14:22" x14ac:dyDescent="0.25">
      <c r="N155" s="15">
        <v>48760</v>
      </c>
      <c r="O155" s="77" t="s">
        <v>76</v>
      </c>
      <c r="P155" s="62" t="s">
        <v>76</v>
      </c>
      <c r="Q155" s="62" t="s">
        <v>76</v>
      </c>
      <c r="R155" s="63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</row>
    <row r="156" spans="14:22" x14ac:dyDescent="0.25">
      <c r="N156" s="15">
        <v>48852</v>
      </c>
      <c r="O156" s="77" t="s">
        <v>76</v>
      </c>
      <c r="P156" s="62" t="s">
        <v>76</v>
      </c>
      <c r="Q156" s="62" t="s">
        <v>76</v>
      </c>
      <c r="R156" s="63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</row>
    <row r="157" spans="14:22" x14ac:dyDescent="0.25">
      <c r="N157" s="15">
        <v>48944</v>
      </c>
      <c r="O157" s="77" t="s">
        <v>76</v>
      </c>
      <c r="P157" s="62" t="s">
        <v>76</v>
      </c>
      <c r="Q157" s="62" t="s">
        <v>76</v>
      </c>
      <c r="R157" s="63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</row>
    <row r="158" spans="14:22" x14ac:dyDescent="0.25">
      <c r="O158" s="77" t="s">
        <v>76</v>
      </c>
      <c r="P158" s="62" t="s">
        <v>76</v>
      </c>
      <c r="Q158" s="62" t="s">
        <v>76</v>
      </c>
      <c r="R158" s="63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</row>
    <row r="159" spans="14:22" x14ac:dyDescent="0.25">
      <c r="O159" s="77" t="s">
        <v>76</v>
      </c>
      <c r="P159" s="62" t="s">
        <v>76</v>
      </c>
      <c r="Q159" s="62" t="s">
        <v>76</v>
      </c>
      <c r="R159" s="63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</row>
    <row r="160" spans="14:22" x14ac:dyDescent="0.25">
      <c r="O160" s="77" t="s">
        <v>76</v>
      </c>
      <c r="P160" s="62" t="s">
        <v>76</v>
      </c>
      <c r="Q160" s="62" t="s">
        <v>76</v>
      </c>
      <c r="R160" s="63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</row>
    <row r="161" spans="15:22" x14ac:dyDescent="0.25">
      <c r="O161" s="77" t="s">
        <v>76</v>
      </c>
      <c r="P161" s="62" t="s">
        <v>76</v>
      </c>
      <c r="Q161" s="62" t="s">
        <v>76</v>
      </c>
      <c r="R161" s="63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</row>
    <row r="162" spans="15:22" x14ac:dyDescent="0.25">
      <c r="O162" s="77" t="s">
        <v>76</v>
      </c>
      <c r="P162" s="62" t="s">
        <v>76</v>
      </c>
      <c r="Q162" s="62" t="s">
        <v>76</v>
      </c>
      <c r="R162" s="63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</row>
    <row r="163" spans="15:22" x14ac:dyDescent="0.25">
      <c r="O163" s="77" t="s">
        <v>76</v>
      </c>
      <c r="P163" s="62" t="s">
        <v>76</v>
      </c>
      <c r="Q163" s="62" t="s">
        <v>76</v>
      </c>
      <c r="R163" s="63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</row>
    <row r="164" spans="15:22" x14ac:dyDescent="0.25">
      <c r="O164" s="77" t="s">
        <v>76</v>
      </c>
      <c r="P164" s="62" t="s">
        <v>76</v>
      </c>
      <c r="Q164" s="62" t="s">
        <v>76</v>
      </c>
      <c r="R164" s="63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</row>
    <row r="165" spans="15:22" x14ac:dyDescent="0.25">
      <c r="O165" s="77" t="s">
        <v>76</v>
      </c>
      <c r="P165" s="62" t="s">
        <v>76</v>
      </c>
      <c r="Q165" s="62" t="s">
        <v>76</v>
      </c>
      <c r="R165" s="63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</row>
    <row r="166" spans="15:22" x14ac:dyDescent="0.25">
      <c r="O166" s="77" t="s">
        <v>76</v>
      </c>
      <c r="P166" s="62" t="s">
        <v>76</v>
      </c>
      <c r="Q166" s="62" t="s">
        <v>76</v>
      </c>
      <c r="R166" s="63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</row>
    <row r="167" spans="15:22" x14ac:dyDescent="0.25">
      <c r="O167" s="77" t="s">
        <v>76</v>
      </c>
      <c r="P167" s="62" t="s">
        <v>76</v>
      </c>
      <c r="Q167" s="62" t="s">
        <v>76</v>
      </c>
      <c r="R167" s="63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19 N137:N157">
    <cfRule type="expression" dxfId="13" priority="2">
      <formula>$O6=""</formula>
    </cfRule>
  </conditionalFormatting>
  <conditionalFormatting sqref="N120:N136">
    <cfRule type="expression" dxfId="1" priority="1">
      <formula>$O120=""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04399-F2AB-422D-8A61-7970172BA82D}">
  <sheetPr codeName="Sheet11"/>
  <dimension ref="A1:X633"/>
  <sheetViews>
    <sheetView workbookViewId="0">
      <selection activeCell="K298" sqref="K298"/>
    </sheetView>
  </sheetViews>
  <sheetFormatPr defaultColWidth="9.140625" defaultRowHeight="15" x14ac:dyDescent="0.25"/>
  <cols>
    <col min="1" max="1" width="13.7109375" style="84" customWidth="1"/>
    <col min="2" max="13" width="13.7109375" style="24" customWidth="1"/>
    <col min="14" max="14" width="11.85546875" style="24" customWidth="1"/>
    <col min="15" max="22" width="22.28515625" style="24" customWidth="1"/>
    <col min="23" max="23" width="16.85546875" style="24" customWidth="1"/>
    <col min="24" max="24" width="20.28515625" style="24" customWidth="1"/>
    <col min="25" max="16384" width="9.140625" style="24"/>
  </cols>
  <sheetData>
    <row r="1" spans="1:24" s="80" customFormat="1" ht="63.95" customHeight="1" x14ac:dyDescent="0.25">
      <c r="A1" s="79"/>
      <c r="N1" s="81" t="s">
        <v>42</v>
      </c>
      <c r="O1" s="82" t="s">
        <v>43</v>
      </c>
      <c r="P1" s="82" t="s">
        <v>44</v>
      </c>
      <c r="Q1" s="82" t="s">
        <v>45</v>
      </c>
      <c r="R1" s="83" t="s">
        <v>46</v>
      </c>
      <c r="S1" s="83" t="s">
        <v>47</v>
      </c>
      <c r="T1" s="83" t="s">
        <v>48</v>
      </c>
      <c r="U1" s="82" t="s">
        <v>49</v>
      </c>
      <c r="V1" s="82" t="s">
        <v>50</v>
      </c>
      <c r="W1" s="82" t="s">
        <v>51</v>
      </c>
      <c r="X1" s="82" t="s">
        <v>52</v>
      </c>
    </row>
    <row r="2" spans="1:24" ht="15.75" x14ac:dyDescent="0.25">
      <c r="N2" s="85">
        <v>36556</v>
      </c>
      <c r="O2" s="86">
        <v>194</v>
      </c>
      <c r="P2" s="86">
        <v>20</v>
      </c>
      <c r="Q2" s="86">
        <v>174</v>
      </c>
      <c r="R2" s="87">
        <v>488386243</v>
      </c>
      <c r="S2" s="87">
        <v>239138456</v>
      </c>
      <c r="T2" s="87">
        <v>249247787</v>
      </c>
      <c r="U2" s="88" t="s">
        <v>15</v>
      </c>
      <c r="V2" s="88" t="s">
        <v>15</v>
      </c>
      <c r="W2" s="88" t="s">
        <v>15</v>
      </c>
      <c r="X2" s="88" t="s">
        <v>15</v>
      </c>
    </row>
    <row r="3" spans="1:24" ht="15.75" x14ac:dyDescent="0.25">
      <c r="N3" s="85">
        <v>36585</v>
      </c>
      <c r="O3" s="86">
        <v>152</v>
      </c>
      <c r="P3" s="86">
        <v>24</v>
      </c>
      <c r="Q3" s="86">
        <v>128</v>
      </c>
      <c r="R3" s="87">
        <v>562596598</v>
      </c>
      <c r="S3" s="87">
        <v>382350256</v>
      </c>
      <c r="T3" s="87">
        <v>180246342</v>
      </c>
      <c r="U3" s="88" t="s">
        <v>15</v>
      </c>
      <c r="V3" s="88" t="s">
        <v>15</v>
      </c>
      <c r="W3" s="88" t="s">
        <v>15</v>
      </c>
      <c r="X3" s="88" t="s">
        <v>15</v>
      </c>
    </row>
    <row r="4" spans="1:24" ht="15.75" x14ac:dyDescent="0.25">
      <c r="N4" s="85">
        <v>36616</v>
      </c>
      <c r="O4" s="86">
        <v>229</v>
      </c>
      <c r="P4" s="86">
        <v>34</v>
      </c>
      <c r="Q4" s="86">
        <v>195</v>
      </c>
      <c r="R4" s="87">
        <v>660592934</v>
      </c>
      <c r="S4" s="87">
        <v>392187934</v>
      </c>
      <c r="T4" s="87">
        <v>268405000</v>
      </c>
      <c r="U4" s="88" t="s">
        <v>15</v>
      </c>
      <c r="V4" s="88" t="s">
        <v>15</v>
      </c>
      <c r="W4" s="88" t="s">
        <v>15</v>
      </c>
      <c r="X4" s="88" t="s">
        <v>15</v>
      </c>
    </row>
    <row r="5" spans="1:24" ht="15.75" x14ac:dyDescent="0.25">
      <c r="N5" s="85">
        <v>36646</v>
      </c>
      <c r="O5" s="86">
        <v>185</v>
      </c>
      <c r="P5" s="86">
        <v>28</v>
      </c>
      <c r="Q5" s="86">
        <v>157</v>
      </c>
      <c r="R5" s="87">
        <v>496818242</v>
      </c>
      <c r="S5" s="87">
        <v>259313500</v>
      </c>
      <c r="T5" s="87">
        <v>237504742</v>
      </c>
      <c r="U5" s="88" t="s">
        <v>15</v>
      </c>
      <c r="V5" s="88" t="s">
        <v>15</v>
      </c>
      <c r="W5" s="88" t="s">
        <v>15</v>
      </c>
      <c r="X5" s="88" t="s">
        <v>15</v>
      </c>
    </row>
    <row r="6" spans="1:24" ht="15.75" x14ac:dyDescent="0.25">
      <c r="N6" s="85">
        <v>36677</v>
      </c>
      <c r="O6" s="86">
        <v>212</v>
      </c>
      <c r="P6" s="86">
        <v>35</v>
      </c>
      <c r="Q6" s="86">
        <v>177</v>
      </c>
      <c r="R6" s="87">
        <v>1055389629</v>
      </c>
      <c r="S6" s="87">
        <v>792720240</v>
      </c>
      <c r="T6" s="87">
        <v>262669389</v>
      </c>
      <c r="U6" s="88" t="s">
        <v>15</v>
      </c>
      <c r="V6" s="88" t="s">
        <v>15</v>
      </c>
      <c r="W6" s="88" t="s">
        <v>15</v>
      </c>
      <c r="X6" s="88" t="s">
        <v>15</v>
      </c>
    </row>
    <row r="7" spans="1:24" ht="15.75" x14ac:dyDescent="0.25">
      <c r="A7" s="147" t="s">
        <v>91</v>
      </c>
      <c r="B7" s="147"/>
      <c r="C7" s="147"/>
      <c r="D7" s="147"/>
      <c r="E7" s="147"/>
      <c r="F7" s="147"/>
      <c r="G7" s="76"/>
      <c r="H7" s="147" t="s">
        <v>92</v>
      </c>
      <c r="I7" s="147"/>
      <c r="J7" s="147"/>
      <c r="K7" s="147"/>
      <c r="L7" s="147"/>
      <c r="M7" s="147"/>
      <c r="N7" s="85">
        <v>36707</v>
      </c>
      <c r="O7" s="86">
        <v>243</v>
      </c>
      <c r="P7" s="86">
        <v>42</v>
      </c>
      <c r="Q7" s="86">
        <v>201</v>
      </c>
      <c r="R7" s="87">
        <v>812109941</v>
      </c>
      <c r="S7" s="87">
        <v>492988017</v>
      </c>
      <c r="T7" s="87">
        <v>319121924</v>
      </c>
      <c r="U7" s="88" t="s">
        <v>15</v>
      </c>
      <c r="V7" s="88" t="s">
        <v>15</v>
      </c>
      <c r="W7" s="88" t="s">
        <v>15</v>
      </c>
      <c r="X7" s="88" t="s">
        <v>15</v>
      </c>
    </row>
    <row r="8" spans="1:24" ht="15.75" x14ac:dyDescent="0.25">
      <c r="N8" s="85">
        <v>36738</v>
      </c>
      <c r="O8" s="86">
        <v>205</v>
      </c>
      <c r="P8" s="86">
        <v>29</v>
      </c>
      <c r="Q8" s="86">
        <v>176</v>
      </c>
      <c r="R8" s="87">
        <v>731413959</v>
      </c>
      <c r="S8" s="87">
        <v>461127450</v>
      </c>
      <c r="T8" s="87">
        <v>270286509</v>
      </c>
      <c r="U8" s="88" t="s">
        <v>15</v>
      </c>
      <c r="V8" s="88" t="s">
        <v>15</v>
      </c>
      <c r="W8" s="88" t="s">
        <v>15</v>
      </c>
      <c r="X8" s="88" t="s">
        <v>15</v>
      </c>
    </row>
    <row r="9" spans="1:24" ht="15.75" x14ac:dyDescent="0.25">
      <c r="N9" s="85">
        <v>36769</v>
      </c>
      <c r="O9" s="86">
        <v>238</v>
      </c>
      <c r="P9" s="86">
        <v>41</v>
      </c>
      <c r="Q9" s="86">
        <v>197</v>
      </c>
      <c r="R9" s="87">
        <v>1044422538</v>
      </c>
      <c r="S9" s="87">
        <v>724463506</v>
      </c>
      <c r="T9" s="87">
        <v>319959032</v>
      </c>
      <c r="U9" s="88" t="s">
        <v>15</v>
      </c>
      <c r="V9" s="88" t="s">
        <v>15</v>
      </c>
      <c r="W9" s="88" t="s">
        <v>15</v>
      </c>
      <c r="X9" s="88" t="s">
        <v>15</v>
      </c>
    </row>
    <row r="10" spans="1:24" ht="15.75" x14ac:dyDescent="0.25">
      <c r="N10" s="85">
        <v>36799</v>
      </c>
      <c r="O10" s="86">
        <v>228</v>
      </c>
      <c r="P10" s="86">
        <v>46</v>
      </c>
      <c r="Q10" s="86">
        <v>182</v>
      </c>
      <c r="R10" s="87">
        <v>1249566623</v>
      </c>
      <c r="S10" s="87">
        <v>978812614</v>
      </c>
      <c r="T10" s="87">
        <v>270754009</v>
      </c>
      <c r="U10" s="88" t="s">
        <v>15</v>
      </c>
      <c r="V10" s="88" t="s">
        <v>15</v>
      </c>
      <c r="W10" s="88" t="s">
        <v>15</v>
      </c>
      <c r="X10" s="88" t="s">
        <v>15</v>
      </c>
    </row>
    <row r="11" spans="1:24" ht="15.75" x14ac:dyDescent="0.25">
      <c r="N11" s="85">
        <v>36830</v>
      </c>
      <c r="O11" s="86">
        <v>215</v>
      </c>
      <c r="P11" s="86">
        <v>42</v>
      </c>
      <c r="Q11" s="86">
        <v>173</v>
      </c>
      <c r="R11" s="87">
        <v>763148651</v>
      </c>
      <c r="S11" s="87">
        <v>502113420</v>
      </c>
      <c r="T11" s="87">
        <v>261035231</v>
      </c>
      <c r="U11" s="88" t="s">
        <v>15</v>
      </c>
      <c r="V11" s="88" t="s">
        <v>15</v>
      </c>
      <c r="W11" s="88" t="s">
        <v>15</v>
      </c>
      <c r="X11" s="88" t="s">
        <v>15</v>
      </c>
    </row>
    <row r="12" spans="1:24" ht="15.75" x14ac:dyDescent="0.25">
      <c r="N12" s="85">
        <v>36860</v>
      </c>
      <c r="O12" s="86">
        <v>204</v>
      </c>
      <c r="P12" s="86">
        <v>50</v>
      </c>
      <c r="Q12" s="86">
        <v>154</v>
      </c>
      <c r="R12" s="87">
        <v>1534255583</v>
      </c>
      <c r="S12" s="87">
        <v>1310788612</v>
      </c>
      <c r="T12" s="87">
        <v>223466971</v>
      </c>
      <c r="U12" s="88" t="s">
        <v>15</v>
      </c>
      <c r="V12" s="88" t="s">
        <v>15</v>
      </c>
      <c r="W12" s="88" t="s">
        <v>15</v>
      </c>
      <c r="X12" s="88" t="s">
        <v>15</v>
      </c>
    </row>
    <row r="13" spans="1:24" ht="15.75" x14ac:dyDescent="0.25">
      <c r="N13" s="85">
        <v>36891</v>
      </c>
      <c r="O13" s="86">
        <v>333</v>
      </c>
      <c r="P13" s="86">
        <v>95</v>
      </c>
      <c r="Q13" s="86">
        <v>238</v>
      </c>
      <c r="R13" s="87">
        <v>2075554298</v>
      </c>
      <c r="S13" s="87">
        <v>1704592856</v>
      </c>
      <c r="T13" s="87">
        <v>370961442</v>
      </c>
      <c r="U13" s="88" t="s">
        <v>15</v>
      </c>
      <c r="V13" s="88" t="s">
        <v>15</v>
      </c>
      <c r="W13" s="88" t="s">
        <v>15</v>
      </c>
      <c r="X13" s="88" t="s">
        <v>15</v>
      </c>
    </row>
    <row r="14" spans="1:24" ht="15.75" x14ac:dyDescent="0.25">
      <c r="N14" s="85">
        <v>36922</v>
      </c>
      <c r="O14" s="86">
        <v>249</v>
      </c>
      <c r="P14" s="86">
        <v>43</v>
      </c>
      <c r="Q14" s="86">
        <v>206</v>
      </c>
      <c r="R14" s="87">
        <v>1216480455</v>
      </c>
      <c r="S14" s="87">
        <v>842111805</v>
      </c>
      <c r="T14" s="87">
        <v>374368650</v>
      </c>
      <c r="U14" s="88" t="s">
        <v>15</v>
      </c>
      <c r="V14" s="88" t="s">
        <v>15</v>
      </c>
      <c r="W14" s="88" t="s">
        <v>15</v>
      </c>
      <c r="X14" s="88" t="s">
        <v>15</v>
      </c>
    </row>
    <row r="15" spans="1:24" ht="15.75" x14ac:dyDescent="0.25">
      <c r="N15" s="85">
        <v>36950</v>
      </c>
      <c r="O15" s="86">
        <v>220</v>
      </c>
      <c r="P15" s="86">
        <v>32</v>
      </c>
      <c r="Q15" s="86">
        <v>188</v>
      </c>
      <c r="R15" s="87">
        <v>781373056</v>
      </c>
      <c r="S15" s="87">
        <v>500252265</v>
      </c>
      <c r="T15" s="87">
        <v>281120791</v>
      </c>
      <c r="U15" s="88" t="s">
        <v>15</v>
      </c>
      <c r="V15" s="88" t="s">
        <v>15</v>
      </c>
      <c r="W15" s="88" t="s">
        <v>15</v>
      </c>
      <c r="X15" s="88" t="s">
        <v>15</v>
      </c>
    </row>
    <row r="16" spans="1:24" ht="15.75" x14ac:dyDescent="0.25">
      <c r="N16" s="85">
        <v>36981</v>
      </c>
      <c r="O16" s="86">
        <v>281</v>
      </c>
      <c r="P16" s="86">
        <v>45</v>
      </c>
      <c r="Q16" s="86">
        <v>236</v>
      </c>
      <c r="R16" s="87">
        <v>905097463</v>
      </c>
      <c r="S16" s="87">
        <v>514269040</v>
      </c>
      <c r="T16" s="87">
        <v>390828423</v>
      </c>
      <c r="U16" s="88" t="s">
        <v>15</v>
      </c>
      <c r="V16" s="88" t="s">
        <v>15</v>
      </c>
      <c r="W16" s="88" t="s">
        <v>15</v>
      </c>
      <c r="X16" s="88" t="s">
        <v>15</v>
      </c>
    </row>
    <row r="17" spans="1:24" ht="15.75" x14ac:dyDescent="0.25">
      <c r="N17" s="85">
        <v>37011</v>
      </c>
      <c r="O17" s="86">
        <v>253</v>
      </c>
      <c r="P17" s="86">
        <v>39</v>
      </c>
      <c r="Q17" s="86">
        <v>214</v>
      </c>
      <c r="R17" s="87">
        <v>1132157861</v>
      </c>
      <c r="S17" s="87">
        <v>808624604</v>
      </c>
      <c r="T17" s="87">
        <v>323533257</v>
      </c>
      <c r="U17" s="88" t="s">
        <v>15</v>
      </c>
      <c r="V17" s="88" t="s">
        <v>15</v>
      </c>
      <c r="W17" s="88" t="s">
        <v>15</v>
      </c>
      <c r="X17" s="88" t="s">
        <v>15</v>
      </c>
    </row>
    <row r="18" spans="1:24" ht="15.75" x14ac:dyDescent="0.25">
      <c r="N18" s="85">
        <v>37042</v>
      </c>
      <c r="O18" s="86">
        <v>323</v>
      </c>
      <c r="P18" s="86">
        <v>61</v>
      </c>
      <c r="Q18" s="86">
        <v>262</v>
      </c>
      <c r="R18" s="87">
        <v>1107856728</v>
      </c>
      <c r="S18" s="87">
        <v>659406265</v>
      </c>
      <c r="T18" s="87">
        <v>448450463</v>
      </c>
      <c r="U18" s="88" t="s">
        <v>15</v>
      </c>
      <c r="V18" s="88" t="s">
        <v>15</v>
      </c>
      <c r="W18" s="88" t="s">
        <v>15</v>
      </c>
      <c r="X18" s="88" t="s">
        <v>15</v>
      </c>
    </row>
    <row r="19" spans="1:24" ht="15.75" x14ac:dyDescent="0.25">
      <c r="N19" s="85">
        <v>37072</v>
      </c>
      <c r="O19" s="86">
        <v>366</v>
      </c>
      <c r="P19" s="86">
        <v>57</v>
      </c>
      <c r="Q19" s="86">
        <v>309</v>
      </c>
      <c r="R19" s="87">
        <v>1219578967</v>
      </c>
      <c r="S19" s="87">
        <v>758339395</v>
      </c>
      <c r="T19" s="87">
        <v>461239572</v>
      </c>
      <c r="U19" s="88" t="s">
        <v>15</v>
      </c>
      <c r="V19" s="88" t="s">
        <v>15</v>
      </c>
      <c r="W19" s="88" t="s">
        <v>15</v>
      </c>
      <c r="X19" s="88" t="s">
        <v>15</v>
      </c>
    </row>
    <row r="20" spans="1:24" ht="15.75" x14ac:dyDescent="0.25">
      <c r="N20" s="85">
        <v>37103</v>
      </c>
      <c r="O20" s="86">
        <v>303</v>
      </c>
      <c r="P20" s="86">
        <v>42</v>
      </c>
      <c r="Q20" s="86">
        <v>261</v>
      </c>
      <c r="R20" s="87">
        <v>907066445</v>
      </c>
      <c r="S20" s="87">
        <v>513297992</v>
      </c>
      <c r="T20" s="87">
        <v>393768453</v>
      </c>
      <c r="U20" s="88" t="s">
        <v>15</v>
      </c>
      <c r="V20" s="88" t="s">
        <v>15</v>
      </c>
      <c r="W20" s="88" t="s">
        <v>15</v>
      </c>
      <c r="X20" s="88" t="s">
        <v>15</v>
      </c>
    </row>
    <row r="21" spans="1:24" ht="15.75" x14ac:dyDescent="0.25">
      <c r="N21" s="85">
        <v>37134</v>
      </c>
      <c r="O21" s="86">
        <v>391</v>
      </c>
      <c r="P21" s="86">
        <v>49</v>
      </c>
      <c r="Q21" s="86">
        <v>342</v>
      </c>
      <c r="R21" s="87">
        <v>1124115832</v>
      </c>
      <c r="S21" s="87">
        <v>616812241</v>
      </c>
      <c r="T21" s="87">
        <v>507303591</v>
      </c>
      <c r="U21" s="88" t="s">
        <v>15</v>
      </c>
      <c r="V21" s="88" t="s">
        <v>15</v>
      </c>
      <c r="W21" s="88" t="s">
        <v>15</v>
      </c>
      <c r="X21" s="88" t="s">
        <v>15</v>
      </c>
    </row>
    <row r="22" spans="1:24" ht="15.75" x14ac:dyDescent="0.25">
      <c r="N22" s="85">
        <v>37164</v>
      </c>
      <c r="O22" s="86">
        <v>293</v>
      </c>
      <c r="P22" s="86">
        <v>43</v>
      </c>
      <c r="Q22" s="86">
        <v>250</v>
      </c>
      <c r="R22" s="87">
        <v>911455459</v>
      </c>
      <c r="S22" s="87">
        <v>512522617</v>
      </c>
      <c r="T22" s="87">
        <v>398932842</v>
      </c>
      <c r="U22" s="88" t="s">
        <v>15</v>
      </c>
      <c r="V22" s="88" t="s">
        <v>15</v>
      </c>
      <c r="W22" s="88" t="s">
        <v>15</v>
      </c>
      <c r="X22" s="88" t="s">
        <v>15</v>
      </c>
    </row>
    <row r="23" spans="1:24" ht="15.75" x14ac:dyDescent="0.25">
      <c r="N23" s="85">
        <v>37195</v>
      </c>
      <c r="O23" s="86">
        <v>324</v>
      </c>
      <c r="P23" s="86">
        <v>41</v>
      </c>
      <c r="Q23" s="86">
        <v>283</v>
      </c>
      <c r="R23" s="87">
        <v>828065643</v>
      </c>
      <c r="S23" s="87">
        <v>421257500</v>
      </c>
      <c r="T23" s="87">
        <v>406808143</v>
      </c>
      <c r="U23" s="88" t="s">
        <v>15</v>
      </c>
      <c r="V23" s="88" t="s">
        <v>15</v>
      </c>
      <c r="W23" s="88" t="s">
        <v>15</v>
      </c>
      <c r="X23" s="88" t="s">
        <v>15</v>
      </c>
    </row>
    <row r="24" spans="1:24" ht="15.75" x14ac:dyDescent="0.25">
      <c r="N24" s="85">
        <v>37225</v>
      </c>
      <c r="O24" s="86">
        <v>309</v>
      </c>
      <c r="P24" s="86">
        <v>41</v>
      </c>
      <c r="Q24" s="86">
        <v>268</v>
      </c>
      <c r="R24" s="87">
        <v>873442477</v>
      </c>
      <c r="S24" s="87">
        <v>467538930</v>
      </c>
      <c r="T24" s="87">
        <v>405903547</v>
      </c>
      <c r="U24" s="88" t="s">
        <v>15</v>
      </c>
      <c r="V24" s="88" t="s">
        <v>15</v>
      </c>
      <c r="W24" s="88" t="s">
        <v>15</v>
      </c>
      <c r="X24" s="88" t="s">
        <v>15</v>
      </c>
    </row>
    <row r="25" spans="1:24" ht="15.75" x14ac:dyDescent="0.25">
      <c r="N25" s="85">
        <v>37256</v>
      </c>
      <c r="O25" s="86">
        <v>373</v>
      </c>
      <c r="P25" s="86">
        <v>60</v>
      </c>
      <c r="Q25" s="86">
        <v>313</v>
      </c>
      <c r="R25" s="87">
        <v>1577820980</v>
      </c>
      <c r="S25" s="87">
        <v>1116602874</v>
      </c>
      <c r="T25" s="87">
        <v>461218106</v>
      </c>
      <c r="U25" s="88" t="s">
        <v>15</v>
      </c>
      <c r="V25" s="88" t="s">
        <v>15</v>
      </c>
      <c r="W25" s="88" t="s">
        <v>15</v>
      </c>
      <c r="X25" s="88" t="s">
        <v>15</v>
      </c>
    </row>
    <row r="26" spans="1:24" ht="15.75" x14ac:dyDescent="0.25">
      <c r="N26" s="85">
        <v>37287</v>
      </c>
      <c r="O26" s="86">
        <v>332</v>
      </c>
      <c r="P26" s="86">
        <v>41</v>
      </c>
      <c r="Q26" s="86">
        <v>291</v>
      </c>
      <c r="R26" s="87">
        <v>844733599</v>
      </c>
      <c r="S26" s="87">
        <v>457259698</v>
      </c>
      <c r="T26" s="87">
        <v>387473901</v>
      </c>
      <c r="U26" s="88" t="s">
        <v>15</v>
      </c>
      <c r="V26" s="88" t="s">
        <v>15</v>
      </c>
      <c r="W26" s="88" t="s">
        <v>15</v>
      </c>
      <c r="X26" s="88" t="s">
        <v>15</v>
      </c>
    </row>
    <row r="27" spans="1:24" ht="15.75" x14ac:dyDescent="0.25">
      <c r="A27" s="147" t="s">
        <v>93</v>
      </c>
      <c r="B27" s="147"/>
      <c r="C27" s="147"/>
      <c r="D27" s="147"/>
      <c r="E27" s="147"/>
      <c r="F27" s="147"/>
      <c r="N27" s="85">
        <v>37315</v>
      </c>
      <c r="O27" s="86">
        <v>282</v>
      </c>
      <c r="P27" s="86">
        <v>29</v>
      </c>
      <c r="Q27" s="86">
        <v>253</v>
      </c>
      <c r="R27" s="87">
        <v>727704559</v>
      </c>
      <c r="S27" s="87">
        <v>360107020</v>
      </c>
      <c r="T27" s="87">
        <v>367597539</v>
      </c>
      <c r="U27" s="88" t="s">
        <v>15</v>
      </c>
      <c r="V27" s="88" t="s">
        <v>15</v>
      </c>
      <c r="W27" s="88" t="s">
        <v>15</v>
      </c>
      <c r="X27" s="88" t="s">
        <v>15</v>
      </c>
    </row>
    <row r="28" spans="1:24" ht="15.75" x14ac:dyDescent="0.25">
      <c r="N28" s="85">
        <v>37346</v>
      </c>
      <c r="O28" s="86">
        <v>364</v>
      </c>
      <c r="P28" s="86">
        <v>58</v>
      </c>
      <c r="Q28" s="86">
        <v>306</v>
      </c>
      <c r="R28" s="87">
        <v>1142929740</v>
      </c>
      <c r="S28" s="87">
        <v>662942256</v>
      </c>
      <c r="T28" s="87">
        <v>479987484</v>
      </c>
      <c r="U28" s="88" t="s">
        <v>15</v>
      </c>
      <c r="V28" s="88" t="s">
        <v>15</v>
      </c>
      <c r="W28" s="88" t="s">
        <v>15</v>
      </c>
      <c r="X28" s="88" t="s">
        <v>15</v>
      </c>
    </row>
    <row r="29" spans="1:24" ht="15.75" x14ac:dyDescent="0.25">
      <c r="N29" s="85">
        <v>37376</v>
      </c>
      <c r="O29" s="86">
        <v>366</v>
      </c>
      <c r="P29" s="86">
        <v>36</v>
      </c>
      <c r="Q29" s="86">
        <v>330</v>
      </c>
      <c r="R29" s="87">
        <v>886700792</v>
      </c>
      <c r="S29" s="87">
        <v>379324125</v>
      </c>
      <c r="T29" s="87">
        <v>507376667</v>
      </c>
      <c r="U29" s="88" t="s">
        <v>15</v>
      </c>
      <c r="V29" s="88" t="s">
        <v>15</v>
      </c>
      <c r="W29" s="88" t="s">
        <v>15</v>
      </c>
      <c r="X29" s="88" t="s">
        <v>15</v>
      </c>
    </row>
    <row r="30" spans="1:24" ht="15.75" x14ac:dyDescent="0.25">
      <c r="N30" s="85">
        <v>37407</v>
      </c>
      <c r="O30" s="86">
        <v>470</v>
      </c>
      <c r="P30" s="86">
        <v>60</v>
      </c>
      <c r="Q30" s="86">
        <v>410</v>
      </c>
      <c r="R30" s="87">
        <v>1427209346</v>
      </c>
      <c r="S30" s="87">
        <v>835738933</v>
      </c>
      <c r="T30" s="87">
        <v>591470413</v>
      </c>
      <c r="U30" s="88" t="s">
        <v>15</v>
      </c>
      <c r="V30" s="88" t="s">
        <v>15</v>
      </c>
      <c r="W30" s="88" t="s">
        <v>15</v>
      </c>
      <c r="X30" s="88" t="s">
        <v>15</v>
      </c>
    </row>
    <row r="31" spans="1:24" ht="15.75" x14ac:dyDescent="0.25">
      <c r="N31" s="85">
        <v>37437</v>
      </c>
      <c r="O31" s="86">
        <v>429</v>
      </c>
      <c r="P31" s="86">
        <v>69</v>
      </c>
      <c r="Q31" s="86">
        <v>360</v>
      </c>
      <c r="R31" s="87">
        <v>1659237612</v>
      </c>
      <c r="S31" s="87">
        <v>1048136117</v>
      </c>
      <c r="T31" s="87">
        <v>611101495</v>
      </c>
      <c r="U31" s="88" t="s">
        <v>15</v>
      </c>
      <c r="V31" s="88" t="s">
        <v>15</v>
      </c>
      <c r="W31" s="88" t="s">
        <v>15</v>
      </c>
      <c r="X31" s="88" t="s">
        <v>15</v>
      </c>
    </row>
    <row r="32" spans="1:24" ht="15.75" x14ac:dyDescent="0.25">
      <c r="N32" s="85">
        <v>37468</v>
      </c>
      <c r="O32" s="86">
        <v>434</v>
      </c>
      <c r="P32" s="86">
        <v>49</v>
      </c>
      <c r="Q32" s="86">
        <v>385</v>
      </c>
      <c r="R32" s="87">
        <v>1203452572</v>
      </c>
      <c r="S32" s="87">
        <v>586986455</v>
      </c>
      <c r="T32" s="87">
        <v>616466117</v>
      </c>
      <c r="U32" s="88" t="s">
        <v>15</v>
      </c>
      <c r="V32" s="88" t="s">
        <v>15</v>
      </c>
      <c r="W32" s="88" t="s">
        <v>15</v>
      </c>
      <c r="X32" s="88" t="s">
        <v>15</v>
      </c>
    </row>
    <row r="33" spans="14:24" ht="15.75" x14ac:dyDescent="0.25">
      <c r="N33" s="85">
        <v>37499</v>
      </c>
      <c r="O33" s="86">
        <v>493</v>
      </c>
      <c r="P33" s="86">
        <v>66</v>
      </c>
      <c r="Q33" s="86">
        <v>427</v>
      </c>
      <c r="R33" s="87">
        <v>1619480153</v>
      </c>
      <c r="S33" s="87">
        <v>934610993</v>
      </c>
      <c r="T33" s="87">
        <v>684869160</v>
      </c>
      <c r="U33" s="88" t="s">
        <v>15</v>
      </c>
      <c r="V33" s="88" t="s">
        <v>15</v>
      </c>
      <c r="W33" s="88" t="s">
        <v>15</v>
      </c>
      <c r="X33" s="88" t="s">
        <v>15</v>
      </c>
    </row>
    <row r="34" spans="14:24" ht="15.75" x14ac:dyDescent="0.25">
      <c r="N34" s="85">
        <v>37529</v>
      </c>
      <c r="O34" s="86">
        <v>434</v>
      </c>
      <c r="P34" s="86">
        <v>68</v>
      </c>
      <c r="Q34" s="86">
        <v>366</v>
      </c>
      <c r="R34" s="87">
        <v>1602741444</v>
      </c>
      <c r="S34" s="87">
        <v>1016624907</v>
      </c>
      <c r="T34" s="87">
        <v>586116537</v>
      </c>
      <c r="U34" s="88" t="s">
        <v>15</v>
      </c>
      <c r="V34" s="88" t="s">
        <v>15</v>
      </c>
      <c r="W34" s="88" t="s">
        <v>15</v>
      </c>
      <c r="X34" s="88" t="s">
        <v>15</v>
      </c>
    </row>
    <row r="35" spans="14:24" ht="15.75" x14ac:dyDescent="0.25">
      <c r="N35" s="85">
        <v>37560</v>
      </c>
      <c r="O35" s="86">
        <v>459</v>
      </c>
      <c r="P35" s="86">
        <v>66</v>
      </c>
      <c r="Q35" s="86">
        <v>393</v>
      </c>
      <c r="R35" s="87">
        <v>1465709991</v>
      </c>
      <c r="S35" s="87">
        <v>884290033</v>
      </c>
      <c r="T35" s="87">
        <v>581419958</v>
      </c>
      <c r="U35" s="88" t="s">
        <v>15</v>
      </c>
      <c r="V35" s="88" t="s">
        <v>15</v>
      </c>
      <c r="W35" s="88" t="s">
        <v>15</v>
      </c>
      <c r="X35" s="88" t="s">
        <v>15</v>
      </c>
    </row>
    <row r="36" spans="14:24" ht="15.75" x14ac:dyDescent="0.25">
      <c r="N36" s="85">
        <v>37590</v>
      </c>
      <c r="O36" s="86">
        <v>398</v>
      </c>
      <c r="P36" s="86">
        <v>68</v>
      </c>
      <c r="Q36" s="86">
        <v>330</v>
      </c>
      <c r="R36" s="87">
        <v>1430489151</v>
      </c>
      <c r="S36" s="87">
        <v>885371948</v>
      </c>
      <c r="T36" s="87">
        <v>545117203</v>
      </c>
      <c r="U36" s="88" t="s">
        <v>15</v>
      </c>
      <c r="V36" s="88" t="s">
        <v>15</v>
      </c>
      <c r="W36" s="88" t="s">
        <v>15</v>
      </c>
      <c r="X36" s="88" t="s">
        <v>15</v>
      </c>
    </row>
    <row r="37" spans="14:24" ht="15.75" x14ac:dyDescent="0.25">
      <c r="N37" s="85">
        <v>37621</v>
      </c>
      <c r="O37" s="86">
        <v>587</v>
      </c>
      <c r="P37" s="86">
        <v>109</v>
      </c>
      <c r="Q37" s="86">
        <v>478</v>
      </c>
      <c r="R37" s="87">
        <v>2621666238</v>
      </c>
      <c r="S37" s="87">
        <v>1796471576</v>
      </c>
      <c r="T37" s="87">
        <v>825194662</v>
      </c>
      <c r="U37" s="88" t="s">
        <v>15</v>
      </c>
      <c r="V37" s="88" t="s">
        <v>15</v>
      </c>
      <c r="W37" s="88" t="s">
        <v>15</v>
      </c>
      <c r="X37" s="88" t="s">
        <v>15</v>
      </c>
    </row>
    <row r="38" spans="14:24" ht="15.75" x14ac:dyDescent="0.25">
      <c r="N38" s="85">
        <v>37652</v>
      </c>
      <c r="O38" s="86">
        <v>448</v>
      </c>
      <c r="P38" s="86">
        <v>67</v>
      </c>
      <c r="Q38" s="86">
        <v>381</v>
      </c>
      <c r="R38" s="87">
        <v>1571810700</v>
      </c>
      <c r="S38" s="87">
        <v>901439945</v>
      </c>
      <c r="T38" s="87">
        <v>670370755</v>
      </c>
      <c r="U38" s="88" t="s">
        <v>15</v>
      </c>
      <c r="V38" s="88" t="s">
        <v>15</v>
      </c>
      <c r="W38" s="88" t="s">
        <v>15</v>
      </c>
      <c r="X38" s="88" t="s">
        <v>15</v>
      </c>
    </row>
    <row r="39" spans="14:24" ht="15.75" x14ac:dyDescent="0.25">
      <c r="N39" s="85">
        <v>37680</v>
      </c>
      <c r="O39" s="86">
        <v>427</v>
      </c>
      <c r="P39" s="86">
        <v>69</v>
      </c>
      <c r="Q39" s="86">
        <v>358</v>
      </c>
      <c r="R39" s="87">
        <v>1931226516</v>
      </c>
      <c r="S39" s="87">
        <v>1329357500</v>
      </c>
      <c r="T39" s="87">
        <v>601869016</v>
      </c>
      <c r="U39" s="88" t="s">
        <v>15</v>
      </c>
      <c r="V39" s="88" t="s">
        <v>15</v>
      </c>
      <c r="W39" s="88" t="s">
        <v>15</v>
      </c>
      <c r="X39" s="88" t="s">
        <v>15</v>
      </c>
    </row>
    <row r="40" spans="14:24" ht="15.75" x14ac:dyDescent="0.25">
      <c r="N40" s="85">
        <v>37711</v>
      </c>
      <c r="O40" s="86">
        <v>471</v>
      </c>
      <c r="P40" s="86">
        <v>73</v>
      </c>
      <c r="Q40" s="86">
        <v>398</v>
      </c>
      <c r="R40" s="87">
        <v>1634565050</v>
      </c>
      <c r="S40" s="87">
        <v>930226277</v>
      </c>
      <c r="T40" s="87">
        <v>704338773</v>
      </c>
      <c r="U40" s="88" t="s">
        <v>15</v>
      </c>
      <c r="V40" s="88" t="s">
        <v>15</v>
      </c>
      <c r="W40" s="88" t="s">
        <v>15</v>
      </c>
      <c r="X40" s="88" t="s">
        <v>15</v>
      </c>
    </row>
    <row r="41" spans="14:24" ht="15.75" x14ac:dyDescent="0.25">
      <c r="N41" s="85">
        <v>37741</v>
      </c>
      <c r="O41" s="86">
        <v>541</v>
      </c>
      <c r="P41" s="86">
        <v>79</v>
      </c>
      <c r="Q41" s="86">
        <v>462</v>
      </c>
      <c r="R41" s="87">
        <v>2014346835</v>
      </c>
      <c r="S41" s="87">
        <v>1237123374</v>
      </c>
      <c r="T41" s="87">
        <v>777223461</v>
      </c>
      <c r="U41" s="88" t="s">
        <v>15</v>
      </c>
      <c r="V41" s="88" t="s">
        <v>15</v>
      </c>
      <c r="W41" s="88" t="s">
        <v>15</v>
      </c>
      <c r="X41" s="88" t="s">
        <v>15</v>
      </c>
    </row>
    <row r="42" spans="14:24" ht="15.75" x14ac:dyDescent="0.25">
      <c r="N42" s="85">
        <v>37772</v>
      </c>
      <c r="O42" s="86">
        <v>537</v>
      </c>
      <c r="P42" s="86">
        <v>82</v>
      </c>
      <c r="Q42" s="86">
        <v>455</v>
      </c>
      <c r="R42" s="87">
        <v>2225853762</v>
      </c>
      <c r="S42" s="87">
        <v>1497143933</v>
      </c>
      <c r="T42" s="87">
        <v>728709829</v>
      </c>
      <c r="U42" s="88" t="s">
        <v>15</v>
      </c>
      <c r="V42" s="88" t="s">
        <v>15</v>
      </c>
      <c r="W42" s="88" t="s">
        <v>15</v>
      </c>
      <c r="X42" s="88" t="s">
        <v>15</v>
      </c>
    </row>
    <row r="43" spans="14:24" ht="15.75" x14ac:dyDescent="0.25">
      <c r="N43" s="85">
        <v>37802</v>
      </c>
      <c r="O43" s="86">
        <v>558</v>
      </c>
      <c r="P43" s="86">
        <v>75</v>
      </c>
      <c r="Q43" s="86">
        <v>483</v>
      </c>
      <c r="R43" s="87">
        <v>2110240308</v>
      </c>
      <c r="S43" s="87">
        <v>1230108520</v>
      </c>
      <c r="T43" s="87">
        <v>880131788</v>
      </c>
      <c r="U43" s="88" t="s">
        <v>15</v>
      </c>
      <c r="V43" s="88" t="s">
        <v>15</v>
      </c>
      <c r="W43" s="88" t="s">
        <v>15</v>
      </c>
      <c r="X43" s="88" t="s">
        <v>15</v>
      </c>
    </row>
    <row r="44" spans="14:24" ht="15.75" x14ac:dyDescent="0.25">
      <c r="N44" s="85">
        <v>37833</v>
      </c>
      <c r="O44" s="86">
        <v>585</v>
      </c>
      <c r="P44" s="86">
        <v>101</v>
      </c>
      <c r="Q44" s="86">
        <v>484</v>
      </c>
      <c r="R44" s="87">
        <v>2418125900</v>
      </c>
      <c r="S44" s="87">
        <v>1552780380</v>
      </c>
      <c r="T44" s="87">
        <v>865345520</v>
      </c>
      <c r="U44" s="88" t="s">
        <v>15</v>
      </c>
      <c r="V44" s="88" t="s">
        <v>15</v>
      </c>
      <c r="W44" s="88" t="s">
        <v>15</v>
      </c>
      <c r="X44" s="88" t="s">
        <v>15</v>
      </c>
    </row>
    <row r="45" spans="14:24" ht="15.75" x14ac:dyDescent="0.25">
      <c r="N45" s="85">
        <v>37864</v>
      </c>
      <c r="O45" s="86">
        <v>601</v>
      </c>
      <c r="P45" s="86">
        <v>90</v>
      </c>
      <c r="Q45" s="86">
        <v>511</v>
      </c>
      <c r="R45" s="87">
        <v>2481542505</v>
      </c>
      <c r="S45" s="87">
        <v>1633482643</v>
      </c>
      <c r="T45" s="87">
        <v>848059862</v>
      </c>
      <c r="U45" s="88" t="s">
        <v>15</v>
      </c>
      <c r="V45" s="88" t="s">
        <v>15</v>
      </c>
      <c r="W45" s="88" t="s">
        <v>15</v>
      </c>
      <c r="X45" s="88" t="s">
        <v>15</v>
      </c>
    </row>
    <row r="46" spans="14:24" ht="15.75" x14ac:dyDescent="0.25">
      <c r="N46" s="85">
        <v>37894</v>
      </c>
      <c r="O46" s="86">
        <v>586</v>
      </c>
      <c r="P46" s="86">
        <v>103</v>
      </c>
      <c r="Q46" s="86">
        <v>483</v>
      </c>
      <c r="R46" s="87">
        <v>2359215655</v>
      </c>
      <c r="S46" s="87">
        <v>1523860028</v>
      </c>
      <c r="T46" s="87">
        <v>835355627</v>
      </c>
      <c r="U46" s="88" t="s">
        <v>15</v>
      </c>
      <c r="V46" s="88" t="s">
        <v>15</v>
      </c>
      <c r="W46" s="88" t="s">
        <v>15</v>
      </c>
      <c r="X46" s="88" t="s">
        <v>15</v>
      </c>
    </row>
    <row r="47" spans="14:24" ht="15.75" x14ac:dyDescent="0.25">
      <c r="N47" s="85">
        <v>37925</v>
      </c>
      <c r="O47" s="86">
        <v>656</v>
      </c>
      <c r="P47" s="86">
        <v>106</v>
      </c>
      <c r="Q47" s="86">
        <v>550</v>
      </c>
      <c r="R47" s="87">
        <v>2412749282</v>
      </c>
      <c r="S47" s="87">
        <v>1481356941</v>
      </c>
      <c r="T47" s="87">
        <v>931392341</v>
      </c>
      <c r="U47" s="88" t="s">
        <v>15</v>
      </c>
      <c r="V47" s="88" t="s">
        <v>15</v>
      </c>
      <c r="W47" s="88" t="s">
        <v>15</v>
      </c>
      <c r="X47" s="88" t="s">
        <v>15</v>
      </c>
    </row>
    <row r="48" spans="14:24" ht="15.75" x14ac:dyDescent="0.25">
      <c r="N48" s="85">
        <v>37955</v>
      </c>
      <c r="O48" s="86">
        <v>518</v>
      </c>
      <c r="P48" s="86">
        <v>73</v>
      </c>
      <c r="Q48" s="86">
        <v>445</v>
      </c>
      <c r="R48" s="87">
        <v>1790630651</v>
      </c>
      <c r="S48" s="87">
        <v>999206043</v>
      </c>
      <c r="T48" s="87">
        <v>791424608</v>
      </c>
      <c r="U48" s="88" t="s">
        <v>15</v>
      </c>
      <c r="V48" s="88" t="s">
        <v>15</v>
      </c>
      <c r="W48" s="88" t="s">
        <v>15</v>
      </c>
      <c r="X48" s="88" t="s">
        <v>15</v>
      </c>
    </row>
    <row r="49" spans="14:24" ht="15.75" x14ac:dyDescent="0.25">
      <c r="N49" s="85">
        <v>37986</v>
      </c>
      <c r="O49" s="86">
        <v>807</v>
      </c>
      <c r="P49" s="86">
        <v>171</v>
      </c>
      <c r="Q49" s="86">
        <v>636</v>
      </c>
      <c r="R49" s="87">
        <v>5238903347</v>
      </c>
      <c r="S49" s="87">
        <v>4139362897</v>
      </c>
      <c r="T49" s="87">
        <v>1099540450</v>
      </c>
      <c r="U49" s="88" t="s">
        <v>15</v>
      </c>
      <c r="V49" s="88" t="s">
        <v>15</v>
      </c>
      <c r="W49" s="88" t="s">
        <v>15</v>
      </c>
      <c r="X49" s="88" t="s">
        <v>15</v>
      </c>
    </row>
    <row r="50" spans="14:24" ht="15.75" x14ac:dyDescent="0.25">
      <c r="N50" s="85">
        <v>38017</v>
      </c>
      <c r="O50" s="86">
        <v>628</v>
      </c>
      <c r="P50" s="86">
        <v>101</v>
      </c>
      <c r="Q50" s="86">
        <v>527</v>
      </c>
      <c r="R50" s="87">
        <v>2288494345</v>
      </c>
      <c r="S50" s="87">
        <v>1196809658</v>
      </c>
      <c r="T50" s="87">
        <v>1091684687</v>
      </c>
      <c r="U50" s="88" t="s">
        <v>15</v>
      </c>
      <c r="V50" s="88" t="s">
        <v>15</v>
      </c>
      <c r="W50" s="88" t="s">
        <v>15</v>
      </c>
      <c r="X50" s="88" t="s">
        <v>15</v>
      </c>
    </row>
    <row r="51" spans="14:24" ht="15.75" x14ac:dyDescent="0.25">
      <c r="N51" s="85">
        <v>38046</v>
      </c>
      <c r="O51" s="86">
        <v>522</v>
      </c>
      <c r="P51" s="86">
        <v>84</v>
      </c>
      <c r="Q51" s="86">
        <v>438</v>
      </c>
      <c r="R51" s="87">
        <v>2438372868</v>
      </c>
      <c r="S51" s="87">
        <v>1600887596</v>
      </c>
      <c r="T51" s="87">
        <v>837485272</v>
      </c>
      <c r="U51" s="88" t="s">
        <v>15</v>
      </c>
      <c r="V51" s="88" t="s">
        <v>15</v>
      </c>
      <c r="W51" s="88" t="s">
        <v>15</v>
      </c>
      <c r="X51" s="88" t="s">
        <v>15</v>
      </c>
    </row>
    <row r="52" spans="14:24" ht="15.75" x14ac:dyDescent="0.25">
      <c r="N52" s="85">
        <v>38077</v>
      </c>
      <c r="O52" s="86">
        <v>771</v>
      </c>
      <c r="P52" s="86">
        <v>137</v>
      </c>
      <c r="Q52" s="86">
        <v>634</v>
      </c>
      <c r="R52" s="87">
        <v>2990333739</v>
      </c>
      <c r="S52" s="87">
        <v>1793880414</v>
      </c>
      <c r="T52" s="87">
        <v>1196453325</v>
      </c>
      <c r="U52" s="88" t="s">
        <v>15</v>
      </c>
      <c r="V52" s="88" t="s">
        <v>15</v>
      </c>
      <c r="W52" s="88" t="s">
        <v>15</v>
      </c>
      <c r="X52" s="88" t="s">
        <v>15</v>
      </c>
    </row>
    <row r="53" spans="14:24" ht="15.75" x14ac:dyDescent="0.25">
      <c r="N53" s="85">
        <v>38107</v>
      </c>
      <c r="O53" s="86">
        <v>703</v>
      </c>
      <c r="P53" s="86">
        <v>102</v>
      </c>
      <c r="Q53" s="86">
        <v>601</v>
      </c>
      <c r="R53" s="87">
        <v>3821444341</v>
      </c>
      <c r="S53" s="87">
        <v>2749473185</v>
      </c>
      <c r="T53" s="87">
        <v>1071971156</v>
      </c>
      <c r="U53" s="88" t="s">
        <v>15</v>
      </c>
      <c r="V53" s="88" t="s">
        <v>15</v>
      </c>
      <c r="W53" s="88" t="s">
        <v>15</v>
      </c>
      <c r="X53" s="88" t="s">
        <v>15</v>
      </c>
    </row>
    <row r="54" spans="14:24" ht="15.75" x14ac:dyDescent="0.25">
      <c r="N54" s="85">
        <v>38138</v>
      </c>
      <c r="O54" s="86">
        <v>690</v>
      </c>
      <c r="P54" s="86">
        <v>120</v>
      </c>
      <c r="Q54" s="86">
        <v>570</v>
      </c>
      <c r="R54" s="87">
        <v>2705007536</v>
      </c>
      <c r="S54" s="87">
        <v>1681048977</v>
      </c>
      <c r="T54" s="87">
        <v>1023958559</v>
      </c>
      <c r="U54" s="88" t="s">
        <v>15</v>
      </c>
      <c r="V54" s="88" t="s">
        <v>15</v>
      </c>
      <c r="W54" s="88" t="s">
        <v>15</v>
      </c>
      <c r="X54" s="88" t="s">
        <v>15</v>
      </c>
    </row>
    <row r="55" spans="14:24" ht="15.75" x14ac:dyDescent="0.25">
      <c r="N55" s="85">
        <v>38168</v>
      </c>
      <c r="O55" s="86">
        <v>810</v>
      </c>
      <c r="P55" s="86">
        <v>133</v>
      </c>
      <c r="Q55" s="86">
        <v>677</v>
      </c>
      <c r="R55" s="87">
        <v>3586418423</v>
      </c>
      <c r="S55" s="87">
        <v>2281627197</v>
      </c>
      <c r="T55" s="87">
        <v>1304791226</v>
      </c>
      <c r="U55" s="88" t="s">
        <v>15</v>
      </c>
      <c r="V55" s="88" t="s">
        <v>15</v>
      </c>
      <c r="W55" s="88" t="s">
        <v>15</v>
      </c>
      <c r="X55" s="88" t="s">
        <v>15</v>
      </c>
    </row>
    <row r="56" spans="14:24" ht="15.75" x14ac:dyDescent="0.25">
      <c r="N56" s="85">
        <v>38199</v>
      </c>
      <c r="O56" s="86">
        <v>824</v>
      </c>
      <c r="P56" s="86">
        <v>144</v>
      </c>
      <c r="Q56" s="86">
        <v>680</v>
      </c>
      <c r="R56" s="87">
        <v>3699907804</v>
      </c>
      <c r="S56" s="87">
        <v>2349780392</v>
      </c>
      <c r="T56" s="87">
        <v>1350127412</v>
      </c>
      <c r="U56" s="88" t="s">
        <v>15</v>
      </c>
      <c r="V56" s="88" t="s">
        <v>15</v>
      </c>
      <c r="W56" s="88" t="s">
        <v>15</v>
      </c>
      <c r="X56" s="88" t="s">
        <v>15</v>
      </c>
    </row>
    <row r="57" spans="14:24" ht="15.75" x14ac:dyDescent="0.25">
      <c r="N57" s="85">
        <v>38230</v>
      </c>
      <c r="O57" s="86">
        <v>754</v>
      </c>
      <c r="P57" s="86">
        <v>124</v>
      </c>
      <c r="Q57" s="86">
        <v>630</v>
      </c>
      <c r="R57" s="87">
        <v>4688814405</v>
      </c>
      <c r="S57" s="87">
        <v>3389045540</v>
      </c>
      <c r="T57" s="87">
        <v>1299768865</v>
      </c>
      <c r="U57" s="88" t="s">
        <v>15</v>
      </c>
      <c r="V57" s="88" t="s">
        <v>15</v>
      </c>
      <c r="W57" s="88" t="s">
        <v>15</v>
      </c>
      <c r="X57" s="88" t="s">
        <v>15</v>
      </c>
    </row>
    <row r="58" spans="14:24" ht="15.75" x14ac:dyDescent="0.25">
      <c r="N58" s="85">
        <v>38260</v>
      </c>
      <c r="O58" s="86">
        <v>737</v>
      </c>
      <c r="P58" s="86">
        <v>128</v>
      </c>
      <c r="Q58" s="86">
        <v>609</v>
      </c>
      <c r="R58" s="87">
        <v>4193210504</v>
      </c>
      <c r="S58" s="87">
        <v>3049758248</v>
      </c>
      <c r="T58" s="87">
        <v>1143452256</v>
      </c>
      <c r="U58" s="88" t="s">
        <v>15</v>
      </c>
      <c r="V58" s="88" t="s">
        <v>15</v>
      </c>
      <c r="W58" s="88" t="s">
        <v>15</v>
      </c>
      <c r="X58" s="88" t="s">
        <v>15</v>
      </c>
    </row>
    <row r="59" spans="14:24" ht="15.75" x14ac:dyDescent="0.25">
      <c r="N59" s="85">
        <v>38291</v>
      </c>
      <c r="O59" s="86">
        <v>747</v>
      </c>
      <c r="P59" s="86">
        <v>158</v>
      </c>
      <c r="Q59" s="86">
        <v>589</v>
      </c>
      <c r="R59" s="87">
        <v>3986768599</v>
      </c>
      <c r="S59" s="87">
        <v>2812461928</v>
      </c>
      <c r="T59" s="87">
        <v>1174306671</v>
      </c>
      <c r="U59" s="88" t="s">
        <v>15</v>
      </c>
      <c r="V59" s="88" t="s">
        <v>15</v>
      </c>
      <c r="W59" s="88" t="s">
        <v>15</v>
      </c>
      <c r="X59" s="88" t="s">
        <v>15</v>
      </c>
    </row>
    <row r="60" spans="14:24" ht="15.75" x14ac:dyDescent="0.25">
      <c r="N60" s="85">
        <v>38321</v>
      </c>
      <c r="O60" s="86">
        <v>764</v>
      </c>
      <c r="P60" s="86">
        <v>140</v>
      </c>
      <c r="Q60" s="86">
        <v>624</v>
      </c>
      <c r="R60" s="87">
        <v>3956054842</v>
      </c>
      <c r="S60" s="87">
        <v>2533825911</v>
      </c>
      <c r="T60" s="87">
        <v>1422228931</v>
      </c>
      <c r="U60" s="88" t="s">
        <v>15</v>
      </c>
      <c r="V60" s="88" t="s">
        <v>15</v>
      </c>
      <c r="W60" s="88" t="s">
        <v>15</v>
      </c>
      <c r="X60" s="88" t="s">
        <v>15</v>
      </c>
    </row>
    <row r="61" spans="14:24" ht="15.75" x14ac:dyDescent="0.25">
      <c r="N61" s="85">
        <v>38352</v>
      </c>
      <c r="O61" s="86">
        <v>922</v>
      </c>
      <c r="P61" s="86">
        <v>212</v>
      </c>
      <c r="Q61" s="86">
        <v>710</v>
      </c>
      <c r="R61" s="87">
        <v>6006909888</v>
      </c>
      <c r="S61" s="87">
        <v>4648921767</v>
      </c>
      <c r="T61" s="87">
        <v>1357988121</v>
      </c>
      <c r="U61" s="88" t="s">
        <v>15</v>
      </c>
      <c r="V61" s="88" t="s">
        <v>15</v>
      </c>
      <c r="W61" s="88" t="s">
        <v>15</v>
      </c>
      <c r="X61" s="88" t="s">
        <v>15</v>
      </c>
    </row>
    <row r="62" spans="14:24" ht="15.75" x14ac:dyDescent="0.25">
      <c r="N62" s="85">
        <v>38383</v>
      </c>
      <c r="O62" s="86">
        <v>741</v>
      </c>
      <c r="P62" s="86">
        <v>124</v>
      </c>
      <c r="Q62" s="86">
        <v>617</v>
      </c>
      <c r="R62" s="87">
        <v>3989871518</v>
      </c>
      <c r="S62" s="87">
        <v>2627095902</v>
      </c>
      <c r="T62" s="87">
        <v>1362775616</v>
      </c>
      <c r="U62" s="88" t="s">
        <v>15</v>
      </c>
      <c r="V62" s="88" t="s">
        <v>15</v>
      </c>
      <c r="W62" s="88" t="s">
        <v>15</v>
      </c>
      <c r="X62" s="88" t="s">
        <v>15</v>
      </c>
    </row>
    <row r="63" spans="14:24" ht="15.75" x14ac:dyDescent="0.25">
      <c r="N63" s="85">
        <v>38411</v>
      </c>
      <c r="O63" s="86">
        <v>655</v>
      </c>
      <c r="P63" s="86">
        <v>128</v>
      </c>
      <c r="Q63" s="86">
        <v>527</v>
      </c>
      <c r="R63" s="87">
        <v>3414398538</v>
      </c>
      <c r="S63" s="87">
        <v>2221277353</v>
      </c>
      <c r="T63" s="87">
        <v>1193121185</v>
      </c>
      <c r="U63" s="88" t="s">
        <v>15</v>
      </c>
      <c r="V63" s="88" t="s">
        <v>15</v>
      </c>
      <c r="W63" s="88" t="s">
        <v>15</v>
      </c>
      <c r="X63" s="88" t="s">
        <v>15</v>
      </c>
    </row>
    <row r="64" spans="14:24" ht="15.75" x14ac:dyDescent="0.25">
      <c r="N64" s="85">
        <v>38442</v>
      </c>
      <c r="O64" s="86">
        <v>832</v>
      </c>
      <c r="P64" s="86">
        <v>142</v>
      </c>
      <c r="Q64" s="86">
        <v>690</v>
      </c>
      <c r="R64" s="87">
        <v>4727908012</v>
      </c>
      <c r="S64" s="87">
        <v>3047068046</v>
      </c>
      <c r="T64" s="87">
        <v>1680839966</v>
      </c>
      <c r="U64" s="88" t="s">
        <v>15</v>
      </c>
      <c r="V64" s="88" t="s">
        <v>15</v>
      </c>
      <c r="W64" s="88" t="s">
        <v>15</v>
      </c>
      <c r="X64" s="88" t="s">
        <v>15</v>
      </c>
    </row>
    <row r="65" spans="14:24" ht="15.75" x14ac:dyDescent="0.25">
      <c r="N65" s="85">
        <v>38472</v>
      </c>
      <c r="O65" s="86">
        <v>768</v>
      </c>
      <c r="P65" s="86">
        <v>158</v>
      </c>
      <c r="Q65" s="86">
        <v>610</v>
      </c>
      <c r="R65" s="87">
        <v>4989181407</v>
      </c>
      <c r="S65" s="87">
        <v>3639157823</v>
      </c>
      <c r="T65" s="87">
        <v>1350023584</v>
      </c>
      <c r="U65" s="88" t="s">
        <v>15</v>
      </c>
      <c r="V65" s="88" t="s">
        <v>15</v>
      </c>
      <c r="W65" s="88" t="s">
        <v>15</v>
      </c>
      <c r="X65" s="88" t="s">
        <v>15</v>
      </c>
    </row>
    <row r="66" spans="14:24" ht="15.75" x14ac:dyDescent="0.25">
      <c r="N66" s="85">
        <v>38503</v>
      </c>
      <c r="O66" s="86">
        <v>776</v>
      </c>
      <c r="P66" s="86">
        <v>173</v>
      </c>
      <c r="Q66" s="86">
        <v>603</v>
      </c>
      <c r="R66" s="87">
        <v>5228137392</v>
      </c>
      <c r="S66" s="87">
        <v>3817692545</v>
      </c>
      <c r="T66" s="87">
        <v>1410444847</v>
      </c>
      <c r="U66" s="88" t="s">
        <v>15</v>
      </c>
      <c r="V66" s="88" t="s">
        <v>15</v>
      </c>
      <c r="W66" s="88" t="s">
        <v>15</v>
      </c>
      <c r="X66" s="88" t="s">
        <v>15</v>
      </c>
    </row>
    <row r="67" spans="14:24" ht="15.75" x14ac:dyDescent="0.25">
      <c r="N67" s="85">
        <v>38533</v>
      </c>
      <c r="O67" s="86">
        <v>1020</v>
      </c>
      <c r="P67" s="86">
        <v>207</v>
      </c>
      <c r="Q67" s="86">
        <v>813</v>
      </c>
      <c r="R67" s="87">
        <v>5894909255</v>
      </c>
      <c r="S67" s="87">
        <v>3811053598</v>
      </c>
      <c r="T67" s="87">
        <v>2083855657</v>
      </c>
      <c r="U67" s="88" t="s">
        <v>15</v>
      </c>
      <c r="V67" s="88" t="s">
        <v>15</v>
      </c>
      <c r="W67" s="88" t="s">
        <v>15</v>
      </c>
      <c r="X67" s="88" t="s">
        <v>15</v>
      </c>
    </row>
    <row r="68" spans="14:24" ht="15.75" x14ac:dyDescent="0.25">
      <c r="N68" s="85">
        <v>38564</v>
      </c>
      <c r="O68" s="86">
        <v>761</v>
      </c>
      <c r="P68" s="86">
        <v>187</v>
      </c>
      <c r="Q68" s="86">
        <v>574</v>
      </c>
      <c r="R68" s="87">
        <v>5778573914</v>
      </c>
      <c r="S68" s="87">
        <v>4320538235</v>
      </c>
      <c r="T68" s="87">
        <v>1458035679</v>
      </c>
      <c r="U68" s="88" t="s">
        <v>15</v>
      </c>
      <c r="V68" s="88" t="s">
        <v>15</v>
      </c>
      <c r="W68" s="88" t="s">
        <v>15</v>
      </c>
      <c r="X68" s="88" t="s">
        <v>15</v>
      </c>
    </row>
    <row r="69" spans="14:24" ht="15.75" x14ac:dyDescent="0.25">
      <c r="N69" s="85">
        <v>38595</v>
      </c>
      <c r="O69" s="86">
        <v>818</v>
      </c>
      <c r="P69" s="86">
        <v>202</v>
      </c>
      <c r="Q69" s="86">
        <v>616</v>
      </c>
      <c r="R69" s="87">
        <v>5648325170</v>
      </c>
      <c r="S69" s="87">
        <v>4112106191</v>
      </c>
      <c r="T69" s="87">
        <v>1536218979</v>
      </c>
      <c r="U69" s="88" t="s">
        <v>15</v>
      </c>
      <c r="V69" s="88" t="s">
        <v>15</v>
      </c>
      <c r="W69" s="88" t="s">
        <v>15</v>
      </c>
      <c r="X69" s="88" t="s">
        <v>15</v>
      </c>
    </row>
    <row r="70" spans="14:24" ht="15.75" x14ac:dyDescent="0.25">
      <c r="N70" s="85">
        <v>38625</v>
      </c>
      <c r="O70" s="86">
        <v>954</v>
      </c>
      <c r="P70" s="86">
        <v>241</v>
      </c>
      <c r="Q70" s="86">
        <v>713</v>
      </c>
      <c r="R70" s="87">
        <v>8358793912</v>
      </c>
      <c r="S70" s="87">
        <v>6517154594</v>
      </c>
      <c r="T70" s="87">
        <v>1841639318</v>
      </c>
      <c r="U70" s="88" t="s">
        <v>15</v>
      </c>
      <c r="V70" s="88" t="s">
        <v>15</v>
      </c>
      <c r="W70" s="88" t="s">
        <v>15</v>
      </c>
      <c r="X70" s="88" t="s">
        <v>15</v>
      </c>
    </row>
    <row r="71" spans="14:24" ht="15.75" x14ac:dyDescent="0.25">
      <c r="N71" s="85">
        <v>38656</v>
      </c>
      <c r="O71" s="86">
        <v>760</v>
      </c>
      <c r="P71" s="86">
        <v>168</v>
      </c>
      <c r="Q71" s="86">
        <v>592</v>
      </c>
      <c r="R71" s="87">
        <v>5354942950</v>
      </c>
      <c r="S71" s="87">
        <v>3934637451</v>
      </c>
      <c r="T71" s="87">
        <v>1420305499</v>
      </c>
      <c r="U71" s="88" t="s">
        <v>15</v>
      </c>
      <c r="V71" s="88" t="s">
        <v>15</v>
      </c>
      <c r="W71" s="88" t="s">
        <v>15</v>
      </c>
      <c r="X71" s="88" t="s">
        <v>15</v>
      </c>
    </row>
    <row r="72" spans="14:24" ht="15.75" x14ac:dyDescent="0.25">
      <c r="N72" s="85">
        <v>38686</v>
      </c>
      <c r="O72" s="86">
        <v>775</v>
      </c>
      <c r="P72" s="86">
        <v>180</v>
      </c>
      <c r="Q72" s="86">
        <v>595</v>
      </c>
      <c r="R72" s="87">
        <v>6990542951</v>
      </c>
      <c r="S72" s="87">
        <v>5212849716</v>
      </c>
      <c r="T72" s="87">
        <v>1777693235</v>
      </c>
      <c r="U72" s="88" t="s">
        <v>15</v>
      </c>
      <c r="V72" s="88" t="s">
        <v>15</v>
      </c>
      <c r="W72" s="88" t="s">
        <v>15</v>
      </c>
      <c r="X72" s="88" t="s">
        <v>15</v>
      </c>
    </row>
    <row r="73" spans="14:24" ht="15.75" x14ac:dyDescent="0.25">
      <c r="N73" s="85">
        <v>38717</v>
      </c>
      <c r="O73" s="86">
        <v>887</v>
      </c>
      <c r="P73" s="86">
        <v>240</v>
      </c>
      <c r="Q73" s="86">
        <v>647</v>
      </c>
      <c r="R73" s="87">
        <v>7636979503</v>
      </c>
      <c r="S73" s="87">
        <v>5994297007</v>
      </c>
      <c r="T73" s="87">
        <v>1642682496</v>
      </c>
      <c r="U73" s="88" t="s">
        <v>15</v>
      </c>
      <c r="V73" s="88" t="s">
        <v>15</v>
      </c>
      <c r="W73" s="88" t="s">
        <v>15</v>
      </c>
      <c r="X73" s="88" t="s">
        <v>15</v>
      </c>
    </row>
    <row r="74" spans="14:24" ht="15.75" x14ac:dyDescent="0.25">
      <c r="N74" s="85">
        <v>38748</v>
      </c>
      <c r="O74" s="86">
        <v>781</v>
      </c>
      <c r="P74" s="86">
        <v>177</v>
      </c>
      <c r="Q74" s="86">
        <v>604</v>
      </c>
      <c r="R74" s="87">
        <v>5543113607</v>
      </c>
      <c r="S74" s="87">
        <v>3965494726</v>
      </c>
      <c r="T74" s="87">
        <v>1577618881</v>
      </c>
      <c r="U74" s="88" t="s">
        <v>15</v>
      </c>
      <c r="V74" s="88" t="s">
        <v>15</v>
      </c>
      <c r="W74" s="88" t="s">
        <v>15</v>
      </c>
      <c r="X74" s="88" t="s">
        <v>15</v>
      </c>
    </row>
    <row r="75" spans="14:24" ht="15.75" x14ac:dyDescent="0.25">
      <c r="N75" s="85">
        <v>38776</v>
      </c>
      <c r="O75" s="86">
        <v>659</v>
      </c>
      <c r="P75" s="86">
        <v>133</v>
      </c>
      <c r="Q75" s="86">
        <v>526</v>
      </c>
      <c r="R75" s="87">
        <v>4890734234</v>
      </c>
      <c r="S75" s="87">
        <v>3555720078</v>
      </c>
      <c r="T75" s="87">
        <v>1335014156</v>
      </c>
      <c r="U75" s="88" t="s">
        <v>15</v>
      </c>
      <c r="V75" s="88" t="s">
        <v>15</v>
      </c>
      <c r="W75" s="88" t="s">
        <v>15</v>
      </c>
      <c r="X75" s="88" t="s">
        <v>15</v>
      </c>
    </row>
    <row r="76" spans="14:24" ht="15.75" x14ac:dyDescent="0.25">
      <c r="N76" s="85">
        <v>38807</v>
      </c>
      <c r="O76" s="86">
        <v>878</v>
      </c>
      <c r="P76" s="86">
        <v>196</v>
      </c>
      <c r="Q76" s="86">
        <v>682</v>
      </c>
      <c r="R76" s="87">
        <v>6627547787</v>
      </c>
      <c r="S76" s="87">
        <v>4700786328</v>
      </c>
      <c r="T76" s="87">
        <v>1926761459</v>
      </c>
      <c r="U76" s="88" t="s">
        <v>15</v>
      </c>
      <c r="V76" s="88" t="s">
        <v>15</v>
      </c>
      <c r="W76" s="88" t="s">
        <v>15</v>
      </c>
      <c r="X76" s="88" t="s">
        <v>15</v>
      </c>
    </row>
    <row r="77" spans="14:24" ht="15.75" x14ac:dyDescent="0.25">
      <c r="N77" s="85">
        <v>38837</v>
      </c>
      <c r="O77" s="86">
        <v>707</v>
      </c>
      <c r="P77" s="86">
        <v>148</v>
      </c>
      <c r="Q77" s="86">
        <v>559</v>
      </c>
      <c r="R77" s="87">
        <v>6069374878</v>
      </c>
      <c r="S77" s="87">
        <v>4651967824</v>
      </c>
      <c r="T77" s="87">
        <v>1417407054</v>
      </c>
      <c r="U77" s="88" t="s">
        <v>15</v>
      </c>
      <c r="V77" s="88" t="s">
        <v>15</v>
      </c>
      <c r="W77" s="88" t="s">
        <v>15</v>
      </c>
      <c r="X77" s="88" t="s">
        <v>15</v>
      </c>
    </row>
    <row r="78" spans="14:24" ht="15.75" x14ac:dyDescent="0.25">
      <c r="N78" s="85">
        <v>38868</v>
      </c>
      <c r="O78" s="86">
        <v>832</v>
      </c>
      <c r="P78" s="86">
        <v>157</v>
      </c>
      <c r="Q78" s="86">
        <v>675</v>
      </c>
      <c r="R78" s="87">
        <v>5577627437</v>
      </c>
      <c r="S78" s="87">
        <v>3561207567</v>
      </c>
      <c r="T78" s="87">
        <v>2016419870</v>
      </c>
      <c r="U78" s="88" t="s">
        <v>15</v>
      </c>
      <c r="V78" s="88" t="s">
        <v>15</v>
      </c>
      <c r="W78" s="88" t="s">
        <v>15</v>
      </c>
      <c r="X78" s="88" t="s">
        <v>15</v>
      </c>
    </row>
    <row r="79" spans="14:24" ht="15.75" x14ac:dyDescent="0.25">
      <c r="N79" s="85">
        <v>38898</v>
      </c>
      <c r="O79" s="86">
        <v>942</v>
      </c>
      <c r="P79" s="86">
        <v>195</v>
      </c>
      <c r="Q79" s="86">
        <v>747</v>
      </c>
      <c r="R79" s="87">
        <v>7349949938</v>
      </c>
      <c r="S79" s="87">
        <v>5287968525</v>
      </c>
      <c r="T79" s="87">
        <v>2061981413</v>
      </c>
      <c r="U79" s="88" t="s">
        <v>15</v>
      </c>
      <c r="V79" s="88" t="s">
        <v>15</v>
      </c>
      <c r="W79" s="88" t="s">
        <v>15</v>
      </c>
      <c r="X79" s="88" t="s">
        <v>15</v>
      </c>
    </row>
    <row r="80" spans="14:24" ht="15.75" x14ac:dyDescent="0.25">
      <c r="N80" s="85">
        <v>38929</v>
      </c>
      <c r="O80" s="86">
        <v>769</v>
      </c>
      <c r="P80" s="86">
        <v>167</v>
      </c>
      <c r="Q80" s="86">
        <v>602</v>
      </c>
      <c r="R80" s="87">
        <v>5200454350</v>
      </c>
      <c r="S80" s="87">
        <v>3692254718</v>
      </c>
      <c r="T80" s="87">
        <v>1508199632</v>
      </c>
      <c r="U80" s="88" t="s">
        <v>15</v>
      </c>
      <c r="V80" s="88" t="s">
        <v>15</v>
      </c>
      <c r="W80" s="88" t="s">
        <v>15</v>
      </c>
      <c r="X80" s="88" t="s">
        <v>15</v>
      </c>
    </row>
    <row r="81" spans="14:24" ht="15.75" x14ac:dyDescent="0.25">
      <c r="N81" s="85">
        <v>38960</v>
      </c>
      <c r="O81" s="86">
        <v>779</v>
      </c>
      <c r="P81" s="86">
        <v>178</v>
      </c>
      <c r="Q81" s="86">
        <v>601</v>
      </c>
      <c r="R81" s="87">
        <v>6954923499</v>
      </c>
      <c r="S81" s="87">
        <v>5306313114</v>
      </c>
      <c r="T81" s="87">
        <v>1648610385</v>
      </c>
      <c r="U81" s="88" t="s">
        <v>15</v>
      </c>
      <c r="V81" s="88" t="s">
        <v>15</v>
      </c>
      <c r="W81" s="88" t="s">
        <v>15</v>
      </c>
      <c r="X81" s="88" t="s">
        <v>15</v>
      </c>
    </row>
    <row r="82" spans="14:24" ht="15.75" x14ac:dyDescent="0.25">
      <c r="N82" s="85">
        <v>38990</v>
      </c>
      <c r="O82" s="86">
        <v>747</v>
      </c>
      <c r="P82" s="86">
        <v>170</v>
      </c>
      <c r="Q82" s="86">
        <v>577</v>
      </c>
      <c r="R82" s="87">
        <v>7495337518</v>
      </c>
      <c r="S82" s="87">
        <v>6110151079</v>
      </c>
      <c r="T82" s="87">
        <v>1385186439</v>
      </c>
      <c r="U82" s="88" t="s">
        <v>15</v>
      </c>
      <c r="V82" s="88" t="s">
        <v>15</v>
      </c>
      <c r="W82" s="88" t="s">
        <v>15</v>
      </c>
      <c r="X82" s="88" t="s">
        <v>15</v>
      </c>
    </row>
    <row r="83" spans="14:24" ht="15.75" x14ac:dyDescent="0.25">
      <c r="N83" s="85">
        <v>39021</v>
      </c>
      <c r="O83" s="86">
        <v>754</v>
      </c>
      <c r="P83" s="86">
        <v>147</v>
      </c>
      <c r="Q83" s="86">
        <v>607</v>
      </c>
      <c r="R83" s="87">
        <v>4751901635</v>
      </c>
      <c r="S83" s="87">
        <v>3082316999</v>
      </c>
      <c r="T83" s="87">
        <v>1669584636</v>
      </c>
      <c r="U83" s="88" t="s">
        <v>15</v>
      </c>
      <c r="V83" s="88" t="s">
        <v>15</v>
      </c>
      <c r="W83" s="88" t="s">
        <v>15</v>
      </c>
      <c r="X83" s="88" t="s">
        <v>15</v>
      </c>
    </row>
    <row r="84" spans="14:24" ht="15.75" x14ac:dyDescent="0.25">
      <c r="N84" s="85">
        <v>39051</v>
      </c>
      <c r="O84" s="86">
        <v>743</v>
      </c>
      <c r="P84" s="86">
        <v>154</v>
      </c>
      <c r="Q84" s="86">
        <v>589</v>
      </c>
      <c r="R84" s="87">
        <v>5256079262</v>
      </c>
      <c r="S84" s="87">
        <v>3787229317</v>
      </c>
      <c r="T84" s="87">
        <v>1468849945</v>
      </c>
      <c r="U84" s="88" t="s">
        <v>15</v>
      </c>
      <c r="V84" s="88" t="s">
        <v>15</v>
      </c>
      <c r="W84" s="88" t="s">
        <v>15</v>
      </c>
      <c r="X84" s="88" t="s">
        <v>15</v>
      </c>
    </row>
    <row r="85" spans="14:24" ht="15.75" x14ac:dyDescent="0.25">
      <c r="N85" s="85">
        <v>39082</v>
      </c>
      <c r="O85" s="86">
        <v>966</v>
      </c>
      <c r="P85" s="86">
        <v>230</v>
      </c>
      <c r="Q85" s="86">
        <v>736</v>
      </c>
      <c r="R85" s="87">
        <v>9345154473</v>
      </c>
      <c r="S85" s="87">
        <v>7506516733</v>
      </c>
      <c r="T85" s="87">
        <v>1838637740</v>
      </c>
      <c r="U85" s="88" t="s">
        <v>15</v>
      </c>
      <c r="V85" s="88" t="s">
        <v>15</v>
      </c>
      <c r="W85" s="88" t="s">
        <v>15</v>
      </c>
      <c r="X85" s="88" t="s">
        <v>15</v>
      </c>
    </row>
    <row r="86" spans="14:24" ht="15.75" x14ac:dyDescent="0.25">
      <c r="N86" s="85">
        <v>39113</v>
      </c>
      <c r="O86" s="86">
        <v>823</v>
      </c>
      <c r="P86" s="86">
        <v>165</v>
      </c>
      <c r="Q86" s="86">
        <v>658</v>
      </c>
      <c r="R86" s="87">
        <v>7733893615</v>
      </c>
      <c r="S86" s="87">
        <v>6128147271</v>
      </c>
      <c r="T86" s="87">
        <v>1605746344</v>
      </c>
      <c r="U86" s="88" t="s">
        <v>15</v>
      </c>
      <c r="V86" s="88" t="s">
        <v>15</v>
      </c>
      <c r="W86" s="88" t="s">
        <v>15</v>
      </c>
      <c r="X86" s="88" t="s">
        <v>15</v>
      </c>
    </row>
    <row r="87" spans="14:24" ht="15.75" x14ac:dyDescent="0.25">
      <c r="N87" s="85">
        <v>39141</v>
      </c>
      <c r="O87" s="86">
        <v>731</v>
      </c>
      <c r="P87" s="86">
        <v>145</v>
      </c>
      <c r="Q87" s="86">
        <v>586</v>
      </c>
      <c r="R87" s="87">
        <v>5274956322</v>
      </c>
      <c r="S87" s="87">
        <v>3613977717</v>
      </c>
      <c r="T87" s="87">
        <v>1660978605</v>
      </c>
      <c r="U87" s="88" t="s">
        <v>15</v>
      </c>
      <c r="V87" s="88" t="s">
        <v>15</v>
      </c>
      <c r="W87" s="88" t="s">
        <v>15</v>
      </c>
      <c r="X87" s="88" t="s">
        <v>15</v>
      </c>
    </row>
    <row r="88" spans="14:24" ht="15.75" x14ac:dyDescent="0.25">
      <c r="N88" s="85">
        <v>39172</v>
      </c>
      <c r="O88" s="86">
        <v>908</v>
      </c>
      <c r="P88" s="86">
        <v>174</v>
      </c>
      <c r="Q88" s="86">
        <v>734</v>
      </c>
      <c r="R88" s="87">
        <v>6844970364</v>
      </c>
      <c r="S88" s="87">
        <v>5019434754</v>
      </c>
      <c r="T88" s="87">
        <v>1825535610</v>
      </c>
      <c r="U88" s="88" t="s">
        <v>15</v>
      </c>
      <c r="V88" s="88" t="s">
        <v>15</v>
      </c>
      <c r="W88" s="88" t="s">
        <v>15</v>
      </c>
      <c r="X88" s="88" t="s">
        <v>15</v>
      </c>
    </row>
    <row r="89" spans="14:24" ht="15.75" x14ac:dyDescent="0.25">
      <c r="N89" s="85">
        <v>39202</v>
      </c>
      <c r="O89" s="86">
        <v>876</v>
      </c>
      <c r="P89" s="86">
        <v>167</v>
      </c>
      <c r="Q89" s="86">
        <v>709</v>
      </c>
      <c r="R89" s="87">
        <v>6267090352</v>
      </c>
      <c r="S89" s="87">
        <v>4457465065</v>
      </c>
      <c r="T89" s="87">
        <v>1809625287</v>
      </c>
      <c r="U89" s="88" t="s">
        <v>15</v>
      </c>
      <c r="V89" s="88" t="s">
        <v>15</v>
      </c>
      <c r="W89" s="88" t="s">
        <v>15</v>
      </c>
      <c r="X89" s="88" t="s">
        <v>15</v>
      </c>
    </row>
    <row r="90" spans="14:24" ht="15.75" x14ac:dyDescent="0.25">
      <c r="N90" s="85">
        <v>39233</v>
      </c>
      <c r="O90" s="86">
        <v>1001</v>
      </c>
      <c r="P90" s="86">
        <v>193</v>
      </c>
      <c r="Q90" s="86">
        <v>808</v>
      </c>
      <c r="R90" s="87">
        <v>7660387836</v>
      </c>
      <c r="S90" s="87">
        <v>5416716967</v>
      </c>
      <c r="T90" s="87">
        <v>2243670869</v>
      </c>
      <c r="U90" s="88" t="s">
        <v>15</v>
      </c>
      <c r="V90" s="88" t="s">
        <v>15</v>
      </c>
      <c r="W90" s="88" t="s">
        <v>15</v>
      </c>
      <c r="X90" s="88" t="s">
        <v>15</v>
      </c>
    </row>
    <row r="91" spans="14:24" ht="15.75" x14ac:dyDescent="0.25">
      <c r="N91" s="85">
        <v>39263</v>
      </c>
      <c r="O91" s="86">
        <v>978</v>
      </c>
      <c r="P91" s="86">
        <v>211</v>
      </c>
      <c r="Q91" s="86">
        <v>767</v>
      </c>
      <c r="R91" s="87">
        <v>8250980494</v>
      </c>
      <c r="S91" s="87">
        <v>6275163252</v>
      </c>
      <c r="T91" s="87">
        <v>1975817242</v>
      </c>
      <c r="U91" s="88" t="s">
        <v>15</v>
      </c>
      <c r="V91" s="88" t="s">
        <v>15</v>
      </c>
      <c r="W91" s="88" t="s">
        <v>15</v>
      </c>
      <c r="X91" s="88" t="s">
        <v>15</v>
      </c>
    </row>
    <row r="92" spans="14:24" ht="15.75" x14ac:dyDescent="0.25">
      <c r="N92" s="85">
        <v>39294</v>
      </c>
      <c r="O92" s="86">
        <v>916</v>
      </c>
      <c r="P92" s="86">
        <v>181</v>
      </c>
      <c r="Q92" s="86">
        <v>735</v>
      </c>
      <c r="R92" s="87">
        <v>7537553885</v>
      </c>
      <c r="S92" s="87">
        <v>5605457103</v>
      </c>
      <c r="T92" s="87">
        <v>1932096782</v>
      </c>
      <c r="U92" s="88" t="s">
        <v>15</v>
      </c>
      <c r="V92" s="88" t="s">
        <v>15</v>
      </c>
      <c r="W92" s="88" t="s">
        <v>15</v>
      </c>
      <c r="X92" s="88" t="s">
        <v>15</v>
      </c>
    </row>
    <row r="93" spans="14:24" ht="15.75" x14ac:dyDescent="0.25">
      <c r="N93" s="85">
        <v>39325</v>
      </c>
      <c r="O93" s="86">
        <v>993</v>
      </c>
      <c r="P93" s="86">
        <v>197</v>
      </c>
      <c r="Q93" s="86">
        <v>796</v>
      </c>
      <c r="R93" s="87">
        <v>7606961282</v>
      </c>
      <c r="S93" s="87">
        <v>5470247880</v>
      </c>
      <c r="T93" s="87">
        <v>2136713402</v>
      </c>
      <c r="U93" s="88" t="s">
        <v>15</v>
      </c>
      <c r="V93" s="88" t="s">
        <v>15</v>
      </c>
      <c r="W93" s="88" t="s">
        <v>15</v>
      </c>
      <c r="X93" s="88" t="s">
        <v>15</v>
      </c>
    </row>
    <row r="94" spans="14:24" ht="15.75" x14ac:dyDescent="0.25">
      <c r="N94" s="85">
        <v>39355</v>
      </c>
      <c r="O94" s="86">
        <v>791</v>
      </c>
      <c r="P94" s="86">
        <v>151</v>
      </c>
      <c r="Q94" s="86">
        <v>640</v>
      </c>
      <c r="R94" s="87">
        <v>5389675319</v>
      </c>
      <c r="S94" s="87">
        <v>3846415947</v>
      </c>
      <c r="T94" s="87">
        <v>1543259372</v>
      </c>
      <c r="U94" s="88" t="s">
        <v>15</v>
      </c>
      <c r="V94" s="88" t="s">
        <v>15</v>
      </c>
      <c r="W94" s="88" t="s">
        <v>15</v>
      </c>
      <c r="X94" s="88" t="s">
        <v>15</v>
      </c>
    </row>
    <row r="95" spans="14:24" ht="15.75" x14ac:dyDescent="0.25">
      <c r="N95" s="85">
        <v>39386</v>
      </c>
      <c r="O95" s="86">
        <v>794</v>
      </c>
      <c r="P95" s="86">
        <v>128</v>
      </c>
      <c r="Q95" s="86">
        <v>666</v>
      </c>
      <c r="R95" s="87">
        <v>4917045944</v>
      </c>
      <c r="S95" s="87">
        <v>3196220775</v>
      </c>
      <c r="T95" s="87">
        <v>1720825169</v>
      </c>
      <c r="U95" s="88" t="s">
        <v>15</v>
      </c>
      <c r="V95" s="88" t="s">
        <v>15</v>
      </c>
      <c r="W95" s="88" t="s">
        <v>15</v>
      </c>
      <c r="X95" s="88" t="s">
        <v>15</v>
      </c>
    </row>
    <row r="96" spans="14:24" ht="15.75" x14ac:dyDescent="0.25">
      <c r="N96" s="85">
        <v>39416</v>
      </c>
      <c r="O96" s="86">
        <v>747</v>
      </c>
      <c r="P96" s="86">
        <v>128</v>
      </c>
      <c r="Q96" s="86">
        <v>619</v>
      </c>
      <c r="R96" s="87">
        <v>4724792017</v>
      </c>
      <c r="S96" s="87">
        <v>3134630980</v>
      </c>
      <c r="T96" s="87">
        <v>1590161037</v>
      </c>
      <c r="U96" s="88" t="s">
        <v>15</v>
      </c>
      <c r="V96" s="88" t="s">
        <v>15</v>
      </c>
      <c r="W96" s="88" t="s">
        <v>15</v>
      </c>
      <c r="X96" s="88" t="s">
        <v>15</v>
      </c>
    </row>
    <row r="97" spans="14:24" ht="15.75" x14ac:dyDescent="0.25">
      <c r="N97" s="85">
        <v>39447</v>
      </c>
      <c r="O97" s="86">
        <v>846</v>
      </c>
      <c r="P97" s="86">
        <v>154</v>
      </c>
      <c r="Q97" s="86">
        <v>692</v>
      </c>
      <c r="R97" s="87">
        <v>7273239924</v>
      </c>
      <c r="S97" s="87">
        <v>5689990061</v>
      </c>
      <c r="T97" s="87">
        <v>1583249863</v>
      </c>
      <c r="U97" s="88" t="s">
        <v>15</v>
      </c>
      <c r="V97" s="88" t="s">
        <v>15</v>
      </c>
      <c r="W97" s="88" t="s">
        <v>15</v>
      </c>
      <c r="X97" s="88" t="s">
        <v>15</v>
      </c>
    </row>
    <row r="98" spans="14:24" ht="15.75" x14ac:dyDescent="0.25">
      <c r="N98" s="85">
        <v>39478</v>
      </c>
      <c r="O98" s="86">
        <v>712</v>
      </c>
      <c r="P98" s="86">
        <v>109</v>
      </c>
      <c r="Q98" s="86">
        <v>603</v>
      </c>
      <c r="R98" s="87">
        <v>3624872994</v>
      </c>
      <c r="S98" s="87">
        <v>2032698538</v>
      </c>
      <c r="T98" s="87">
        <v>1592174456</v>
      </c>
      <c r="U98" s="88">
        <v>10</v>
      </c>
      <c r="V98" s="88">
        <v>2</v>
      </c>
      <c r="W98" s="89">
        <v>1.4044943820224719E-2</v>
      </c>
      <c r="X98" s="89">
        <v>2.8089887640449437E-3</v>
      </c>
    </row>
    <row r="99" spans="14:24" ht="15.75" x14ac:dyDescent="0.25">
      <c r="N99" s="85">
        <v>39507</v>
      </c>
      <c r="O99" s="86">
        <v>624</v>
      </c>
      <c r="P99" s="86">
        <v>89</v>
      </c>
      <c r="Q99" s="86">
        <v>535</v>
      </c>
      <c r="R99" s="87">
        <v>3421425885</v>
      </c>
      <c r="S99" s="87">
        <v>2086190923</v>
      </c>
      <c r="T99" s="87">
        <v>1335234962</v>
      </c>
      <c r="U99" s="88">
        <v>15</v>
      </c>
      <c r="V99" s="88">
        <v>3</v>
      </c>
      <c r="W99" s="89">
        <v>2.403846153846154E-2</v>
      </c>
      <c r="X99" s="89">
        <v>4.807692307692308E-3</v>
      </c>
    </row>
    <row r="100" spans="14:24" ht="15.75" x14ac:dyDescent="0.25">
      <c r="N100" s="85">
        <v>39538</v>
      </c>
      <c r="O100" s="86">
        <v>663</v>
      </c>
      <c r="P100" s="86">
        <v>77</v>
      </c>
      <c r="Q100" s="86">
        <v>586</v>
      </c>
      <c r="R100" s="87">
        <v>3181999993</v>
      </c>
      <c r="S100" s="87">
        <v>1829861821</v>
      </c>
      <c r="T100" s="87">
        <v>1352138172</v>
      </c>
      <c r="U100" s="88">
        <v>20</v>
      </c>
      <c r="V100" s="88">
        <v>3</v>
      </c>
      <c r="W100" s="89">
        <v>3.0165912518853696E-2</v>
      </c>
      <c r="X100" s="89">
        <v>4.5248868778280547E-3</v>
      </c>
    </row>
    <row r="101" spans="14:24" ht="15.75" x14ac:dyDescent="0.25">
      <c r="N101" s="85">
        <v>39568</v>
      </c>
      <c r="O101" s="86">
        <v>631</v>
      </c>
      <c r="P101" s="86">
        <v>97</v>
      </c>
      <c r="Q101" s="86">
        <v>534</v>
      </c>
      <c r="R101" s="87">
        <v>3311193907</v>
      </c>
      <c r="S101" s="87">
        <v>1977749448</v>
      </c>
      <c r="T101" s="87">
        <v>1333444459</v>
      </c>
      <c r="U101" s="88">
        <v>14</v>
      </c>
      <c r="V101" s="88">
        <v>4</v>
      </c>
      <c r="W101" s="89">
        <v>2.2187004754358162E-2</v>
      </c>
      <c r="X101" s="89">
        <v>6.3391442155309036E-3</v>
      </c>
    </row>
    <row r="102" spans="14:24" ht="15.75" x14ac:dyDescent="0.25">
      <c r="N102" s="85">
        <v>39599</v>
      </c>
      <c r="O102" s="86">
        <v>693</v>
      </c>
      <c r="P102" s="86">
        <v>92</v>
      </c>
      <c r="Q102" s="86">
        <v>601</v>
      </c>
      <c r="R102" s="87">
        <v>3219678659</v>
      </c>
      <c r="S102" s="87">
        <v>1917353187</v>
      </c>
      <c r="T102" s="87">
        <v>1302325472</v>
      </c>
      <c r="U102" s="88">
        <v>13</v>
      </c>
      <c r="V102" s="88">
        <v>6</v>
      </c>
      <c r="W102" s="89">
        <v>1.875901875901876E-2</v>
      </c>
      <c r="X102" s="89">
        <v>8.658008658008658E-3</v>
      </c>
    </row>
    <row r="103" spans="14:24" ht="15.75" x14ac:dyDescent="0.25">
      <c r="N103" s="85">
        <v>39629</v>
      </c>
      <c r="O103" s="86">
        <v>753</v>
      </c>
      <c r="P103" s="86">
        <v>98</v>
      </c>
      <c r="Q103" s="86">
        <v>655</v>
      </c>
      <c r="R103" s="87">
        <v>6628020054</v>
      </c>
      <c r="S103" s="87">
        <v>5214312363</v>
      </c>
      <c r="T103" s="87">
        <v>1413707691</v>
      </c>
      <c r="U103" s="88">
        <v>24</v>
      </c>
      <c r="V103" s="88">
        <v>2</v>
      </c>
      <c r="W103" s="89">
        <v>3.1872509960159362E-2</v>
      </c>
      <c r="X103" s="89">
        <v>2.6560424966799467E-3</v>
      </c>
    </row>
    <row r="104" spans="14:24" ht="15.75" x14ac:dyDescent="0.25">
      <c r="N104" s="85">
        <v>39660</v>
      </c>
      <c r="O104" s="86">
        <v>698</v>
      </c>
      <c r="P104" s="86">
        <v>101</v>
      </c>
      <c r="Q104" s="86">
        <v>597</v>
      </c>
      <c r="R104" s="87">
        <v>3110200624</v>
      </c>
      <c r="S104" s="87">
        <v>1855209667</v>
      </c>
      <c r="T104" s="87">
        <v>1254990957</v>
      </c>
      <c r="U104" s="88">
        <v>17</v>
      </c>
      <c r="V104" s="88">
        <v>4</v>
      </c>
      <c r="W104" s="89">
        <v>2.4355300859598854E-2</v>
      </c>
      <c r="X104" s="89">
        <v>5.7306590257879654E-3</v>
      </c>
    </row>
    <row r="105" spans="14:24" ht="15.75" x14ac:dyDescent="0.25">
      <c r="N105" s="85">
        <v>39691</v>
      </c>
      <c r="O105" s="86">
        <v>631</v>
      </c>
      <c r="P105" s="86">
        <v>81</v>
      </c>
      <c r="Q105" s="86">
        <v>550</v>
      </c>
      <c r="R105" s="87">
        <v>2875171606</v>
      </c>
      <c r="S105" s="87">
        <v>1731968915</v>
      </c>
      <c r="T105" s="87">
        <v>1143202691</v>
      </c>
      <c r="U105" s="88">
        <v>29</v>
      </c>
      <c r="V105" s="88">
        <v>6</v>
      </c>
      <c r="W105" s="89">
        <v>4.5958795562599047E-2</v>
      </c>
      <c r="X105" s="89">
        <v>9.5087163232963554E-3</v>
      </c>
    </row>
    <row r="106" spans="14:24" ht="15.75" x14ac:dyDescent="0.25">
      <c r="N106" s="85">
        <v>39721</v>
      </c>
      <c r="O106" s="86">
        <v>608</v>
      </c>
      <c r="P106" s="86">
        <v>81</v>
      </c>
      <c r="Q106" s="86">
        <v>527</v>
      </c>
      <c r="R106" s="87">
        <v>3374180993</v>
      </c>
      <c r="S106" s="87">
        <v>2086795797</v>
      </c>
      <c r="T106" s="87">
        <v>1287385196</v>
      </c>
      <c r="U106" s="88">
        <v>40</v>
      </c>
      <c r="V106" s="88">
        <v>4</v>
      </c>
      <c r="W106" s="89">
        <v>6.5789473684210523E-2</v>
      </c>
      <c r="X106" s="89">
        <v>6.5789473684210523E-3</v>
      </c>
    </row>
    <row r="107" spans="14:24" ht="15.75" x14ac:dyDescent="0.25">
      <c r="N107" s="85">
        <v>39752</v>
      </c>
      <c r="O107" s="86">
        <v>566</v>
      </c>
      <c r="P107" s="86">
        <v>69</v>
      </c>
      <c r="Q107" s="86">
        <v>497</v>
      </c>
      <c r="R107" s="87">
        <v>2707059022</v>
      </c>
      <c r="S107" s="87">
        <v>1638693283</v>
      </c>
      <c r="T107" s="87">
        <v>1068365739</v>
      </c>
      <c r="U107" s="88">
        <v>39</v>
      </c>
      <c r="V107" s="88">
        <v>6</v>
      </c>
      <c r="W107" s="89">
        <v>6.8904593639575976E-2</v>
      </c>
      <c r="X107" s="89">
        <v>1.0600706713780919E-2</v>
      </c>
    </row>
    <row r="108" spans="14:24" ht="15.75" x14ac:dyDescent="0.25">
      <c r="N108" s="85">
        <v>39782</v>
      </c>
      <c r="O108" s="86">
        <v>423</v>
      </c>
      <c r="P108" s="86">
        <v>43</v>
      </c>
      <c r="Q108" s="86">
        <v>380</v>
      </c>
      <c r="R108" s="87">
        <v>1270708629</v>
      </c>
      <c r="S108" s="87">
        <v>455469996</v>
      </c>
      <c r="T108" s="87">
        <v>815238633</v>
      </c>
      <c r="U108" s="88">
        <v>27</v>
      </c>
      <c r="V108" s="88">
        <v>7</v>
      </c>
      <c r="W108" s="89">
        <v>6.3829787234042548E-2</v>
      </c>
      <c r="X108" s="89">
        <v>1.6548463356973995E-2</v>
      </c>
    </row>
    <row r="109" spans="14:24" ht="15.75" x14ac:dyDescent="0.25">
      <c r="N109" s="85">
        <v>39813</v>
      </c>
      <c r="O109" s="86">
        <v>662</v>
      </c>
      <c r="P109" s="86">
        <v>88</v>
      </c>
      <c r="Q109" s="86">
        <v>574</v>
      </c>
      <c r="R109" s="87">
        <v>2649931689</v>
      </c>
      <c r="S109" s="87">
        <v>1465712243</v>
      </c>
      <c r="T109" s="87">
        <v>1184219446</v>
      </c>
      <c r="U109" s="88">
        <v>44</v>
      </c>
      <c r="V109" s="88">
        <v>11</v>
      </c>
      <c r="W109" s="89">
        <v>6.6465256797583083E-2</v>
      </c>
      <c r="X109" s="89">
        <v>1.6616314199395771E-2</v>
      </c>
    </row>
    <row r="110" spans="14:24" ht="15.75" x14ac:dyDescent="0.25">
      <c r="N110" s="85">
        <v>39844</v>
      </c>
      <c r="O110" s="86">
        <v>361</v>
      </c>
      <c r="P110" s="86">
        <v>45</v>
      </c>
      <c r="Q110" s="86">
        <v>316</v>
      </c>
      <c r="R110" s="87">
        <v>1195141105</v>
      </c>
      <c r="S110" s="87">
        <v>644715110</v>
      </c>
      <c r="T110" s="87">
        <v>550425995</v>
      </c>
      <c r="U110" s="88">
        <v>49</v>
      </c>
      <c r="V110" s="88">
        <v>9</v>
      </c>
      <c r="W110" s="89">
        <v>0.13573407202216067</v>
      </c>
      <c r="X110" s="89">
        <v>2.4930747922437674E-2</v>
      </c>
    </row>
    <row r="111" spans="14:24" ht="15.75" x14ac:dyDescent="0.25">
      <c r="N111" s="85">
        <v>39872</v>
      </c>
      <c r="O111" s="86">
        <v>364</v>
      </c>
      <c r="P111" s="86">
        <v>33</v>
      </c>
      <c r="Q111" s="86">
        <v>331</v>
      </c>
      <c r="R111" s="87">
        <v>1283693519</v>
      </c>
      <c r="S111" s="87">
        <v>680942371</v>
      </c>
      <c r="T111" s="87">
        <v>602751148</v>
      </c>
      <c r="U111" s="88">
        <v>45</v>
      </c>
      <c r="V111" s="88">
        <v>4</v>
      </c>
      <c r="W111" s="89">
        <v>0.12362637362637363</v>
      </c>
      <c r="X111" s="89">
        <v>1.098901098901099E-2</v>
      </c>
    </row>
    <row r="112" spans="14:24" ht="15.75" x14ac:dyDescent="0.25">
      <c r="N112" s="85">
        <v>39903</v>
      </c>
      <c r="O112" s="86">
        <v>425</v>
      </c>
      <c r="P112" s="86">
        <v>50</v>
      </c>
      <c r="Q112" s="86">
        <v>375</v>
      </c>
      <c r="R112" s="87">
        <v>1843557385</v>
      </c>
      <c r="S112" s="87">
        <v>803548045</v>
      </c>
      <c r="T112" s="87">
        <v>1040009340</v>
      </c>
      <c r="U112" s="88">
        <v>86</v>
      </c>
      <c r="V112" s="88">
        <v>18</v>
      </c>
      <c r="W112" s="89">
        <v>0.2023529411764706</v>
      </c>
      <c r="X112" s="89">
        <v>4.2352941176470586E-2</v>
      </c>
    </row>
    <row r="113" spans="14:24" ht="15.75" x14ac:dyDescent="0.25">
      <c r="N113" s="85">
        <v>39933</v>
      </c>
      <c r="O113" s="86">
        <v>417</v>
      </c>
      <c r="P113" s="86">
        <v>48</v>
      </c>
      <c r="Q113" s="86">
        <v>369</v>
      </c>
      <c r="R113" s="87">
        <v>1171541187</v>
      </c>
      <c r="S113" s="87">
        <v>631732251</v>
      </c>
      <c r="T113" s="87">
        <v>539808936</v>
      </c>
      <c r="U113" s="88">
        <v>85</v>
      </c>
      <c r="V113" s="88">
        <v>11</v>
      </c>
      <c r="W113" s="89">
        <v>0.2038369304556355</v>
      </c>
      <c r="X113" s="89">
        <v>2.6378896882494004E-2</v>
      </c>
    </row>
    <row r="114" spans="14:24" ht="15.75" x14ac:dyDescent="0.25">
      <c r="N114" s="85">
        <v>39964</v>
      </c>
      <c r="O114" s="86">
        <v>439</v>
      </c>
      <c r="P114" s="86">
        <v>34</v>
      </c>
      <c r="Q114" s="86">
        <v>405</v>
      </c>
      <c r="R114" s="87">
        <v>1059999889</v>
      </c>
      <c r="S114" s="87">
        <v>446191042</v>
      </c>
      <c r="T114" s="87">
        <v>613808847</v>
      </c>
      <c r="U114" s="88">
        <v>77</v>
      </c>
      <c r="V114" s="88">
        <v>11</v>
      </c>
      <c r="W114" s="89">
        <v>0.17539863325740318</v>
      </c>
      <c r="X114" s="89">
        <v>2.5056947608200455E-2</v>
      </c>
    </row>
    <row r="115" spans="14:24" ht="15.75" x14ac:dyDescent="0.25">
      <c r="N115" s="85">
        <v>39994</v>
      </c>
      <c r="O115" s="86">
        <v>550</v>
      </c>
      <c r="P115" s="86">
        <v>62</v>
      </c>
      <c r="Q115" s="86">
        <v>488</v>
      </c>
      <c r="R115" s="87">
        <v>1908121579</v>
      </c>
      <c r="S115" s="87">
        <v>1129119577</v>
      </c>
      <c r="T115" s="87">
        <v>779002002</v>
      </c>
      <c r="U115" s="88">
        <v>96</v>
      </c>
      <c r="V115" s="88">
        <v>15</v>
      </c>
      <c r="W115" s="89">
        <v>0.17454545454545456</v>
      </c>
      <c r="X115" s="89">
        <v>2.7272727272727271E-2</v>
      </c>
    </row>
    <row r="116" spans="14:24" ht="15.75" x14ac:dyDescent="0.25">
      <c r="N116" s="85">
        <v>40025</v>
      </c>
      <c r="O116" s="86">
        <v>495</v>
      </c>
      <c r="P116" s="86">
        <v>49</v>
      </c>
      <c r="Q116" s="86">
        <v>446</v>
      </c>
      <c r="R116" s="87">
        <v>1893054737</v>
      </c>
      <c r="S116" s="87">
        <v>1127062868</v>
      </c>
      <c r="T116" s="87">
        <v>765991869</v>
      </c>
      <c r="U116" s="88">
        <v>93</v>
      </c>
      <c r="V116" s="88">
        <v>14</v>
      </c>
      <c r="W116" s="89">
        <v>0.18787878787878787</v>
      </c>
      <c r="X116" s="89">
        <v>2.8282828282828285E-2</v>
      </c>
    </row>
    <row r="117" spans="14:24" ht="15.75" x14ac:dyDescent="0.25">
      <c r="N117" s="85">
        <v>40056</v>
      </c>
      <c r="O117" s="86">
        <v>460</v>
      </c>
      <c r="P117" s="86">
        <v>55</v>
      </c>
      <c r="Q117" s="86">
        <v>405</v>
      </c>
      <c r="R117" s="87">
        <v>1201301299</v>
      </c>
      <c r="S117" s="87">
        <v>459195776</v>
      </c>
      <c r="T117" s="87">
        <v>742105523</v>
      </c>
      <c r="U117" s="88">
        <v>102</v>
      </c>
      <c r="V117" s="88">
        <v>17</v>
      </c>
      <c r="W117" s="89">
        <v>0.22173913043478261</v>
      </c>
      <c r="X117" s="89">
        <v>3.6956521739130437E-2</v>
      </c>
    </row>
    <row r="118" spans="14:24" ht="15.75" x14ac:dyDescent="0.25">
      <c r="N118" s="85">
        <v>40086</v>
      </c>
      <c r="O118" s="86">
        <v>521</v>
      </c>
      <c r="P118" s="86">
        <v>71</v>
      </c>
      <c r="Q118" s="86">
        <v>450</v>
      </c>
      <c r="R118" s="87">
        <v>1547262437</v>
      </c>
      <c r="S118" s="87">
        <v>826768849</v>
      </c>
      <c r="T118" s="87">
        <v>720493588</v>
      </c>
      <c r="U118" s="88">
        <v>108</v>
      </c>
      <c r="V118" s="88">
        <v>32</v>
      </c>
      <c r="W118" s="89">
        <v>0.20729366602687141</v>
      </c>
      <c r="X118" s="89">
        <v>6.1420345489443376E-2</v>
      </c>
    </row>
    <row r="119" spans="14:24" ht="15.75" x14ac:dyDescent="0.25">
      <c r="N119" s="85">
        <v>40117</v>
      </c>
      <c r="O119" s="86">
        <v>504</v>
      </c>
      <c r="P119" s="86">
        <v>77</v>
      </c>
      <c r="Q119" s="86">
        <v>427</v>
      </c>
      <c r="R119" s="87">
        <v>1694972482</v>
      </c>
      <c r="S119" s="87">
        <v>999477217</v>
      </c>
      <c r="T119" s="87">
        <v>695495265</v>
      </c>
      <c r="U119" s="88">
        <v>106</v>
      </c>
      <c r="V119" s="88">
        <v>35</v>
      </c>
      <c r="W119" s="89">
        <v>0.21031746031746032</v>
      </c>
      <c r="X119" s="89">
        <v>6.9444444444444448E-2</v>
      </c>
    </row>
    <row r="120" spans="14:24" ht="15.75" x14ac:dyDescent="0.25">
      <c r="N120" s="85">
        <v>40147</v>
      </c>
      <c r="O120" s="86">
        <v>466</v>
      </c>
      <c r="P120" s="86">
        <v>70</v>
      </c>
      <c r="Q120" s="86">
        <v>396</v>
      </c>
      <c r="R120" s="87">
        <v>1449187689</v>
      </c>
      <c r="S120" s="87">
        <v>775883677</v>
      </c>
      <c r="T120" s="87">
        <v>673304012</v>
      </c>
      <c r="U120" s="88">
        <v>107</v>
      </c>
      <c r="V120" s="88">
        <v>29</v>
      </c>
      <c r="W120" s="89">
        <v>0.2296137339055794</v>
      </c>
      <c r="X120" s="89">
        <v>6.2231759656652362E-2</v>
      </c>
    </row>
    <row r="121" spans="14:24" ht="15.75" x14ac:dyDescent="0.25">
      <c r="N121" s="85">
        <v>40178</v>
      </c>
      <c r="O121" s="86">
        <v>812</v>
      </c>
      <c r="P121" s="86">
        <v>139</v>
      </c>
      <c r="Q121" s="86">
        <v>673</v>
      </c>
      <c r="R121" s="87">
        <v>3275169739</v>
      </c>
      <c r="S121" s="87">
        <v>1903677810</v>
      </c>
      <c r="T121" s="87">
        <v>1371491929</v>
      </c>
      <c r="U121" s="88">
        <v>167</v>
      </c>
      <c r="V121" s="88">
        <v>47</v>
      </c>
      <c r="W121" s="89">
        <v>0.20566502463054187</v>
      </c>
      <c r="X121" s="89">
        <v>5.7881773399014777E-2</v>
      </c>
    </row>
    <row r="122" spans="14:24" ht="15.75" x14ac:dyDescent="0.25">
      <c r="N122" s="85">
        <v>40209</v>
      </c>
      <c r="O122" s="86">
        <v>489</v>
      </c>
      <c r="P122" s="86">
        <v>56</v>
      </c>
      <c r="Q122" s="86">
        <v>433</v>
      </c>
      <c r="R122" s="87">
        <v>1620221784</v>
      </c>
      <c r="S122" s="87">
        <v>885442254</v>
      </c>
      <c r="T122" s="87">
        <v>734779530</v>
      </c>
      <c r="U122" s="88">
        <v>122</v>
      </c>
      <c r="V122" s="88">
        <v>19</v>
      </c>
      <c r="W122" s="89">
        <v>0.24948875255623723</v>
      </c>
      <c r="X122" s="89">
        <v>3.8854805725971372E-2</v>
      </c>
    </row>
    <row r="123" spans="14:24" ht="15.75" x14ac:dyDescent="0.25">
      <c r="N123" s="85">
        <v>40237</v>
      </c>
      <c r="O123" s="86">
        <v>483</v>
      </c>
      <c r="P123" s="86">
        <v>51</v>
      </c>
      <c r="Q123" s="86">
        <v>432</v>
      </c>
      <c r="R123" s="87">
        <v>1968763183</v>
      </c>
      <c r="S123" s="87">
        <v>1191082649</v>
      </c>
      <c r="T123" s="87">
        <v>777680534</v>
      </c>
      <c r="U123" s="88">
        <v>114</v>
      </c>
      <c r="V123" s="88">
        <v>20</v>
      </c>
      <c r="W123" s="89">
        <v>0.2360248447204969</v>
      </c>
      <c r="X123" s="89">
        <v>4.1407867494824016E-2</v>
      </c>
    </row>
    <row r="124" spans="14:24" ht="15.75" x14ac:dyDescent="0.25">
      <c r="N124" s="85">
        <v>40268</v>
      </c>
      <c r="O124" s="86">
        <v>662</v>
      </c>
      <c r="P124" s="86">
        <v>75</v>
      </c>
      <c r="Q124" s="86">
        <v>587</v>
      </c>
      <c r="R124" s="87">
        <v>2271140443</v>
      </c>
      <c r="S124" s="87">
        <v>1287768764</v>
      </c>
      <c r="T124" s="87">
        <v>983371679</v>
      </c>
      <c r="U124" s="88">
        <v>186</v>
      </c>
      <c r="V124" s="88">
        <v>34</v>
      </c>
      <c r="W124" s="89">
        <v>0.2809667673716012</v>
      </c>
      <c r="X124" s="89">
        <v>5.1359516616314202E-2</v>
      </c>
    </row>
    <row r="125" spans="14:24" ht="15.75" x14ac:dyDescent="0.25">
      <c r="N125" s="85">
        <v>40298</v>
      </c>
      <c r="O125" s="86">
        <v>669</v>
      </c>
      <c r="P125" s="86">
        <v>81</v>
      </c>
      <c r="Q125" s="86">
        <v>588</v>
      </c>
      <c r="R125" s="87">
        <v>1812770806</v>
      </c>
      <c r="S125" s="87">
        <v>880466503</v>
      </c>
      <c r="T125" s="87">
        <v>932304303</v>
      </c>
      <c r="U125" s="88">
        <v>191</v>
      </c>
      <c r="V125" s="88">
        <v>34</v>
      </c>
      <c r="W125" s="89">
        <v>0.28550074738415543</v>
      </c>
      <c r="X125" s="89">
        <v>5.0822122571001493E-2</v>
      </c>
    </row>
    <row r="126" spans="14:24" ht="15.75" x14ac:dyDescent="0.25">
      <c r="N126" s="85">
        <v>40329</v>
      </c>
      <c r="O126" s="86">
        <v>579</v>
      </c>
      <c r="P126" s="86">
        <v>94</v>
      </c>
      <c r="Q126" s="86">
        <v>485</v>
      </c>
      <c r="R126" s="87">
        <v>2224186011</v>
      </c>
      <c r="S126" s="87">
        <v>1540771833</v>
      </c>
      <c r="T126" s="87">
        <v>683414178</v>
      </c>
      <c r="U126" s="88">
        <v>150</v>
      </c>
      <c r="V126" s="88">
        <v>28</v>
      </c>
      <c r="W126" s="89">
        <v>0.25906735751295334</v>
      </c>
      <c r="X126" s="89">
        <v>4.8359240069084632E-2</v>
      </c>
    </row>
    <row r="127" spans="14:24" ht="15.75" x14ac:dyDescent="0.25">
      <c r="N127" s="85">
        <v>40359</v>
      </c>
      <c r="O127" s="86">
        <v>775</v>
      </c>
      <c r="P127" s="86">
        <v>127</v>
      </c>
      <c r="Q127" s="86">
        <v>648</v>
      </c>
      <c r="R127" s="87">
        <v>3349991884</v>
      </c>
      <c r="S127" s="87">
        <v>2365587023</v>
      </c>
      <c r="T127" s="87">
        <v>984404861</v>
      </c>
      <c r="U127" s="88">
        <v>200</v>
      </c>
      <c r="V127" s="88">
        <v>42</v>
      </c>
      <c r="W127" s="89">
        <v>0.25806451612903225</v>
      </c>
      <c r="X127" s="89">
        <v>5.4193548387096772E-2</v>
      </c>
    </row>
    <row r="128" spans="14:24" ht="15.75" x14ac:dyDescent="0.25">
      <c r="N128" s="85">
        <v>40390</v>
      </c>
      <c r="O128" s="86">
        <v>677</v>
      </c>
      <c r="P128" s="86">
        <v>100</v>
      </c>
      <c r="Q128" s="86">
        <v>577</v>
      </c>
      <c r="R128" s="87">
        <v>2429046928</v>
      </c>
      <c r="S128" s="87">
        <v>1360537137</v>
      </c>
      <c r="T128" s="87">
        <v>1068509791</v>
      </c>
      <c r="U128" s="88">
        <v>174</v>
      </c>
      <c r="V128" s="88">
        <v>40</v>
      </c>
      <c r="W128" s="89">
        <v>0.2570162481536189</v>
      </c>
      <c r="X128" s="89">
        <v>5.9084194977843424E-2</v>
      </c>
    </row>
    <row r="129" spans="14:24" ht="15.75" x14ac:dyDescent="0.25">
      <c r="N129" s="85">
        <v>40421</v>
      </c>
      <c r="O129" s="86">
        <v>689</v>
      </c>
      <c r="P129" s="86">
        <v>99</v>
      </c>
      <c r="Q129" s="86">
        <v>590</v>
      </c>
      <c r="R129" s="87">
        <v>2779024437</v>
      </c>
      <c r="S129" s="87">
        <v>1848619651</v>
      </c>
      <c r="T129" s="87">
        <v>930404786</v>
      </c>
      <c r="U129" s="88">
        <v>192</v>
      </c>
      <c r="V129" s="88">
        <v>33</v>
      </c>
      <c r="W129" s="89">
        <v>0.27866473149492016</v>
      </c>
      <c r="X129" s="89">
        <v>4.7895500725689405E-2</v>
      </c>
    </row>
    <row r="130" spans="14:24" ht="15.75" x14ac:dyDescent="0.25">
      <c r="N130" s="85">
        <v>40451</v>
      </c>
      <c r="O130" s="86">
        <v>754</v>
      </c>
      <c r="P130" s="86">
        <v>138</v>
      </c>
      <c r="Q130" s="86">
        <v>616</v>
      </c>
      <c r="R130" s="87">
        <v>4179723805</v>
      </c>
      <c r="S130" s="87">
        <v>3201978535</v>
      </c>
      <c r="T130" s="87">
        <v>977745270</v>
      </c>
      <c r="U130" s="88">
        <v>205</v>
      </c>
      <c r="V130" s="88">
        <v>39</v>
      </c>
      <c r="W130" s="89">
        <v>0.27188328912466841</v>
      </c>
      <c r="X130" s="89">
        <v>5.1724137931034482E-2</v>
      </c>
    </row>
    <row r="131" spans="14:24" ht="15.75" x14ac:dyDescent="0.25">
      <c r="N131" s="85">
        <v>40482</v>
      </c>
      <c r="O131" s="86">
        <v>659</v>
      </c>
      <c r="P131" s="86">
        <v>101</v>
      </c>
      <c r="Q131" s="86">
        <v>558</v>
      </c>
      <c r="R131" s="87">
        <v>3322125492</v>
      </c>
      <c r="S131" s="87">
        <v>2364289275</v>
      </c>
      <c r="T131" s="87">
        <v>957836217</v>
      </c>
      <c r="U131" s="88">
        <v>187</v>
      </c>
      <c r="V131" s="88">
        <v>43</v>
      </c>
      <c r="W131" s="89">
        <v>0.28376327769347498</v>
      </c>
      <c r="X131" s="89">
        <v>6.525037936267071E-2</v>
      </c>
    </row>
    <row r="132" spans="14:24" ht="15.75" x14ac:dyDescent="0.25">
      <c r="N132" s="85">
        <v>40512</v>
      </c>
      <c r="O132" s="86">
        <v>729</v>
      </c>
      <c r="P132" s="86">
        <v>133</v>
      </c>
      <c r="Q132" s="86">
        <v>596</v>
      </c>
      <c r="R132" s="87">
        <v>3734806037</v>
      </c>
      <c r="S132" s="87">
        <v>2448819267</v>
      </c>
      <c r="T132" s="87">
        <v>1285986770</v>
      </c>
      <c r="U132" s="88">
        <v>189</v>
      </c>
      <c r="V132" s="88">
        <v>51</v>
      </c>
      <c r="W132" s="89">
        <v>0.25925925925925924</v>
      </c>
      <c r="X132" s="89">
        <v>6.9958847736625515E-2</v>
      </c>
    </row>
    <row r="133" spans="14:24" ht="15.75" x14ac:dyDescent="0.25">
      <c r="N133" s="85">
        <v>40543</v>
      </c>
      <c r="O133" s="86">
        <v>1210</v>
      </c>
      <c r="P133" s="86">
        <v>224</v>
      </c>
      <c r="Q133" s="86">
        <v>986</v>
      </c>
      <c r="R133" s="87">
        <v>6132289783</v>
      </c>
      <c r="S133" s="87">
        <v>4193767521</v>
      </c>
      <c r="T133" s="87">
        <v>1938522262</v>
      </c>
      <c r="U133" s="88">
        <v>286</v>
      </c>
      <c r="V133" s="88">
        <v>67</v>
      </c>
      <c r="W133" s="89">
        <v>0.23636363636363636</v>
      </c>
      <c r="X133" s="89">
        <v>5.5371900826446281E-2</v>
      </c>
    </row>
    <row r="134" spans="14:24" ht="15.75" x14ac:dyDescent="0.25">
      <c r="N134" s="85">
        <v>40574</v>
      </c>
      <c r="O134" s="86">
        <v>634</v>
      </c>
      <c r="P134" s="86">
        <v>109</v>
      </c>
      <c r="Q134" s="86">
        <v>525</v>
      </c>
      <c r="R134" s="87">
        <v>2572637184</v>
      </c>
      <c r="S134" s="87">
        <v>1719103837</v>
      </c>
      <c r="T134" s="87">
        <v>853533347</v>
      </c>
      <c r="U134" s="88">
        <v>155</v>
      </c>
      <c r="V134" s="88">
        <v>39</v>
      </c>
      <c r="W134" s="89">
        <v>0.24447949526813881</v>
      </c>
      <c r="X134" s="89">
        <v>6.1514195583596214E-2</v>
      </c>
    </row>
    <row r="135" spans="14:24" ht="15.75" x14ac:dyDescent="0.25">
      <c r="N135" s="85">
        <v>40602</v>
      </c>
      <c r="O135" s="86">
        <v>616</v>
      </c>
      <c r="P135" s="86">
        <v>104</v>
      </c>
      <c r="Q135" s="86">
        <v>512</v>
      </c>
      <c r="R135" s="87">
        <v>3532664683</v>
      </c>
      <c r="S135" s="87">
        <v>2793299079</v>
      </c>
      <c r="T135" s="87">
        <v>739365604</v>
      </c>
      <c r="U135" s="88">
        <v>156</v>
      </c>
      <c r="V135" s="88">
        <v>39</v>
      </c>
      <c r="W135" s="89">
        <v>0.25324675324675322</v>
      </c>
      <c r="X135" s="89">
        <v>6.3311688311688305E-2</v>
      </c>
    </row>
    <row r="136" spans="14:24" ht="15.75" x14ac:dyDescent="0.25">
      <c r="N136" s="85">
        <v>40633</v>
      </c>
      <c r="O136" s="86">
        <v>935</v>
      </c>
      <c r="P136" s="86">
        <v>131</v>
      </c>
      <c r="Q136" s="86">
        <v>804</v>
      </c>
      <c r="R136" s="87">
        <v>3307621366</v>
      </c>
      <c r="S136" s="87">
        <v>2031801715</v>
      </c>
      <c r="T136" s="87">
        <v>1275819651</v>
      </c>
      <c r="U136" s="88">
        <v>275</v>
      </c>
      <c r="V136" s="88">
        <v>70</v>
      </c>
      <c r="W136" s="89">
        <v>0.29411764705882354</v>
      </c>
      <c r="X136" s="89">
        <v>7.4866310160427801E-2</v>
      </c>
    </row>
    <row r="137" spans="14:24" ht="15.75" x14ac:dyDescent="0.25">
      <c r="N137" s="85">
        <v>40663</v>
      </c>
      <c r="O137" s="86">
        <v>884</v>
      </c>
      <c r="P137" s="86">
        <v>144</v>
      </c>
      <c r="Q137" s="86">
        <v>740</v>
      </c>
      <c r="R137" s="87">
        <v>3572660151</v>
      </c>
      <c r="S137" s="87">
        <v>2392940585</v>
      </c>
      <c r="T137" s="87">
        <v>1179719566</v>
      </c>
      <c r="U137" s="88">
        <v>225</v>
      </c>
      <c r="V137" s="88">
        <v>63</v>
      </c>
      <c r="W137" s="89">
        <v>0.25452488687782804</v>
      </c>
      <c r="X137" s="89">
        <v>7.1266968325791852E-2</v>
      </c>
    </row>
    <row r="138" spans="14:24" ht="15.75" x14ac:dyDescent="0.25">
      <c r="N138" s="85">
        <v>40694</v>
      </c>
      <c r="O138" s="86">
        <v>950</v>
      </c>
      <c r="P138" s="86">
        <v>163</v>
      </c>
      <c r="Q138" s="86">
        <v>787</v>
      </c>
      <c r="R138" s="87">
        <v>5203912180</v>
      </c>
      <c r="S138" s="87">
        <v>3954346368</v>
      </c>
      <c r="T138" s="87">
        <v>1249565812</v>
      </c>
      <c r="U138" s="88">
        <v>231</v>
      </c>
      <c r="V138" s="88">
        <v>60</v>
      </c>
      <c r="W138" s="89">
        <v>0.2431578947368421</v>
      </c>
      <c r="X138" s="89">
        <v>6.3157894736842107E-2</v>
      </c>
    </row>
    <row r="139" spans="14:24" ht="15.75" x14ac:dyDescent="0.25">
      <c r="N139" s="85">
        <v>40724</v>
      </c>
      <c r="O139" s="86">
        <v>1075</v>
      </c>
      <c r="P139" s="86">
        <v>201</v>
      </c>
      <c r="Q139" s="86">
        <v>874</v>
      </c>
      <c r="R139" s="87">
        <v>5663588907</v>
      </c>
      <c r="S139" s="87">
        <v>4147338074</v>
      </c>
      <c r="T139" s="87">
        <v>1516250833</v>
      </c>
      <c r="U139" s="88">
        <v>226</v>
      </c>
      <c r="V139" s="88">
        <v>73</v>
      </c>
      <c r="W139" s="89">
        <v>0.2102325581395349</v>
      </c>
      <c r="X139" s="89">
        <v>6.790697674418604E-2</v>
      </c>
    </row>
    <row r="140" spans="14:24" ht="15.75" x14ac:dyDescent="0.25">
      <c r="N140" s="85">
        <v>40755</v>
      </c>
      <c r="O140" s="86">
        <v>873</v>
      </c>
      <c r="P140" s="86">
        <v>161</v>
      </c>
      <c r="Q140" s="86">
        <v>712</v>
      </c>
      <c r="R140" s="87">
        <v>4210147596</v>
      </c>
      <c r="S140" s="87">
        <v>3017616781</v>
      </c>
      <c r="T140" s="87">
        <v>1192530815</v>
      </c>
      <c r="U140" s="88">
        <v>198</v>
      </c>
      <c r="V140" s="88">
        <v>52</v>
      </c>
      <c r="W140" s="89">
        <v>0.22680412371134021</v>
      </c>
      <c r="X140" s="89">
        <v>5.9564719358533788E-2</v>
      </c>
    </row>
    <row r="141" spans="14:24" ht="15.75" x14ac:dyDescent="0.25">
      <c r="N141" s="85">
        <v>40786</v>
      </c>
      <c r="O141" s="86">
        <v>927</v>
      </c>
      <c r="P141" s="86">
        <v>152</v>
      </c>
      <c r="Q141" s="86">
        <v>775</v>
      </c>
      <c r="R141" s="87">
        <v>4829316307</v>
      </c>
      <c r="S141" s="87">
        <v>3463333249</v>
      </c>
      <c r="T141" s="87">
        <v>1365983058</v>
      </c>
      <c r="U141" s="88">
        <v>213</v>
      </c>
      <c r="V141" s="88">
        <v>53</v>
      </c>
      <c r="W141" s="89">
        <v>0.22977346278317151</v>
      </c>
      <c r="X141" s="89">
        <v>5.7173678532901832E-2</v>
      </c>
    </row>
    <row r="142" spans="14:24" ht="15.75" x14ac:dyDescent="0.25">
      <c r="N142" s="85">
        <v>40816</v>
      </c>
      <c r="O142" s="86">
        <v>916</v>
      </c>
      <c r="P142" s="86">
        <v>163</v>
      </c>
      <c r="Q142" s="86">
        <v>753</v>
      </c>
      <c r="R142" s="87">
        <v>4838129534</v>
      </c>
      <c r="S142" s="87">
        <v>3537351161</v>
      </c>
      <c r="T142" s="87">
        <v>1300778373</v>
      </c>
      <c r="U142" s="88">
        <v>200</v>
      </c>
      <c r="V142" s="88">
        <v>54</v>
      </c>
      <c r="W142" s="89">
        <v>0.2183406113537118</v>
      </c>
      <c r="X142" s="89">
        <v>5.8951965065502182E-2</v>
      </c>
    </row>
    <row r="143" spans="14:24" ht="15.75" x14ac:dyDescent="0.25">
      <c r="N143" s="85">
        <v>40847</v>
      </c>
      <c r="O143" s="86">
        <v>826</v>
      </c>
      <c r="P143" s="86">
        <v>159</v>
      </c>
      <c r="Q143" s="86">
        <v>667</v>
      </c>
      <c r="R143" s="87">
        <v>4823993173</v>
      </c>
      <c r="S143" s="87">
        <v>3629298919</v>
      </c>
      <c r="T143" s="87">
        <v>1194694254</v>
      </c>
      <c r="U143" s="88">
        <v>164</v>
      </c>
      <c r="V143" s="88">
        <v>52</v>
      </c>
      <c r="W143" s="89">
        <v>0.19854721549636803</v>
      </c>
      <c r="X143" s="89">
        <v>6.2953995157384993E-2</v>
      </c>
    </row>
    <row r="144" spans="14:24" ht="15.75" x14ac:dyDescent="0.25">
      <c r="N144" s="85">
        <v>40877</v>
      </c>
      <c r="O144" s="86">
        <v>835</v>
      </c>
      <c r="P144" s="86">
        <v>127</v>
      </c>
      <c r="Q144" s="86">
        <v>708</v>
      </c>
      <c r="R144" s="87">
        <v>3977367576</v>
      </c>
      <c r="S144" s="87">
        <v>2716884837</v>
      </c>
      <c r="T144" s="87">
        <v>1260482739</v>
      </c>
      <c r="U144" s="88">
        <v>200</v>
      </c>
      <c r="V144" s="88">
        <v>33</v>
      </c>
      <c r="W144" s="89">
        <v>0.23952095808383234</v>
      </c>
      <c r="X144" s="89">
        <v>3.9520958083832339E-2</v>
      </c>
    </row>
    <row r="145" spans="14:24" ht="15.75" x14ac:dyDescent="0.25">
      <c r="N145" s="85">
        <v>40908</v>
      </c>
      <c r="O145" s="86">
        <v>1321</v>
      </c>
      <c r="P145" s="86">
        <v>234</v>
      </c>
      <c r="Q145" s="86">
        <v>1087</v>
      </c>
      <c r="R145" s="87">
        <v>7369805204</v>
      </c>
      <c r="S145" s="87">
        <v>5499538393</v>
      </c>
      <c r="T145" s="87">
        <v>1870266811</v>
      </c>
      <c r="U145" s="88">
        <v>294</v>
      </c>
      <c r="V145" s="88">
        <v>63</v>
      </c>
      <c r="W145" s="89">
        <v>0.22255866767600302</v>
      </c>
      <c r="X145" s="89">
        <v>4.7691143073429219E-2</v>
      </c>
    </row>
    <row r="146" spans="14:24" ht="15.75" x14ac:dyDescent="0.25">
      <c r="N146" s="85">
        <v>40939</v>
      </c>
      <c r="O146" s="86">
        <v>724</v>
      </c>
      <c r="P146" s="86">
        <v>120</v>
      </c>
      <c r="Q146" s="86">
        <v>604</v>
      </c>
      <c r="R146" s="87">
        <v>3638492855</v>
      </c>
      <c r="S146" s="87">
        <v>2616274237</v>
      </c>
      <c r="T146" s="87">
        <v>1022218618</v>
      </c>
      <c r="U146" s="88">
        <v>145</v>
      </c>
      <c r="V146" s="88">
        <v>26</v>
      </c>
      <c r="W146" s="89">
        <v>0.20027624309392264</v>
      </c>
      <c r="X146" s="89">
        <v>3.591160220994475E-2</v>
      </c>
    </row>
    <row r="147" spans="14:24" ht="15.75" x14ac:dyDescent="0.25">
      <c r="N147" s="85">
        <v>40968</v>
      </c>
      <c r="O147" s="86">
        <v>845</v>
      </c>
      <c r="P147" s="86">
        <v>140</v>
      </c>
      <c r="Q147" s="86">
        <v>705</v>
      </c>
      <c r="R147" s="87">
        <v>3841693601</v>
      </c>
      <c r="S147" s="87">
        <v>2633773178</v>
      </c>
      <c r="T147" s="87">
        <v>1207920423</v>
      </c>
      <c r="U147" s="88">
        <v>191</v>
      </c>
      <c r="V147" s="88">
        <v>45</v>
      </c>
      <c r="W147" s="89">
        <v>0.22603550295857988</v>
      </c>
      <c r="X147" s="89">
        <v>5.3254437869822487E-2</v>
      </c>
    </row>
    <row r="148" spans="14:24" ht="15.75" x14ac:dyDescent="0.25">
      <c r="N148" s="85">
        <v>40999</v>
      </c>
      <c r="O148" s="86">
        <v>1083</v>
      </c>
      <c r="P148" s="86">
        <v>178</v>
      </c>
      <c r="Q148" s="86">
        <v>905</v>
      </c>
      <c r="R148" s="87">
        <v>5263814906</v>
      </c>
      <c r="S148" s="87">
        <v>3663780260</v>
      </c>
      <c r="T148" s="87">
        <v>1600034646</v>
      </c>
      <c r="U148" s="88">
        <v>233</v>
      </c>
      <c r="V148" s="88">
        <v>47</v>
      </c>
      <c r="W148" s="89">
        <v>0.21514312096029548</v>
      </c>
      <c r="X148" s="89">
        <v>4.339796860572484E-2</v>
      </c>
    </row>
    <row r="149" spans="14:24" ht="15.75" x14ac:dyDescent="0.25">
      <c r="N149" s="85">
        <v>41029</v>
      </c>
      <c r="O149" s="86">
        <v>938</v>
      </c>
      <c r="P149" s="86">
        <v>144</v>
      </c>
      <c r="Q149" s="86">
        <v>794</v>
      </c>
      <c r="R149" s="87">
        <v>3990574220</v>
      </c>
      <c r="S149" s="87">
        <v>2728459331</v>
      </c>
      <c r="T149" s="87">
        <v>1262114889</v>
      </c>
      <c r="U149" s="88">
        <v>212</v>
      </c>
      <c r="V149" s="88">
        <v>50</v>
      </c>
      <c r="W149" s="89">
        <v>0.22601279317697229</v>
      </c>
      <c r="X149" s="89">
        <v>5.3304904051172705E-2</v>
      </c>
    </row>
    <row r="150" spans="14:24" ht="15.75" x14ac:dyDescent="0.25">
      <c r="N150" s="85">
        <v>41060</v>
      </c>
      <c r="O150" s="86">
        <v>1115</v>
      </c>
      <c r="P150" s="86">
        <v>173</v>
      </c>
      <c r="Q150" s="86">
        <v>942</v>
      </c>
      <c r="R150" s="87">
        <v>4961656038</v>
      </c>
      <c r="S150" s="87">
        <v>3085608443</v>
      </c>
      <c r="T150" s="87">
        <v>1876047595</v>
      </c>
      <c r="U150" s="88">
        <v>224</v>
      </c>
      <c r="V150" s="88">
        <v>55</v>
      </c>
      <c r="W150" s="89">
        <v>0.20089686098654708</v>
      </c>
      <c r="X150" s="89">
        <v>4.9327354260089683E-2</v>
      </c>
    </row>
    <row r="151" spans="14:24" ht="15.75" x14ac:dyDescent="0.25">
      <c r="N151" s="85">
        <v>41090</v>
      </c>
      <c r="O151" s="86">
        <v>1184</v>
      </c>
      <c r="P151" s="86">
        <v>192</v>
      </c>
      <c r="Q151" s="86">
        <v>992</v>
      </c>
      <c r="R151" s="87">
        <v>5839103730</v>
      </c>
      <c r="S151" s="87">
        <v>4106169202</v>
      </c>
      <c r="T151" s="87">
        <v>1732934528</v>
      </c>
      <c r="U151" s="88">
        <v>232</v>
      </c>
      <c r="V151" s="88">
        <v>54</v>
      </c>
      <c r="W151" s="89">
        <v>0.19594594594594594</v>
      </c>
      <c r="X151" s="89">
        <v>4.5608108108108107E-2</v>
      </c>
    </row>
    <row r="152" spans="14:24" ht="15.75" x14ac:dyDescent="0.25">
      <c r="N152" s="85">
        <v>41121</v>
      </c>
      <c r="O152" s="86">
        <v>1001</v>
      </c>
      <c r="P152" s="86">
        <v>171</v>
      </c>
      <c r="Q152" s="86">
        <v>830</v>
      </c>
      <c r="R152" s="87">
        <v>5476852912</v>
      </c>
      <c r="S152" s="87">
        <v>3884452916</v>
      </c>
      <c r="T152" s="87">
        <v>1592399996</v>
      </c>
      <c r="U152" s="88">
        <v>201</v>
      </c>
      <c r="V152" s="88">
        <v>58</v>
      </c>
      <c r="W152" s="89">
        <v>0.2007992007992008</v>
      </c>
      <c r="X152" s="89">
        <v>5.7942057942057944E-2</v>
      </c>
    </row>
    <row r="153" spans="14:24" ht="15.75" x14ac:dyDescent="0.25">
      <c r="N153" s="85">
        <v>41152</v>
      </c>
      <c r="O153" s="86">
        <v>1184</v>
      </c>
      <c r="P153" s="86">
        <v>188</v>
      </c>
      <c r="Q153" s="86">
        <v>996</v>
      </c>
      <c r="R153" s="87">
        <v>5968684291</v>
      </c>
      <c r="S153" s="87">
        <v>4221788288</v>
      </c>
      <c r="T153" s="87">
        <v>1746896003</v>
      </c>
      <c r="U153" s="88">
        <v>208</v>
      </c>
      <c r="V153" s="88">
        <v>41</v>
      </c>
      <c r="W153" s="89">
        <v>0.17567567567567569</v>
      </c>
      <c r="X153" s="89">
        <v>3.4628378378378379E-2</v>
      </c>
    </row>
    <row r="154" spans="14:24" ht="15.75" x14ac:dyDescent="0.25">
      <c r="N154" s="85">
        <v>41182</v>
      </c>
      <c r="O154" s="86">
        <v>1025</v>
      </c>
      <c r="P154" s="86">
        <v>153</v>
      </c>
      <c r="Q154" s="86">
        <v>872</v>
      </c>
      <c r="R154" s="87">
        <v>4917522589</v>
      </c>
      <c r="S154" s="87">
        <v>3450112723</v>
      </c>
      <c r="T154" s="87">
        <v>1467409866</v>
      </c>
      <c r="U154" s="88">
        <v>209</v>
      </c>
      <c r="V154" s="88">
        <v>40</v>
      </c>
      <c r="W154" s="89">
        <v>0.20390243902439023</v>
      </c>
      <c r="X154" s="89">
        <v>3.9024390243902439E-2</v>
      </c>
    </row>
    <row r="155" spans="14:24" ht="15.75" x14ac:dyDescent="0.25">
      <c r="N155" s="85">
        <v>41213</v>
      </c>
      <c r="O155" s="86">
        <v>1130</v>
      </c>
      <c r="P155" s="86">
        <v>166</v>
      </c>
      <c r="Q155" s="86">
        <v>964</v>
      </c>
      <c r="R155" s="87">
        <v>5065374326</v>
      </c>
      <c r="S155" s="87">
        <v>3257484568</v>
      </c>
      <c r="T155" s="87">
        <v>1807889758</v>
      </c>
      <c r="U155" s="88">
        <v>172</v>
      </c>
      <c r="V155" s="88">
        <v>42</v>
      </c>
      <c r="W155" s="89">
        <v>0.15221238938053097</v>
      </c>
      <c r="X155" s="89">
        <v>3.7168141592920353E-2</v>
      </c>
    </row>
    <row r="156" spans="14:24" ht="15.75" x14ac:dyDescent="0.25">
      <c r="N156" s="85">
        <v>41243</v>
      </c>
      <c r="O156" s="86">
        <v>1186</v>
      </c>
      <c r="P156" s="86">
        <v>218</v>
      </c>
      <c r="Q156" s="86">
        <v>968</v>
      </c>
      <c r="R156" s="87">
        <v>6094950156</v>
      </c>
      <c r="S156" s="87">
        <v>4219763677</v>
      </c>
      <c r="T156" s="87">
        <v>1875186479</v>
      </c>
      <c r="U156" s="88">
        <v>176</v>
      </c>
      <c r="V156" s="88">
        <v>58</v>
      </c>
      <c r="W156" s="89">
        <v>0.14839797639123103</v>
      </c>
      <c r="X156" s="89">
        <v>4.8903878583473864E-2</v>
      </c>
    </row>
    <row r="157" spans="14:24" ht="15.75" x14ac:dyDescent="0.25">
      <c r="N157" s="85">
        <v>41274</v>
      </c>
      <c r="O157" s="86">
        <v>2019</v>
      </c>
      <c r="P157" s="86">
        <v>367</v>
      </c>
      <c r="Q157" s="86">
        <v>1652</v>
      </c>
      <c r="R157" s="87">
        <v>11306431424</v>
      </c>
      <c r="S157" s="87">
        <v>7619985192</v>
      </c>
      <c r="T157" s="87">
        <v>3686446232</v>
      </c>
      <c r="U157" s="88">
        <v>266</v>
      </c>
      <c r="V157" s="88">
        <v>70</v>
      </c>
      <c r="W157" s="89">
        <v>0.13174839029222388</v>
      </c>
      <c r="X157" s="89">
        <v>3.4670629024269442E-2</v>
      </c>
    </row>
    <row r="158" spans="14:24" ht="15.75" x14ac:dyDescent="0.25">
      <c r="N158" s="85">
        <v>41305</v>
      </c>
      <c r="O158" s="86">
        <v>863</v>
      </c>
      <c r="P158" s="86">
        <v>129</v>
      </c>
      <c r="Q158" s="86">
        <v>734</v>
      </c>
      <c r="R158" s="87">
        <v>3555793587</v>
      </c>
      <c r="S158" s="87">
        <v>2461785628</v>
      </c>
      <c r="T158" s="87">
        <v>1094007959</v>
      </c>
      <c r="U158" s="88">
        <v>141</v>
      </c>
      <c r="V158" s="88">
        <v>41</v>
      </c>
      <c r="W158" s="89">
        <v>0.1633835457705678</v>
      </c>
      <c r="X158" s="89">
        <v>4.7508690614136734E-2</v>
      </c>
    </row>
    <row r="159" spans="14:24" ht="15.75" x14ac:dyDescent="0.25">
      <c r="N159" s="85">
        <v>41333</v>
      </c>
      <c r="O159" s="86">
        <v>836</v>
      </c>
      <c r="P159" s="86">
        <v>117</v>
      </c>
      <c r="Q159" s="86">
        <v>719</v>
      </c>
      <c r="R159" s="87">
        <v>3228770181</v>
      </c>
      <c r="S159" s="87">
        <v>1997601470</v>
      </c>
      <c r="T159" s="87">
        <v>1231168711</v>
      </c>
      <c r="U159" s="88">
        <v>137</v>
      </c>
      <c r="V159" s="88">
        <v>30</v>
      </c>
      <c r="W159" s="89">
        <v>0.1638755980861244</v>
      </c>
      <c r="X159" s="89">
        <v>3.5885167464114832E-2</v>
      </c>
    </row>
    <row r="160" spans="14:24" ht="15.75" x14ac:dyDescent="0.25">
      <c r="N160" s="85">
        <v>41364</v>
      </c>
      <c r="O160" s="86">
        <v>1209</v>
      </c>
      <c r="P160" s="86">
        <v>176</v>
      </c>
      <c r="Q160" s="86">
        <v>1033</v>
      </c>
      <c r="R160" s="87">
        <v>5611733057</v>
      </c>
      <c r="S160" s="87">
        <v>3847185165</v>
      </c>
      <c r="T160" s="87">
        <v>1764547892</v>
      </c>
      <c r="U160" s="88">
        <v>207</v>
      </c>
      <c r="V160" s="88">
        <v>35</v>
      </c>
      <c r="W160" s="89">
        <v>0.17121588089330025</v>
      </c>
      <c r="X160" s="89">
        <v>2.8949545078577336E-2</v>
      </c>
    </row>
    <row r="161" spans="14:24" ht="15.75" x14ac:dyDescent="0.25">
      <c r="N161" s="85">
        <v>41394</v>
      </c>
      <c r="O161" s="86">
        <v>1215</v>
      </c>
      <c r="P161" s="86">
        <v>186</v>
      </c>
      <c r="Q161" s="86">
        <v>1029</v>
      </c>
      <c r="R161" s="87">
        <v>6054230596</v>
      </c>
      <c r="S161" s="87">
        <v>4256290763</v>
      </c>
      <c r="T161" s="87">
        <v>1797939833</v>
      </c>
      <c r="U161" s="88">
        <v>171</v>
      </c>
      <c r="V161" s="88">
        <v>38</v>
      </c>
      <c r="W161" s="89">
        <v>0.14074074074074075</v>
      </c>
      <c r="X161" s="89">
        <v>3.1275720164609055E-2</v>
      </c>
    </row>
    <row r="162" spans="14:24" ht="15.75" x14ac:dyDescent="0.25">
      <c r="N162" s="85">
        <v>41425</v>
      </c>
      <c r="O162" s="86">
        <v>1410</v>
      </c>
      <c r="P162" s="86">
        <v>196</v>
      </c>
      <c r="Q162" s="86">
        <v>1214</v>
      </c>
      <c r="R162" s="87">
        <v>6506757579</v>
      </c>
      <c r="S162" s="87">
        <v>4344707375</v>
      </c>
      <c r="T162" s="87">
        <v>2162050204</v>
      </c>
      <c r="U162" s="88">
        <v>204</v>
      </c>
      <c r="V162" s="88">
        <v>49</v>
      </c>
      <c r="W162" s="89">
        <v>0.14468085106382977</v>
      </c>
      <c r="X162" s="89">
        <v>3.4751773049645392E-2</v>
      </c>
    </row>
    <row r="163" spans="14:24" ht="15.75" x14ac:dyDescent="0.25">
      <c r="N163" s="85">
        <v>41455</v>
      </c>
      <c r="O163" s="86">
        <v>1443</v>
      </c>
      <c r="P163" s="86">
        <v>254</v>
      </c>
      <c r="Q163" s="86">
        <v>1189</v>
      </c>
      <c r="R163" s="87">
        <v>9176510753</v>
      </c>
      <c r="S163" s="87">
        <v>6632963046</v>
      </c>
      <c r="T163" s="87">
        <v>2543547707</v>
      </c>
      <c r="U163" s="88">
        <v>207</v>
      </c>
      <c r="V163" s="88">
        <v>48</v>
      </c>
      <c r="W163" s="89">
        <v>0.14345114345114346</v>
      </c>
      <c r="X163" s="89">
        <v>3.3264033264033266E-2</v>
      </c>
    </row>
    <row r="164" spans="14:24" ht="15.75" x14ac:dyDescent="0.25">
      <c r="N164" s="85">
        <v>41486</v>
      </c>
      <c r="O164" s="86">
        <v>1351</v>
      </c>
      <c r="P164" s="86">
        <v>197</v>
      </c>
      <c r="Q164" s="86">
        <v>1154</v>
      </c>
      <c r="R164" s="87">
        <v>6028786192</v>
      </c>
      <c r="S164" s="87">
        <v>3962875958</v>
      </c>
      <c r="T164" s="87">
        <v>2065910234</v>
      </c>
      <c r="U164" s="88">
        <v>150</v>
      </c>
      <c r="V164" s="88">
        <v>47</v>
      </c>
      <c r="W164" s="89">
        <v>0.11102886750555144</v>
      </c>
      <c r="X164" s="89">
        <v>3.4789045151739452E-2</v>
      </c>
    </row>
    <row r="165" spans="14:24" ht="15.75" x14ac:dyDescent="0.25">
      <c r="N165" s="85">
        <v>41517</v>
      </c>
      <c r="O165" s="86">
        <v>1418</v>
      </c>
      <c r="P165" s="86">
        <v>243</v>
      </c>
      <c r="Q165" s="86">
        <v>1175</v>
      </c>
      <c r="R165" s="87">
        <v>7382956246</v>
      </c>
      <c r="S165" s="87">
        <v>4969190656</v>
      </c>
      <c r="T165" s="87">
        <v>2413765590</v>
      </c>
      <c r="U165" s="88">
        <v>201</v>
      </c>
      <c r="V165" s="88">
        <v>42</v>
      </c>
      <c r="W165" s="89">
        <v>0.14174894217207334</v>
      </c>
      <c r="X165" s="89">
        <v>2.9619181946403384E-2</v>
      </c>
    </row>
    <row r="166" spans="14:24" ht="15.75" x14ac:dyDescent="0.25">
      <c r="N166" s="85">
        <v>41547</v>
      </c>
      <c r="O166" s="86">
        <v>1301</v>
      </c>
      <c r="P166" s="86">
        <v>197</v>
      </c>
      <c r="Q166" s="86">
        <v>1104</v>
      </c>
      <c r="R166" s="87">
        <v>7038725845</v>
      </c>
      <c r="S166" s="87">
        <v>4881118303</v>
      </c>
      <c r="T166" s="87">
        <v>2157607542</v>
      </c>
      <c r="U166" s="88">
        <v>152</v>
      </c>
      <c r="V166" s="88">
        <v>33</v>
      </c>
      <c r="W166" s="89">
        <v>0.11683320522674866</v>
      </c>
      <c r="X166" s="89">
        <v>2.536510376633359E-2</v>
      </c>
    </row>
    <row r="167" spans="14:24" ht="15.75" x14ac:dyDescent="0.25">
      <c r="N167" s="85">
        <v>41578</v>
      </c>
      <c r="O167" s="86">
        <v>1411</v>
      </c>
      <c r="P167" s="86">
        <v>223</v>
      </c>
      <c r="Q167" s="86">
        <v>1188</v>
      </c>
      <c r="R167" s="87">
        <v>9046749156</v>
      </c>
      <c r="S167" s="87">
        <v>6764582929</v>
      </c>
      <c r="T167" s="87">
        <v>2282166227</v>
      </c>
      <c r="U167" s="88">
        <v>156</v>
      </c>
      <c r="V167" s="88">
        <v>34</v>
      </c>
      <c r="W167" s="89">
        <v>0.1105598866052445</v>
      </c>
      <c r="X167" s="89">
        <v>2.4096385542168676E-2</v>
      </c>
    </row>
    <row r="168" spans="14:24" ht="15.75" x14ac:dyDescent="0.25">
      <c r="N168" s="85">
        <v>41608</v>
      </c>
      <c r="O168" s="86">
        <v>1135</v>
      </c>
      <c r="P168" s="86">
        <v>196</v>
      </c>
      <c r="Q168" s="86">
        <v>939</v>
      </c>
      <c r="R168" s="87">
        <v>6252500513</v>
      </c>
      <c r="S168" s="87">
        <v>4375133265</v>
      </c>
      <c r="T168" s="87">
        <v>1877367248</v>
      </c>
      <c r="U168" s="88">
        <v>163</v>
      </c>
      <c r="V168" s="88">
        <v>44</v>
      </c>
      <c r="W168" s="89">
        <v>0.14361233480176211</v>
      </c>
      <c r="X168" s="89">
        <v>3.8766519823788544E-2</v>
      </c>
    </row>
    <row r="169" spans="14:24" ht="15.75" x14ac:dyDescent="0.25">
      <c r="N169" s="85">
        <v>41639</v>
      </c>
      <c r="O169" s="86">
        <v>1857</v>
      </c>
      <c r="P169" s="86">
        <v>366</v>
      </c>
      <c r="Q169" s="86">
        <v>1491</v>
      </c>
      <c r="R169" s="87">
        <v>11491395825</v>
      </c>
      <c r="S169" s="87">
        <v>8325764505</v>
      </c>
      <c r="T169" s="87">
        <v>3165631320</v>
      </c>
      <c r="U169" s="88">
        <v>198</v>
      </c>
      <c r="V169" s="88">
        <v>75</v>
      </c>
      <c r="W169" s="89">
        <v>0.10662358642972536</v>
      </c>
      <c r="X169" s="89">
        <v>4.0387722132471729E-2</v>
      </c>
    </row>
    <row r="170" spans="14:24" ht="15.75" x14ac:dyDescent="0.25">
      <c r="N170" s="85">
        <v>41670</v>
      </c>
      <c r="O170" s="86">
        <v>1220</v>
      </c>
      <c r="P170" s="86">
        <v>185</v>
      </c>
      <c r="Q170" s="86">
        <v>1035</v>
      </c>
      <c r="R170" s="87">
        <v>5141028267</v>
      </c>
      <c r="S170" s="87">
        <v>2815449647</v>
      </c>
      <c r="T170" s="87">
        <v>2325578620</v>
      </c>
      <c r="U170" s="88">
        <v>120</v>
      </c>
      <c r="V170" s="88">
        <v>34</v>
      </c>
      <c r="W170" s="89">
        <v>9.8360655737704916E-2</v>
      </c>
      <c r="X170" s="89">
        <v>2.7868852459016394E-2</v>
      </c>
    </row>
    <row r="171" spans="14:24" ht="15.75" x14ac:dyDescent="0.25">
      <c r="N171" s="85">
        <v>41698</v>
      </c>
      <c r="O171" s="86">
        <v>1125</v>
      </c>
      <c r="P171" s="86">
        <v>160</v>
      </c>
      <c r="Q171" s="86">
        <v>965</v>
      </c>
      <c r="R171" s="87">
        <v>4949317029</v>
      </c>
      <c r="S171" s="87">
        <v>3192574356</v>
      </c>
      <c r="T171" s="87">
        <v>1756742673</v>
      </c>
      <c r="U171" s="88">
        <v>93</v>
      </c>
      <c r="V171" s="88">
        <v>25</v>
      </c>
      <c r="W171" s="89">
        <v>8.2666666666666666E-2</v>
      </c>
      <c r="X171" s="89">
        <v>2.2222222222222223E-2</v>
      </c>
    </row>
    <row r="172" spans="14:24" ht="15.75" x14ac:dyDescent="0.25">
      <c r="N172" s="85">
        <v>41729</v>
      </c>
      <c r="O172" s="86">
        <v>1278</v>
      </c>
      <c r="P172" s="86">
        <v>221</v>
      </c>
      <c r="Q172" s="86">
        <v>1057</v>
      </c>
      <c r="R172" s="87">
        <v>6801327721</v>
      </c>
      <c r="S172" s="87">
        <v>4639508638</v>
      </c>
      <c r="T172" s="87">
        <v>2161819083</v>
      </c>
      <c r="U172" s="88">
        <v>133</v>
      </c>
      <c r="V172" s="88">
        <v>33</v>
      </c>
      <c r="W172" s="89">
        <v>0.10406885758998435</v>
      </c>
      <c r="X172" s="89">
        <v>2.5821596244131457E-2</v>
      </c>
    </row>
    <row r="173" spans="14:24" ht="15.75" x14ac:dyDescent="0.25">
      <c r="N173" s="85">
        <v>41759</v>
      </c>
      <c r="O173" s="86">
        <v>1287</v>
      </c>
      <c r="P173" s="86">
        <v>198</v>
      </c>
      <c r="Q173" s="86">
        <v>1089</v>
      </c>
      <c r="R173" s="87">
        <v>6436705925</v>
      </c>
      <c r="S173" s="87">
        <v>4183934502</v>
      </c>
      <c r="T173" s="87">
        <v>2252771423</v>
      </c>
      <c r="U173" s="88">
        <v>154</v>
      </c>
      <c r="V173" s="88">
        <v>25</v>
      </c>
      <c r="W173" s="89">
        <v>0.11965811965811966</v>
      </c>
      <c r="X173" s="89">
        <v>1.9425019425019424E-2</v>
      </c>
    </row>
    <row r="174" spans="14:24" ht="15.75" x14ac:dyDescent="0.25">
      <c r="N174" s="85">
        <v>41790</v>
      </c>
      <c r="O174" s="86">
        <v>1429</v>
      </c>
      <c r="P174" s="86">
        <v>234</v>
      </c>
      <c r="Q174" s="86">
        <v>1195</v>
      </c>
      <c r="R174" s="87">
        <v>7963756021</v>
      </c>
      <c r="S174" s="87">
        <v>5610962394</v>
      </c>
      <c r="T174" s="87">
        <v>2352793627</v>
      </c>
      <c r="U174" s="88">
        <v>130</v>
      </c>
      <c r="V174" s="88">
        <v>49</v>
      </c>
      <c r="W174" s="89">
        <v>9.0972708187543744E-2</v>
      </c>
      <c r="X174" s="89">
        <v>3.4289713086074175E-2</v>
      </c>
    </row>
    <row r="175" spans="14:24" ht="15.75" x14ac:dyDescent="0.25">
      <c r="N175" s="85">
        <v>41820</v>
      </c>
      <c r="O175" s="86">
        <v>1622</v>
      </c>
      <c r="P175" s="86">
        <v>271</v>
      </c>
      <c r="Q175" s="86">
        <v>1351</v>
      </c>
      <c r="R175" s="87">
        <v>13154890513</v>
      </c>
      <c r="S175" s="87">
        <v>10213831468</v>
      </c>
      <c r="T175" s="87">
        <v>2941059045</v>
      </c>
      <c r="U175" s="88">
        <v>146</v>
      </c>
      <c r="V175" s="88">
        <v>33</v>
      </c>
      <c r="W175" s="89">
        <v>9.0012330456226877E-2</v>
      </c>
      <c r="X175" s="89">
        <v>2.0345252774352653E-2</v>
      </c>
    </row>
    <row r="176" spans="14:24" ht="15.75" x14ac:dyDescent="0.25">
      <c r="N176" s="85">
        <v>41851</v>
      </c>
      <c r="O176" s="86">
        <v>1500</v>
      </c>
      <c r="P176" s="86">
        <v>275</v>
      </c>
      <c r="Q176" s="86">
        <v>1225</v>
      </c>
      <c r="R176" s="87">
        <v>10136720165</v>
      </c>
      <c r="S176" s="87">
        <v>7247833082</v>
      </c>
      <c r="T176" s="87">
        <v>2888887083</v>
      </c>
      <c r="U176" s="88">
        <v>121</v>
      </c>
      <c r="V176" s="88">
        <v>31</v>
      </c>
      <c r="W176" s="89">
        <v>8.0666666666666664E-2</v>
      </c>
      <c r="X176" s="89">
        <v>2.0666666666666667E-2</v>
      </c>
    </row>
    <row r="177" spans="14:24" ht="15.75" x14ac:dyDescent="0.25">
      <c r="N177" s="85">
        <v>41882</v>
      </c>
      <c r="O177" s="86">
        <v>1438</v>
      </c>
      <c r="P177" s="86">
        <v>236</v>
      </c>
      <c r="Q177" s="86">
        <v>1202</v>
      </c>
      <c r="R177" s="87">
        <v>8675192249</v>
      </c>
      <c r="S177" s="87">
        <v>6067053069</v>
      </c>
      <c r="T177" s="87">
        <v>2608139180</v>
      </c>
      <c r="U177" s="88">
        <v>106</v>
      </c>
      <c r="V177" s="88">
        <v>17</v>
      </c>
      <c r="W177" s="89">
        <v>7.37134909596662E-2</v>
      </c>
      <c r="X177" s="89">
        <v>1.1821974965229486E-2</v>
      </c>
    </row>
    <row r="178" spans="14:24" ht="15.75" x14ac:dyDescent="0.25">
      <c r="N178" s="85">
        <v>41912</v>
      </c>
      <c r="O178" s="86">
        <v>1438</v>
      </c>
      <c r="P178" s="86">
        <v>264</v>
      </c>
      <c r="Q178" s="86">
        <v>1174</v>
      </c>
      <c r="R178" s="87">
        <v>8918206162</v>
      </c>
      <c r="S178" s="87">
        <v>6251698492</v>
      </c>
      <c r="T178" s="87">
        <v>2666507670</v>
      </c>
      <c r="U178" s="88">
        <v>110</v>
      </c>
      <c r="V178" s="88">
        <v>24</v>
      </c>
      <c r="W178" s="89">
        <v>7.6495132127955487E-2</v>
      </c>
      <c r="X178" s="89">
        <v>1.6689847009735744E-2</v>
      </c>
    </row>
    <row r="179" spans="14:24" ht="15.75" x14ac:dyDescent="0.25">
      <c r="N179" s="85">
        <v>41943</v>
      </c>
      <c r="O179" s="86">
        <v>1576</v>
      </c>
      <c r="P179" s="86">
        <v>295</v>
      </c>
      <c r="Q179" s="86">
        <v>1281</v>
      </c>
      <c r="R179" s="87">
        <v>11202629592</v>
      </c>
      <c r="S179" s="87">
        <v>8279336991</v>
      </c>
      <c r="T179" s="87">
        <v>2923292601</v>
      </c>
      <c r="U179" s="88">
        <v>100</v>
      </c>
      <c r="V179" s="88">
        <v>27</v>
      </c>
      <c r="W179" s="89">
        <v>6.3451776649746189E-2</v>
      </c>
      <c r="X179" s="89">
        <v>1.7131979695431471E-2</v>
      </c>
    </row>
    <row r="180" spans="14:24" ht="15.75" x14ac:dyDescent="0.25">
      <c r="N180" s="85">
        <v>41973</v>
      </c>
      <c r="O180" s="86">
        <v>1300</v>
      </c>
      <c r="P180" s="86">
        <v>240</v>
      </c>
      <c r="Q180" s="86">
        <v>1060</v>
      </c>
      <c r="R180" s="87">
        <v>8439430617</v>
      </c>
      <c r="S180" s="87">
        <v>6177798892</v>
      </c>
      <c r="T180" s="87">
        <v>2261631725</v>
      </c>
      <c r="U180" s="88">
        <v>97</v>
      </c>
      <c r="V180" s="88">
        <v>17</v>
      </c>
      <c r="W180" s="89">
        <v>7.4615384615384611E-2</v>
      </c>
      <c r="X180" s="89">
        <v>1.3076923076923076E-2</v>
      </c>
    </row>
    <row r="181" spans="14:24" ht="15.75" x14ac:dyDescent="0.25">
      <c r="N181" s="85">
        <v>42004</v>
      </c>
      <c r="O181" s="86">
        <v>1960</v>
      </c>
      <c r="P181" s="86">
        <v>393</v>
      </c>
      <c r="Q181" s="86">
        <v>1567</v>
      </c>
      <c r="R181" s="87">
        <v>14088510664</v>
      </c>
      <c r="S181" s="87">
        <v>10529561185</v>
      </c>
      <c r="T181" s="87">
        <v>3558949479</v>
      </c>
      <c r="U181" s="88">
        <v>127</v>
      </c>
      <c r="V181" s="88">
        <v>38</v>
      </c>
      <c r="W181" s="89">
        <v>6.4795918367346939E-2</v>
      </c>
      <c r="X181" s="89">
        <v>1.9387755102040816E-2</v>
      </c>
    </row>
    <row r="182" spans="14:24" ht="15.75" x14ac:dyDescent="0.25">
      <c r="N182" s="85">
        <v>42035</v>
      </c>
      <c r="O182" s="86">
        <v>1271</v>
      </c>
      <c r="P182" s="86">
        <v>234</v>
      </c>
      <c r="Q182" s="86">
        <v>1037</v>
      </c>
      <c r="R182" s="87">
        <v>11595772235</v>
      </c>
      <c r="S182" s="87">
        <v>7017390943</v>
      </c>
      <c r="T182" s="87">
        <v>4578381292</v>
      </c>
      <c r="U182" s="88">
        <v>73</v>
      </c>
      <c r="V182" s="88">
        <v>20</v>
      </c>
      <c r="W182" s="89">
        <v>5.7435090479937057E-2</v>
      </c>
      <c r="X182" s="89">
        <v>1.5735641227380016E-2</v>
      </c>
    </row>
    <row r="183" spans="14:24" ht="15.75" x14ac:dyDescent="0.25">
      <c r="N183" s="85">
        <v>42063</v>
      </c>
      <c r="O183" s="86">
        <v>1248</v>
      </c>
      <c r="P183" s="86">
        <v>200</v>
      </c>
      <c r="Q183" s="86">
        <v>1048</v>
      </c>
      <c r="R183" s="87">
        <v>8022177654</v>
      </c>
      <c r="S183" s="87">
        <v>5428675569</v>
      </c>
      <c r="T183" s="87">
        <v>2593502085</v>
      </c>
      <c r="U183" s="88">
        <v>71</v>
      </c>
      <c r="V183" s="88">
        <v>13</v>
      </c>
      <c r="W183" s="89">
        <v>5.689102564102564E-2</v>
      </c>
      <c r="X183" s="89">
        <v>1.0416666666666666E-2</v>
      </c>
    </row>
    <row r="184" spans="14:24" ht="15.75" x14ac:dyDescent="0.25">
      <c r="N184" s="85">
        <v>42094</v>
      </c>
      <c r="O184" s="86">
        <v>1493</v>
      </c>
      <c r="P184" s="86">
        <v>240</v>
      </c>
      <c r="Q184" s="86">
        <v>1253</v>
      </c>
      <c r="R184" s="87">
        <v>8989548360</v>
      </c>
      <c r="S184" s="87">
        <v>6069985866</v>
      </c>
      <c r="T184" s="87">
        <v>2919562494</v>
      </c>
      <c r="U184" s="88">
        <v>96</v>
      </c>
      <c r="V184" s="88">
        <v>22</v>
      </c>
      <c r="W184" s="89">
        <v>6.4300066979236431E-2</v>
      </c>
      <c r="X184" s="89">
        <v>1.4735432016075016E-2</v>
      </c>
    </row>
    <row r="185" spans="14:24" ht="15.75" x14ac:dyDescent="0.25">
      <c r="N185" s="85">
        <v>42124</v>
      </c>
      <c r="O185" s="86">
        <v>1450</v>
      </c>
      <c r="P185" s="86">
        <v>227</v>
      </c>
      <c r="Q185" s="86">
        <v>1223</v>
      </c>
      <c r="R185" s="87">
        <v>7652672082</v>
      </c>
      <c r="S185" s="87">
        <v>4910710353</v>
      </c>
      <c r="T185" s="87">
        <v>2741961729</v>
      </c>
      <c r="U185" s="88">
        <v>89</v>
      </c>
      <c r="V185" s="88">
        <v>21</v>
      </c>
      <c r="W185" s="89">
        <v>6.137931034482759E-2</v>
      </c>
      <c r="X185" s="89">
        <v>1.4482758620689656E-2</v>
      </c>
    </row>
    <row r="186" spans="14:24" ht="15.75" x14ac:dyDescent="0.25">
      <c r="N186" s="85">
        <v>42155</v>
      </c>
      <c r="O186" s="86">
        <v>1429</v>
      </c>
      <c r="P186" s="86">
        <v>250</v>
      </c>
      <c r="Q186" s="86">
        <v>1179</v>
      </c>
      <c r="R186" s="87">
        <v>11862961657</v>
      </c>
      <c r="S186" s="87">
        <v>8798054008</v>
      </c>
      <c r="T186" s="87">
        <v>3064907649</v>
      </c>
      <c r="U186" s="88">
        <v>91</v>
      </c>
      <c r="V186" s="88">
        <v>20</v>
      </c>
      <c r="W186" s="89">
        <v>6.3680895731280621E-2</v>
      </c>
      <c r="X186" s="89">
        <v>1.3995801259622114E-2</v>
      </c>
    </row>
    <row r="187" spans="14:24" ht="15.75" x14ac:dyDescent="0.25">
      <c r="N187" s="85">
        <v>42185</v>
      </c>
      <c r="O187" s="86">
        <v>1747</v>
      </c>
      <c r="P187" s="86">
        <v>300</v>
      </c>
      <c r="Q187" s="86">
        <v>1447</v>
      </c>
      <c r="R187" s="87">
        <v>12534914531</v>
      </c>
      <c r="S187" s="87">
        <v>8781705048</v>
      </c>
      <c r="T187" s="87">
        <v>3753209483</v>
      </c>
      <c r="U187" s="88">
        <v>103</v>
      </c>
      <c r="V187" s="88">
        <v>23</v>
      </c>
      <c r="W187" s="89">
        <v>5.8958214081282198E-2</v>
      </c>
      <c r="X187" s="89">
        <v>1.316542644533486E-2</v>
      </c>
    </row>
    <row r="188" spans="14:24" ht="15.75" x14ac:dyDescent="0.25">
      <c r="N188" s="85">
        <v>42216</v>
      </c>
      <c r="O188" s="86">
        <v>1693</v>
      </c>
      <c r="P188" s="86">
        <v>297</v>
      </c>
      <c r="Q188" s="86">
        <v>1396</v>
      </c>
      <c r="R188" s="87">
        <v>9940121500</v>
      </c>
      <c r="S188" s="87">
        <v>6425012621</v>
      </c>
      <c r="T188" s="87">
        <v>3515108879</v>
      </c>
      <c r="U188" s="88">
        <v>94</v>
      </c>
      <c r="V188" s="88">
        <v>23</v>
      </c>
      <c r="W188" s="89">
        <v>5.5522740696987594E-2</v>
      </c>
      <c r="X188" s="89">
        <v>1.3585351447135264E-2</v>
      </c>
    </row>
    <row r="189" spans="14:24" ht="15.75" x14ac:dyDescent="0.25">
      <c r="N189" s="85">
        <v>42247</v>
      </c>
      <c r="O189" s="86">
        <v>1469</v>
      </c>
      <c r="P189" s="86">
        <v>262</v>
      </c>
      <c r="Q189" s="86">
        <v>1207</v>
      </c>
      <c r="R189" s="87">
        <v>10989623740</v>
      </c>
      <c r="S189" s="87">
        <v>8124500783</v>
      </c>
      <c r="T189" s="87">
        <v>2865122957</v>
      </c>
      <c r="U189" s="88">
        <v>78</v>
      </c>
      <c r="V189" s="88">
        <v>21</v>
      </c>
      <c r="W189" s="89">
        <v>5.3097345132743362E-2</v>
      </c>
      <c r="X189" s="89">
        <v>1.4295439074200136E-2</v>
      </c>
    </row>
    <row r="190" spans="14:24" ht="15.75" x14ac:dyDescent="0.25">
      <c r="N190" s="85">
        <v>42277</v>
      </c>
      <c r="O190" s="86">
        <v>1546</v>
      </c>
      <c r="P190" s="86">
        <v>291</v>
      </c>
      <c r="Q190" s="86">
        <v>1255</v>
      </c>
      <c r="R190" s="87">
        <v>10117253506</v>
      </c>
      <c r="S190" s="87">
        <v>7163504299</v>
      </c>
      <c r="T190" s="87">
        <v>2953749207</v>
      </c>
      <c r="U190" s="88">
        <v>77</v>
      </c>
      <c r="V190" s="88">
        <v>19</v>
      </c>
      <c r="W190" s="89">
        <v>4.9805950840879687E-2</v>
      </c>
      <c r="X190" s="89">
        <v>1.2289780077619664E-2</v>
      </c>
    </row>
    <row r="191" spans="14:24" ht="15.75" x14ac:dyDescent="0.25">
      <c r="N191" s="85">
        <v>42308</v>
      </c>
      <c r="O191" s="86">
        <v>1640</v>
      </c>
      <c r="P191" s="86">
        <v>312</v>
      </c>
      <c r="Q191" s="86">
        <v>1328</v>
      </c>
      <c r="R191" s="87">
        <v>10939667749</v>
      </c>
      <c r="S191" s="87">
        <v>7865747513</v>
      </c>
      <c r="T191" s="87">
        <v>3073920236</v>
      </c>
      <c r="U191" s="88">
        <v>72</v>
      </c>
      <c r="V191" s="88">
        <v>20</v>
      </c>
      <c r="W191" s="89">
        <v>4.3902439024390241E-2</v>
      </c>
      <c r="X191" s="89">
        <v>1.2195121951219513E-2</v>
      </c>
    </row>
    <row r="192" spans="14:24" ht="15.75" x14ac:dyDescent="0.25">
      <c r="N192" s="85">
        <v>42338</v>
      </c>
      <c r="O192" s="86">
        <v>1481</v>
      </c>
      <c r="P192" s="86">
        <v>246</v>
      </c>
      <c r="Q192" s="86">
        <v>1235</v>
      </c>
      <c r="R192" s="87">
        <v>8748659469</v>
      </c>
      <c r="S192" s="87">
        <v>5899514167</v>
      </c>
      <c r="T192" s="87">
        <v>2849145302</v>
      </c>
      <c r="U192" s="88">
        <v>66</v>
      </c>
      <c r="V192" s="88">
        <v>23</v>
      </c>
      <c r="W192" s="89">
        <v>4.4564483457123563E-2</v>
      </c>
      <c r="X192" s="89">
        <v>1.5530047265361242E-2</v>
      </c>
    </row>
    <row r="193" spans="14:24" ht="15.75" x14ac:dyDescent="0.25">
      <c r="N193" s="85">
        <v>42369</v>
      </c>
      <c r="O193" s="86">
        <v>2124</v>
      </c>
      <c r="P193" s="86">
        <v>422</v>
      </c>
      <c r="Q193" s="86">
        <v>1702</v>
      </c>
      <c r="R193" s="87">
        <v>20345461114</v>
      </c>
      <c r="S193" s="87">
        <v>16202743175</v>
      </c>
      <c r="T193" s="87">
        <v>4142717939</v>
      </c>
      <c r="U193" s="88">
        <v>117</v>
      </c>
      <c r="V193" s="88">
        <v>30</v>
      </c>
      <c r="W193" s="89">
        <v>5.5084745762711863E-2</v>
      </c>
      <c r="X193" s="89">
        <v>1.4124293785310734E-2</v>
      </c>
    </row>
    <row r="194" spans="14:24" ht="15.75" x14ac:dyDescent="0.25">
      <c r="N194" s="85">
        <v>42400</v>
      </c>
      <c r="O194" s="86">
        <v>1364</v>
      </c>
      <c r="P194" s="86">
        <v>235</v>
      </c>
      <c r="Q194" s="86">
        <v>1129</v>
      </c>
      <c r="R194" s="87">
        <v>8690437748</v>
      </c>
      <c r="S194" s="87">
        <v>5822127751</v>
      </c>
      <c r="T194" s="87">
        <v>2868309997</v>
      </c>
      <c r="U194" s="88">
        <v>64</v>
      </c>
      <c r="V194" s="88">
        <v>13</v>
      </c>
      <c r="W194" s="89">
        <v>4.6920821114369501E-2</v>
      </c>
      <c r="X194" s="89">
        <v>9.5307917888563052E-3</v>
      </c>
    </row>
    <row r="195" spans="14:24" ht="15.75" x14ac:dyDescent="0.25">
      <c r="N195" s="85">
        <v>42429</v>
      </c>
      <c r="O195" s="86">
        <v>1337</v>
      </c>
      <c r="P195" s="86">
        <v>230</v>
      </c>
      <c r="Q195" s="86">
        <v>1107</v>
      </c>
      <c r="R195" s="87">
        <v>8077853000</v>
      </c>
      <c r="S195" s="87">
        <v>5495698082</v>
      </c>
      <c r="T195" s="87">
        <v>2582154918</v>
      </c>
      <c r="U195" s="88">
        <v>57</v>
      </c>
      <c r="V195" s="88">
        <v>11</v>
      </c>
      <c r="W195" s="89">
        <v>4.2632759910246822E-2</v>
      </c>
      <c r="X195" s="89">
        <v>8.2273747195213166E-3</v>
      </c>
    </row>
    <row r="196" spans="14:24" ht="15.75" x14ac:dyDescent="0.25">
      <c r="N196" s="85">
        <v>42460</v>
      </c>
      <c r="O196" s="86">
        <v>1781</v>
      </c>
      <c r="P196" s="86">
        <v>290</v>
      </c>
      <c r="Q196" s="86">
        <v>1491</v>
      </c>
      <c r="R196" s="87">
        <v>9815083075</v>
      </c>
      <c r="S196" s="87">
        <v>6361075451</v>
      </c>
      <c r="T196" s="87">
        <v>3454007624</v>
      </c>
      <c r="U196" s="88">
        <v>83</v>
      </c>
      <c r="V196" s="88">
        <v>20</v>
      </c>
      <c r="W196" s="89">
        <v>4.6603032004491861E-2</v>
      </c>
      <c r="X196" s="89">
        <v>1.1229646266142616E-2</v>
      </c>
    </row>
    <row r="197" spans="14:24" ht="15.75" x14ac:dyDescent="0.25">
      <c r="N197" s="85">
        <v>42490</v>
      </c>
      <c r="O197" s="86">
        <v>1575</v>
      </c>
      <c r="P197" s="86">
        <v>215</v>
      </c>
      <c r="Q197" s="86">
        <v>1360</v>
      </c>
      <c r="R197" s="87">
        <v>7357837727</v>
      </c>
      <c r="S197" s="87">
        <v>4324820130</v>
      </c>
      <c r="T197" s="87">
        <v>3033017597</v>
      </c>
      <c r="U197" s="88">
        <v>79</v>
      </c>
      <c r="V197" s="88">
        <v>11</v>
      </c>
      <c r="W197" s="89">
        <v>5.015873015873016E-2</v>
      </c>
      <c r="X197" s="89">
        <v>6.9841269841269841E-3</v>
      </c>
    </row>
    <row r="198" spans="14:24" ht="15.75" x14ac:dyDescent="0.25">
      <c r="N198" s="85">
        <v>42521</v>
      </c>
      <c r="O198" s="86">
        <v>1667</v>
      </c>
      <c r="P198" s="86">
        <v>269</v>
      </c>
      <c r="Q198" s="86">
        <v>1398</v>
      </c>
      <c r="R198" s="87">
        <v>8879544524</v>
      </c>
      <c r="S198" s="87">
        <v>5850230263</v>
      </c>
      <c r="T198" s="87">
        <v>3029314261</v>
      </c>
      <c r="U198" s="88">
        <v>73</v>
      </c>
      <c r="V198" s="88">
        <v>23</v>
      </c>
      <c r="W198" s="89">
        <v>4.3791241751649668E-2</v>
      </c>
      <c r="X198" s="89">
        <v>1.3797240551889621E-2</v>
      </c>
    </row>
    <row r="199" spans="14:24" ht="15.75" x14ac:dyDescent="0.25">
      <c r="N199" s="85">
        <v>42551</v>
      </c>
      <c r="O199" s="86">
        <v>1899</v>
      </c>
      <c r="P199" s="86">
        <v>365</v>
      </c>
      <c r="Q199" s="86">
        <v>1534</v>
      </c>
      <c r="R199" s="87">
        <v>16469805043</v>
      </c>
      <c r="S199" s="87">
        <v>12832444832</v>
      </c>
      <c r="T199" s="87">
        <v>3637360211</v>
      </c>
      <c r="U199" s="88">
        <v>73</v>
      </c>
      <c r="V199" s="88">
        <v>23</v>
      </c>
      <c r="W199" s="89">
        <v>3.8441284886782515E-2</v>
      </c>
      <c r="X199" s="89">
        <v>1.2111637704054766E-2</v>
      </c>
    </row>
    <row r="200" spans="14:24" ht="15.75" x14ac:dyDescent="0.25">
      <c r="N200" s="85">
        <v>42582</v>
      </c>
      <c r="O200" s="86">
        <v>1530</v>
      </c>
      <c r="P200" s="86">
        <v>274</v>
      </c>
      <c r="Q200" s="86">
        <v>1256</v>
      </c>
      <c r="R200" s="87">
        <v>10763251097</v>
      </c>
      <c r="S200" s="87">
        <v>7957447440</v>
      </c>
      <c r="T200" s="87">
        <v>2805803657</v>
      </c>
      <c r="U200" s="88">
        <v>40</v>
      </c>
      <c r="V200" s="88">
        <v>18</v>
      </c>
      <c r="W200" s="89">
        <v>2.6143790849673203E-2</v>
      </c>
      <c r="X200" s="89">
        <v>1.1764705882352941E-2</v>
      </c>
    </row>
    <row r="201" spans="14:24" ht="15.75" x14ac:dyDescent="0.25">
      <c r="N201" s="85">
        <v>42613</v>
      </c>
      <c r="O201" s="86">
        <v>1629</v>
      </c>
      <c r="P201" s="86">
        <v>293</v>
      </c>
      <c r="Q201" s="86">
        <v>1336</v>
      </c>
      <c r="R201" s="87">
        <v>11131040430</v>
      </c>
      <c r="S201" s="87">
        <v>8231337950</v>
      </c>
      <c r="T201" s="87">
        <v>2899702480</v>
      </c>
      <c r="U201" s="88">
        <v>59</v>
      </c>
      <c r="V201" s="88">
        <v>14</v>
      </c>
      <c r="W201" s="89">
        <v>3.6218538980969918E-2</v>
      </c>
      <c r="X201" s="89">
        <v>8.5942295887047274E-3</v>
      </c>
    </row>
    <row r="202" spans="14:24" ht="15.75" x14ac:dyDescent="0.25">
      <c r="N202" s="85">
        <v>42643</v>
      </c>
      <c r="O202" s="86">
        <v>1651</v>
      </c>
      <c r="P202" s="86">
        <v>326</v>
      </c>
      <c r="Q202" s="86">
        <v>1325</v>
      </c>
      <c r="R202" s="87">
        <v>12424242363</v>
      </c>
      <c r="S202" s="87">
        <v>9145383555</v>
      </c>
      <c r="T202" s="87">
        <v>3278858808</v>
      </c>
      <c r="U202" s="88">
        <v>46</v>
      </c>
      <c r="V202" s="88">
        <v>24</v>
      </c>
      <c r="W202" s="89">
        <v>2.7861901877649909E-2</v>
      </c>
      <c r="X202" s="89">
        <v>1.4536644457904301E-2</v>
      </c>
    </row>
    <row r="203" spans="14:24" ht="15.75" x14ac:dyDescent="0.25">
      <c r="N203" s="85">
        <v>42674</v>
      </c>
      <c r="O203" s="86">
        <v>1494</v>
      </c>
      <c r="P203" s="86">
        <v>279</v>
      </c>
      <c r="Q203" s="86">
        <v>1215</v>
      </c>
      <c r="R203" s="87">
        <v>11149439925</v>
      </c>
      <c r="S203" s="87">
        <v>8381248886</v>
      </c>
      <c r="T203" s="87">
        <v>2768191039</v>
      </c>
      <c r="U203" s="88">
        <v>34</v>
      </c>
      <c r="V203" s="88">
        <v>19</v>
      </c>
      <c r="W203" s="89">
        <v>2.2757697456492636E-2</v>
      </c>
      <c r="X203" s="89">
        <v>1.2717536813922356E-2</v>
      </c>
    </row>
    <row r="204" spans="14:24" ht="15.75" x14ac:dyDescent="0.25">
      <c r="N204" s="85">
        <v>42704</v>
      </c>
      <c r="O204" s="86">
        <v>1502</v>
      </c>
      <c r="P204" s="86">
        <v>312</v>
      </c>
      <c r="Q204" s="86">
        <v>1190</v>
      </c>
      <c r="R204" s="87">
        <v>12356304619</v>
      </c>
      <c r="S204" s="87">
        <v>9412581931</v>
      </c>
      <c r="T204" s="87">
        <v>2943722688</v>
      </c>
      <c r="U204" s="88">
        <v>46</v>
      </c>
      <c r="V204" s="88">
        <v>16</v>
      </c>
      <c r="W204" s="89">
        <v>3.0625832223701729E-2</v>
      </c>
      <c r="X204" s="89">
        <v>1.0652463382157125E-2</v>
      </c>
    </row>
    <row r="205" spans="14:24" ht="15.75" x14ac:dyDescent="0.25">
      <c r="N205" s="85">
        <v>42735</v>
      </c>
      <c r="O205" s="86">
        <v>1793</v>
      </c>
      <c r="P205" s="86">
        <v>382</v>
      </c>
      <c r="Q205" s="86">
        <v>1411</v>
      </c>
      <c r="R205" s="87">
        <v>14820718526</v>
      </c>
      <c r="S205" s="87">
        <v>11498076287</v>
      </c>
      <c r="T205" s="87">
        <v>3322642239</v>
      </c>
      <c r="U205" s="88">
        <v>60</v>
      </c>
      <c r="V205" s="88">
        <v>19</v>
      </c>
      <c r="W205" s="89">
        <v>3.3463469046291133E-2</v>
      </c>
      <c r="X205" s="89">
        <v>1.0596765197992191E-2</v>
      </c>
    </row>
    <row r="206" spans="14:24" ht="15.75" x14ac:dyDescent="0.25">
      <c r="N206" s="85">
        <v>42766</v>
      </c>
      <c r="O206" s="86">
        <v>1421</v>
      </c>
      <c r="P206" s="86">
        <v>284</v>
      </c>
      <c r="Q206" s="86">
        <v>1137</v>
      </c>
      <c r="R206" s="87">
        <v>11096111913</v>
      </c>
      <c r="S206" s="87">
        <v>8014614336</v>
      </c>
      <c r="T206" s="87">
        <v>3081497577</v>
      </c>
      <c r="U206" s="88">
        <v>29</v>
      </c>
      <c r="V206" s="88">
        <v>16</v>
      </c>
      <c r="W206" s="89">
        <v>2.0408163265306121E-2</v>
      </c>
      <c r="X206" s="89">
        <v>1.1259676284306826E-2</v>
      </c>
    </row>
    <row r="207" spans="14:24" ht="15.75" x14ac:dyDescent="0.25">
      <c r="N207" s="85">
        <v>42794</v>
      </c>
      <c r="O207" s="86">
        <v>1068</v>
      </c>
      <c r="P207" s="86">
        <v>209</v>
      </c>
      <c r="Q207" s="86">
        <v>859</v>
      </c>
      <c r="R207" s="87">
        <v>7976698728</v>
      </c>
      <c r="S207" s="87">
        <v>5844369618</v>
      </c>
      <c r="T207" s="87">
        <v>2132329110</v>
      </c>
      <c r="U207" s="88">
        <v>20</v>
      </c>
      <c r="V207" s="88">
        <v>9</v>
      </c>
      <c r="W207" s="89">
        <v>1.8726591760299626E-2</v>
      </c>
      <c r="X207" s="89">
        <v>8.4269662921348312E-3</v>
      </c>
    </row>
    <row r="208" spans="14:24" ht="15.75" x14ac:dyDescent="0.25">
      <c r="N208" s="85">
        <v>42825</v>
      </c>
      <c r="O208" s="86">
        <v>1385</v>
      </c>
      <c r="P208" s="86">
        <v>271</v>
      </c>
      <c r="Q208" s="86">
        <v>1114</v>
      </c>
      <c r="R208" s="87">
        <v>10165020304</v>
      </c>
      <c r="S208" s="87">
        <v>7311327234</v>
      </c>
      <c r="T208" s="87">
        <v>2853693070</v>
      </c>
      <c r="U208" s="88">
        <v>37</v>
      </c>
      <c r="V208" s="88">
        <v>13</v>
      </c>
      <c r="W208" s="89">
        <v>2.6714801444043323E-2</v>
      </c>
      <c r="X208" s="89">
        <v>9.3862815884476532E-3</v>
      </c>
    </row>
    <row r="209" spans="14:24" ht="15.75" x14ac:dyDescent="0.25">
      <c r="N209" s="85">
        <v>42855</v>
      </c>
      <c r="O209" s="86">
        <v>959</v>
      </c>
      <c r="P209" s="86">
        <v>239</v>
      </c>
      <c r="Q209" s="86">
        <v>720</v>
      </c>
      <c r="R209" s="87">
        <v>9273880158</v>
      </c>
      <c r="S209" s="87">
        <v>7104533008</v>
      </c>
      <c r="T209" s="87">
        <v>2169347150</v>
      </c>
      <c r="U209" s="88">
        <v>15</v>
      </c>
      <c r="V209" s="88">
        <v>9</v>
      </c>
      <c r="W209" s="89">
        <v>1.5641293013555789E-2</v>
      </c>
      <c r="X209" s="89">
        <v>9.384775808133473E-3</v>
      </c>
    </row>
    <row r="210" spans="14:24" ht="15.75" x14ac:dyDescent="0.25">
      <c r="N210" s="85">
        <v>42886</v>
      </c>
      <c r="O210" s="86">
        <v>1130</v>
      </c>
      <c r="P210" s="86">
        <v>278</v>
      </c>
      <c r="Q210" s="86">
        <v>852</v>
      </c>
      <c r="R210" s="87">
        <v>9064611097</v>
      </c>
      <c r="S210" s="87">
        <v>6077314750</v>
      </c>
      <c r="T210" s="87">
        <v>2987296347</v>
      </c>
      <c r="U210" s="88">
        <v>17</v>
      </c>
      <c r="V210" s="88">
        <v>15</v>
      </c>
      <c r="W210" s="89">
        <v>1.5044247787610619E-2</v>
      </c>
      <c r="X210" s="89">
        <v>1.3274336283185841E-2</v>
      </c>
    </row>
    <row r="211" spans="14:24" ht="15.75" x14ac:dyDescent="0.25">
      <c r="N211" s="85">
        <v>42916</v>
      </c>
      <c r="O211" s="86">
        <v>1398</v>
      </c>
      <c r="P211" s="86">
        <v>363</v>
      </c>
      <c r="Q211" s="86">
        <v>1035</v>
      </c>
      <c r="R211" s="87">
        <v>13261584780</v>
      </c>
      <c r="S211" s="87">
        <v>9452872119</v>
      </c>
      <c r="T211" s="87">
        <v>3808712661</v>
      </c>
      <c r="U211" s="88">
        <v>13</v>
      </c>
      <c r="V211" s="88">
        <v>25</v>
      </c>
      <c r="W211" s="89">
        <v>9.2989985693848354E-3</v>
      </c>
      <c r="X211" s="89">
        <v>1.7882689556509301E-2</v>
      </c>
    </row>
    <row r="212" spans="14:24" ht="15.75" x14ac:dyDescent="0.25">
      <c r="N212" s="85">
        <v>42947</v>
      </c>
      <c r="O212" s="86">
        <v>1114</v>
      </c>
      <c r="P212" s="86">
        <v>267</v>
      </c>
      <c r="Q212" s="86">
        <v>847</v>
      </c>
      <c r="R212" s="87">
        <v>10191049083</v>
      </c>
      <c r="S212" s="87">
        <v>7340436999</v>
      </c>
      <c r="T212" s="87">
        <v>2850612084</v>
      </c>
      <c r="U212" s="88">
        <v>15</v>
      </c>
      <c r="V212" s="88">
        <v>11</v>
      </c>
      <c r="W212" s="89">
        <v>1.3464991023339317E-2</v>
      </c>
      <c r="X212" s="89">
        <v>9.8743267504488325E-3</v>
      </c>
    </row>
    <row r="213" spans="14:24" ht="15.75" x14ac:dyDescent="0.25">
      <c r="N213" s="85">
        <v>42978</v>
      </c>
      <c r="O213" s="86">
        <v>1261</v>
      </c>
      <c r="P213" s="86">
        <v>298</v>
      </c>
      <c r="Q213" s="86">
        <v>963</v>
      </c>
      <c r="R213" s="87">
        <v>11097912152</v>
      </c>
      <c r="S213" s="87">
        <v>7543511601</v>
      </c>
      <c r="T213" s="87">
        <v>3554400551</v>
      </c>
      <c r="U213" s="88">
        <v>15</v>
      </c>
      <c r="V213" s="88">
        <v>18</v>
      </c>
      <c r="W213" s="89">
        <v>1.1895321173671689E-2</v>
      </c>
      <c r="X213" s="89">
        <v>1.4274385408406027E-2</v>
      </c>
    </row>
    <row r="214" spans="14:24" ht="15.75" x14ac:dyDescent="0.25">
      <c r="N214" s="85">
        <v>43008</v>
      </c>
      <c r="O214" s="86">
        <v>1158</v>
      </c>
      <c r="P214" s="86">
        <v>289</v>
      </c>
      <c r="Q214" s="86">
        <v>869</v>
      </c>
      <c r="R214" s="87">
        <v>11140232666</v>
      </c>
      <c r="S214" s="87">
        <v>8266817007</v>
      </c>
      <c r="T214" s="87">
        <v>2873415659</v>
      </c>
      <c r="U214" s="88">
        <v>16</v>
      </c>
      <c r="V214" s="88">
        <v>13</v>
      </c>
      <c r="W214" s="89">
        <v>1.3816925734024179E-2</v>
      </c>
      <c r="X214" s="89">
        <v>1.1226252158894647E-2</v>
      </c>
    </row>
    <row r="215" spans="14:24" ht="15.75" x14ac:dyDescent="0.25">
      <c r="N215" s="85">
        <v>43039</v>
      </c>
      <c r="O215" s="86">
        <v>1287</v>
      </c>
      <c r="P215" s="86">
        <v>308</v>
      </c>
      <c r="Q215" s="86">
        <v>979</v>
      </c>
      <c r="R215" s="87">
        <v>12223383264</v>
      </c>
      <c r="S215" s="87">
        <v>9218871558</v>
      </c>
      <c r="T215" s="87">
        <v>3004511706</v>
      </c>
      <c r="U215" s="88">
        <v>21</v>
      </c>
      <c r="V215" s="88">
        <v>14</v>
      </c>
      <c r="W215" s="89">
        <v>1.6317016317016316E-2</v>
      </c>
      <c r="X215" s="89">
        <v>1.0878010878010878E-2</v>
      </c>
    </row>
    <row r="216" spans="14:24" ht="15.75" x14ac:dyDescent="0.25">
      <c r="N216" s="85">
        <v>43069</v>
      </c>
      <c r="O216" s="86">
        <v>1199</v>
      </c>
      <c r="P216" s="86">
        <v>276</v>
      </c>
      <c r="Q216" s="86">
        <v>923</v>
      </c>
      <c r="R216" s="87">
        <v>11655284129</v>
      </c>
      <c r="S216" s="87">
        <v>8327766421</v>
      </c>
      <c r="T216" s="87">
        <v>3327517708</v>
      </c>
      <c r="U216" s="88">
        <v>23</v>
      </c>
      <c r="V216" s="88">
        <v>20</v>
      </c>
      <c r="W216" s="89">
        <v>1.9182652210175146E-2</v>
      </c>
      <c r="X216" s="89">
        <v>1.6680567139282735E-2</v>
      </c>
    </row>
    <row r="217" spans="14:24" ht="15.75" x14ac:dyDescent="0.25">
      <c r="N217" s="85">
        <v>43100</v>
      </c>
      <c r="O217" s="86">
        <v>1335</v>
      </c>
      <c r="P217" s="86">
        <v>346</v>
      </c>
      <c r="Q217" s="86">
        <v>989</v>
      </c>
      <c r="R217" s="87">
        <v>14066987952</v>
      </c>
      <c r="S217" s="87">
        <v>10446519451</v>
      </c>
      <c r="T217" s="87">
        <v>3620468501</v>
      </c>
      <c r="U217" s="88">
        <v>24</v>
      </c>
      <c r="V217" s="88">
        <v>16</v>
      </c>
      <c r="W217" s="89">
        <v>1.7977528089887642E-2</v>
      </c>
      <c r="X217" s="89">
        <v>1.1985018726591761E-2</v>
      </c>
    </row>
    <row r="218" spans="14:24" ht="15.75" x14ac:dyDescent="0.25">
      <c r="N218" s="85">
        <v>43131</v>
      </c>
      <c r="O218" s="86">
        <v>1194</v>
      </c>
      <c r="P218" s="86">
        <v>274</v>
      </c>
      <c r="Q218" s="86">
        <v>920</v>
      </c>
      <c r="R218" s="87">
        <v>11346354642</v>
      </c>
      <c r="S218" s="87">
        <v>8201569545</v>
      </c>
      <c r="T218" s="87">
        <v>3144785097</v>
      </c>
      <c r="U218" s="88">
        <v>19</v>
      </c>
      <c r="V218" s="88">
        <v>13</v>
      </c>
      <c r="W218" s="89">
        <v>1.5912897822445562E-2</v>
      </c>
      <c r="X218" s="89">
        <v>1.0887772194304857E-2</v>
      </c>
    </row>
    <row r="219" spans="14:24" ht="15.75" x14ac:dyDescent="0.25">
      <c r="N219" s="85">
        <v>43159</v>
      </c>
      <c r="O219" s="86">
        <v>985</v>
      </c>
      <c r="P219" s="86">
        <v>238</v>
      </c>
      <c r="Q219" s="86">
        <v>747</v>
      </c>
      <c r="R219" s="87">
        <v>9233183672</v>
      </c>
      <c r="S219" s="87">
        <v>6571018925</v>
      </c>
      <c r="T219" s="87">
        <v>2662164747</v>
      </c>
      <c r="U219" s="88">
        <v>11</v>
      </c>
      <c r="V219" s="88">
        <v>10</v>
      </c>
      <c r="W219" s="89">
        <v>1.1167512690355329E-2</v>
      </c>
      <c r="X219" s="89">
        <v>1.015228426395939E-2</v>
      </c>
    </row>
    <row r="220" spans="14:24" ht="15.75" x14ac:dyDescent="0.25">
      <c r="N220" s="85">
        <v>43190</v>
      </c>
      <c r="O220" s="86">
        <v>1359</v>
      </c>
      <c r="P220" s="86">
        <v>275</v>
      </c>
      <c r="Q220" s="86">
        <v>1084</v>
      </c>
      <c r="R220" s="87">
        <v>13162234525</v>
      </c>
      <c r="S220" s="87">
        <v>9664933876</v>
      </c>
      <c r="T220" s="87">
        <v>3497300649</v>
      </c>
      <c r="U220" s="88">
        <v>22</v>
      </c>
      <c r="V220" s="88">
        <v>12</v>
      </c>
      <c r="W220" s="89">
        <v>1.6188373804267846E-2</v>
      </c>
      <c r="X220" s="89">
        <v>8.8300220750551876E-3</v>
      </c>
    </row>
    <row r="221" spans="14:24" ht="15.75" x14ac:dyDescent="0.25">
      <c r="N221" s="85">
        <v>43220</v>
      </c>
      <c r="O221" s="86">
        <v>1462</v>
      </c>
      <c r="P221" s="86">
        <v>249</v>
      </c>
      <c r="Q221" s="86">
        <v>1213</v>
      </c>
      <c r="R221" s="87">
        <v>9614583297</v>
      </c>
      <c r="S221" s="87">
        <v>6333894093</v>
      </c>
      <c r="T221" s="87">
        <v>3280689204</v>
      </c>
      <c r="U221" s="88">
        <v>25</v>
      </c>
      <c r="V221" s="88">
        <v>13</v>
      </c>
      <c r="W221" s="89">
        <v>1.7099863201094391E-2</v>
      </c>
      <c r="X221" s="89">
        <v>8.8919288645690833E-3</v>
      </c>
    </row>
    <row r="222" spans="14:24" ht="15.75" x14ac:dyDescent="0.25">
      <c r="N222" s="85">
        <v>43251</v>
      </c>
      <c r="O222" s="86">
        <v>1557</v>
      </c>
      <c r="P222" s="86">
        <v>275</v>
      </c>
      <c r="Q222" s="86">
        <v>1282</v>
      </c>
      <c r="R222" s="87">
        <v>11186855138</v>
      </c>
      <c r="S222" s="87">
        <v>7749002567</v>
      </c>
      <c r="T222" s="87">
        <v>3437852571</v>
      </c>
      <c r="U222" s="88">
        <v>19</v>
      </c>
      <c r="V222" s="88">
        <v>16</v>
      </c>
      <c r="W222" s="89">
        <v>1.2202954399486191E-2</v>
      </c>
      <c r="X222" s="89">
        <v>1.0276172125883108E-2</v>
      </c>
    </row>
    <row r="223" spans="14:24" ht="15.75" x14ac:dyDescent="0.25">
      <c r="N223" s="85">
        <v>43281</v>
      </c>
      <c r="O223" s="86">
        <v>1550</v>
      </c>
      <c r="P223" s="86">
        <v>311</v>
      </c>
      <c r="Q223" s="86">
        <v>1239</v>
      </c>
      <c r="R223" s="87">
        <v>13803694134</v>
      </c>
      <c r="S223" s="87">
        <v>9857113314</v>
      </c>
      <c r="T223" s="87">
        <v>3946580820</v>
      </c>
      <c r="U223" s="88">
        <v>25</v>
      </c>
      <c r="V223" s="88">
        <v>21</v>
      </c>
      <c r="W223" s="89">
        <v>1.6129032258064516E-2</v>
      </c>
      <c r="X223" s="89">
        <v>1.3548387096774193E-2</v>
      </c>
    </row>
    <row r="224" spans="14:24" ht="15.75" x14ac:dyDescent="0.25">
      <c r="N224" s="85">
        <v>43312</v>
      </c>
      <c r="O224" s="86">
        <v>1411</v>
      </c>
      <c r="P224" s="86">
        <v>306</v>
      </c>
      <c r="Q224" s="86">
        <v>1105</v>
      </c>
      <c r="R224" s="87">
        <v>11480849218</v>
      </c>
      <c r="S224" s="87">
        <v>8057571779</v>
      </c>
      <c r="T224" s="87">
        <v>3423277439</v>
      </c>
      <c r="U224" s="88">
        <v>19</v>
      </c>
      <c r="V224" s="88">
        <v>13</v>
      </c>
      <c r="W224" s="89">
        <v>1.3465627214741318E-2</v>
      </c>
      <c r="X224" s="89">
        <v>9.2133238837703753E-3</v>
      </c>
    </row>
    <row r="225" spans="14:24" ht="15.75" x14ac:dyDescent="0.25">
      <c r="N225" s="85">
        <v>43343</v>
      </c>
      <c r="O225" s="86">
        <v>1513</v>
      </c>
      <c r="P225" s="86">
        <v>345</v>
      </c>
      <c r="Q225" s="86">
        <v>1168</v>
      </c>
      <c r="R225" s="87">
        <v>13728058420</v>
      </c>
      <c r="S225" s="87">
        <v>10066142480</v>
      </c>
      <c r="T225" s="87">
        <v>3661915940</v>
      </c>
      <c r="U225" s="88">
        <v>16</v>
      </c>
      <c r="V225" s="88">
        <v>19</v>
      </c>
      <c r="W225" s="89">
        <v>1.0575016523463317E-2</v>
      </c>
      <c r="X225" s="89">
        <v>1.255783212161269E-2</v>
      </c>
    </row>
    <row r="226" spans="14:24" ht="15.75" x14ac:dyDescent="0.25">
      <c r="N226" s="85">
        <v>43373</v>
      </c>
      <c r="O226" s="86">
        <v>1227</v>
      </c>
      <c r="P226" s="86">
        <v>245</v>
      </c>
      <c r="Q226" s="86">
        <v>982</v>
      </c>
      <c r="R226" s="87">
        <v>11438211702</v>
      </c>
      <c r="S226" s="87">
        <v>8490295374</v>
      </c>
      <c r="T226" s="87">
        <v>2947916328</v>
      </c>
      <c r="U226" s="88">
        <v>16</v>
      </c>
      <c r="V226" s="88">
        <v>11</v>
      </c>
      <c r="W226" s="89">
        <v>1.3039934800325998E-2</v>
      </c>
      <c r="X226" s="89">
        <v>8.9649551752241236E-3</v>
      </c>
    </row>
    <row r="227" spans="14:24" ht="15.75" x14ac:dyDescent="0.25">
      <c r="N227" s="85">
        <v>43404</v>
      </c>
      <c r="O227" s="86">
        <v>1476</v>
      </c>
      <c r="P227" s="86">
        <v>323</v>
      </c>
      <c r="Q227" s="86">
        <v>1153</v>
      </c>
      <c r="R227" s="87">
        <v>14163245222</v>
      </c>
      <c r="S227" s="87">
        <v>10600968488</v>
      </c>
      <c r="T227" s="87">
        <v>3562276734</v>
      </c>
      <c r="U227" s="88">
        <v>14</v>
      </c>
      <c r="V227" s="88">
        <v>13</v>
      </c>
      <c r="W227" s="89">
        <v>9.485094850948509E-3</v>
      </c>
      <c r="X227" s="89">
        <v>8.8075880758807581E-3</v>
      </c>
    </row>
    <row r="228" spans="14:24" ht="15.75" x14ac:dyDescent="0.25">
      <c r="N228" s="85">
        <v>43434</v>
      </c>
      <c r="O228" s="86">
        <v>1348</v>
      </c>
      <c r="P228" s="86">
        <v>324</v>
      </c>
      <c r="Q228" s="86">
        <v>1024</v>
      </c>
      <c r="R228" s="87">
        <v>13735792551</v>
      </c>
      <c r="S228" s="87">
        <v>10138152816</v>
      </c>
      <c r="T228" s="87">
        <v>3597639735</v>
      </c>
      <c r="U228" s="88">
        <v>15</v>
      </c>
      <c r="V228" s="88">
        <v>17</v>
      </c>
      <c r="W228" s="89">
        <v>1.112759643916914E-2</v>
      </c>
      <c r="X228" s="89">
        <v>1.2611275964391691E-2</v>
      </c>
    </row>
    <row r="229" spans="14:24" ht="15.75" x14ac:dyDescent="0.25">
      <c r="N229" s="85">
        <v>43465</v>
      </c>
      <c r="O229" s="86">
        <v>1641</v>
      </c>
      <c r="P229" s="86">
        <v>394</v>
      </c>
      <c r="Q229" s="86">
        <v>1247</v>
      </c>
      <c r="R229" s="87">
        <v>17160746830</v>
      </c>
      <c r="S229" s="87">
        <v>13308273677</v>
      </c>
      <c r="T229" s="87">
        <v>3852473153</v>
      </c>
      <c r="U229" s="88">
        <v>18</v>
      </c>
      <c r="V229" s="88">
        <v>13</v>
      </c>
      <c r="W229" s="89">
        <v>1.0968921389396709E-2</v>
      </c>
      <c r="X229" s="89">
        <v>7.9219987812309562E-3</v>
      </c>
    </row>
    <row r="230" spans="14:24" ht="15.75" x14ac:dyDescent="0.25">
      <c r="N230" s="85">
        <v>43496</v>
      </c>
      <c r="O230" s="86">
        <v>1255</v>
      </c>
      <c r="P230" s="86">
        <v>241</v>
      </c>
      <c r="Q230" s="86">
        <v>1014</v>
      </c>
      <c r="R230" s="87">
        <v>9420860657</v>
      </c>
      <c r="S230" s="87">
        <v>6295768875</v>
      </c>
      <c r="T230" s="87">
        <v>3125091782</v>
      </c>
      <c r="U230" s="88">
        <v>18</v>
      </c>
      <c r="V230" s="88">
        <v>12</v>
      </c>
      <c r="W230" s="89">
        <v>1.4342629482071713E-2</v>
      </c>
      <c r="X230" s="89">
        <v>9.5617529880478083E-3</v>
      </c>
    </row>
    <row r="231" spans="14:24" ht="15.75" x14ac:dyDescent="0.25">
      <c r="N231" s="85">
        <v>43524</v>
      </c>
      <c r="O231" s="86">
        <v>1088</v>
      </c>
      <c r="P231" s="86">
        <v>228</v>
      </c>
      <c r="Q231" s="86">
        <v>860</v>
      </c>
      <c r="R231" s="86">
        <v>9431640945</v>
      </c>
      <c r="S231" s="87">
        <v>6694493251</v>
      </c>
      <c r="T231" s="87">
        <v>2737147694</v>
      </c>
      <c r="U231" s="88">
        <v>14</v>
      </c>
      <c r="V231" s="88">
        <v>10</v>
      </c>
      <c r="W231" s="89">
        <v>1.2867647058823529E-2</v>
      </c>
      <c r="X231" s="89">
        <v>9.1911764705882356E-3</v>
      </c>
    </row>
    <row r="232" spans="14:24" ht="15.75" x14ac:dyDescent="0.25">
      <c r="N232" s="85">
        <v>43555</v>
      </c>
      <c r="O232" s="86">
        <v>1297</v>
      </c>
      <c r="P232" s="86">
        <v>257</v>
      </c>
      <c r="Q232" s="86">
        <v>1040</v>
      </c>
      <c r="R232" s="86">
        <v>10326443104</v>
      </c>
      <c r="S232" s="87">
        <v>6875938539</v>
      </c>
      <c r="T232" s="87">
        <v>3450504565</v>
      </c>
      <c r="U232" s="88">
        <v>19</v>
      </c>
      <c r="V232" s="88">
        <v>9</v>
      </c>
      <c r="W232" s="89">
        <v>1.4649190439475714E-2</v>
      </c>
      <c r="X232" s="89">
        <v>6.9390902081727058E-3</v>
      </c>
    </row>
    <row r="233" spans="14:24" ht="15.75" x14ac:dyDescent="0.25">
      <c r="N233" s="85">
        <v>43585</v>
      </c>
      <c r="O233" s="86">
        <v>1321</v>
      </c>
      <c r="P233" s="86">
        <v>246</v>
      </c>
      <c r="Q233" s="86">
        <v>1075</v>
      </c>
      <c r="R233" s="86">
        <v>8764496989</v>
      </c>
      <c r="S233" s="87">
        <v>5527592133</v>
      </c>
      <c r="T233" s="87">
        <v>3236904856</v>
      </c>
      <c r="U233" s="88">
        <v>18</v>
      </c>
      <c r="V233" s="88">
        <v>10</v>
      </c>
      <c r="W233" s="89">
        <v>1.3626040878122634E-2</v>
      </c>
      <c r="X233" s="89">
        <v>7.5700227100681302E-3</v>
      </c>
    </row>
    <row r="234" spans="14:24" ht="15.75" x14ac:dyDescent="0.25">
      <c r="N234" s="85">
        <v>43616</v>
      </c>
      <c r="O234" s="86">
        <v>1519</v>
      </c>
      <c r="P234" s="86">
        <v>318</v>
      </c>
      <c r="Q234" s="86">
        <v>1201</v>
      </c>
      <c r="R234" s="86">
        <v>13653480077</v>
      </c>
      <c r="S234" s="87">
        <v>9598971869</v>
      </c>
      <c r="T234" s="87">
        <v>4054508208</v>
      </c>
      <c r="U234" s="88">
        <v>22</v>
      </c>
      <c r="V234" s="88">
        <v>16</v>
      </c>
      <c r="W234" s="89">
        <v>1.4483212639894667E-2</v>
      </c>
      <c r="X234" s="89">
        <v>1.053324555628703E-2</v>
      </c>
    </row>
    <row r="235" spans="14:24" ht="15.75" x14ac:dyDescent="0.25">
      <c r="N235" s="85">
        <v>43646</v>
      </c>
      <c r="O235" s="86">
        <v>1460</v>
      </c>
      <c r="P235" s="86">
        <v>337</v>
      </c>
      <c r="Q235" s="86">
        <v>1123</v>
      </c>
      <c r="R235" s="86">
        <v>15877874222</v>
      </c>
      <c r="S235" s="87">
        <v>12002048256</v>
      </c>
      <c r="T235" s="87">
        <v>3875825966</v>
      </c>
      <c r="U235" s="88">
        <v>17</v>
      </c>
      <c r="V235" s="88">
        <v>7</v>
      </c>
      <c r="W235" s="89">
        <v>1.1643835616438357E-2</v>
      </c>
      <c r="X235" s="89">
        <v>4.7945205479452057E-3</v>
      </c>
    </row>
    <row r="236" spans="14:24" ht="15.75" x14ac:dyDescent="0.25">
      <c r="N236" s="85">
        <v>43677</v>
      </c>
      <c r="O236" s="86">
        <v>1461</v>
      </c>
      <c r="P236" s="86">
        <v>314</v>
      </c>
      <c r="Q236" s="86">
        <v>1147</v>
      </c>
      <c r="R236" s="86">
        <v>14020930045</v>
      </c>
      <c r="S236" s="87">
        <v>10118000047</v>
      </c>
      <c r="T236" s="87">
        <v>3902929998</v>
      </c>
      <c r="U236" s="88">
        <v>23</v>
      </c>
      <c r="V236" s="88">
        <v>10</v>
      </c>
      <c r="W236" s="89">
        <v>1.5742642026009581E-2</v>
      </c>
      <c r="X236" s="89">
        <v>6.8446269678302529E-3</v>
      </c>
    </row>
    <row r="237" spans="14:24" ht="15.75" x14ac:dyDescent="0.25">
      <c r="N237" s="85">
        <v>43708</v>
      </c>
      <c r="O237" s="86">
        <v>1540</v>
      </c>
      <c r="P237" s="86">
        <v>344</v>
      </c>
      <c r="Q237" s="86">
        <v>1196</v>
      </c>
      <c r="R237" s="86">
        <v>13685265213</v>
      </c>
      <c r="S237" s="87">
        <v>9848168306</v>
      </c>
      <c r="T237" s="87">
        <v>3837096907</v>
      </c>
      <c r="U237" s="88">
        <v>15</v>
      </c>
      <c r="V237" s="88">
        <v>9</v>
      </c>
      <c r="W237" s="89">
        <v>9.74025974025974E-3</v>
      </c>
      <c r="X237" s="89">
        <v>5.8441558441558444E-3</v>
      </c>
    </row>
    <row r="238" spans="14:24" ht="15.75" x14ac:dyDescent="0.25">
      <c r="N238" s="85">
        <v>43738</v>
      </c>
      <c r="O238" s="86">
        <v>1599</v>
      </c>
      <c r="P238" s="86">
        <v>347</v>
      </c>
      <c r="Q238" s="86">
        <v>1252</v>
      </c>
      <c r="R238" s="86">
        <v>15419380270</v>
      </c>
      <c r="S238" s="87">
        <v>11242520364</v>
      </c>
      <c r="T238" s="87">
        <v>4176859906</v>
      </c>
      <c r="U238" s="88">
        <v>19</v>
      </c>
      <c r="V238" s="88">
        <v>10</v>
      </c>
      <c r="W238" s="89">
        <v>1.1882426516572859E-2</v>
      </c>
      <c r="X238" s="89">
        <v>6.2539086929330832E-3</v>
      </c>
    </row>
    <row r="239" spans="14:24" ht="15.75" x14ac:dyDescent="0.25">
      <c r="N239" s="85">
        <v>43769</v>
      </c>
      <c r="O239" s="86">
        <v>1665</v>
      </c>
      <c r="P239" s="86">
        <v>313</v>
      </c>
      <c r="Q239" s="86">
        <v>1352</v>
      </c>
      <c r="R239" s="86">
        <v>13751698056</v>
      </c>
      <c r="S239" s="87">
        <v>9571748813</v>
      </c>
      <c r="T239" s="87">
        <v>4179949243</v>
      </c>
      <c r="U239" s="88">
        <v>15</v>
      </c>
      <c r="V239" s="88">
        <v>7</v>
      </c>
      <c r="W239" s="89">
        <v>9.0090090090090089E-3</v>
      </c>
      <c r="X239" s="89">
        <v>4.2042042042042043E-3</v>
      </c>
    </row>
    <row r="240" spans="14:24" ht="15.75" x14ac:dyDescent="0.25">
      <c r="N240" s="85">
        <v>43799</v>
      </c>
      <c r="O240" s="86">
        <v>1410</v>
      </c>
      <c r="P240" s="86">
        <v>291</v>
      </c>
      <c r="Q240" s="86">
        <v>1119</v>
      </c>
      <c r="R240" s="86">
        <v>12992004288</v>
      </c>
      <c r="S240" s="87">
        <v>9396201517</v>
      </c>
      <c r="T240" s="87">
        <v>3595802771</v>
      </c>
      <c r="U240" s="88">
        <v>20</v>
      </c>
      <c r="V240" s="88">
        <v>6</v>
      </c>
      <c r="W240" s="89">
        <v>1.4184397163120567E-2</v>
      </c>
      <c r="X240" s="89">
        <v>4.2553191489361703E-3</v>
      </c>
    </row>
    <row r="241" spans="14:24" ht="15.75" x14ac:dyDescent="0.25">
      <c r="N241" s="85">
        <v>43830</v>
      </c>
      <c r="O241" s="86">
        <v>1949</v>
      </c>
      <c r="P241" s="86">
        <v>430</v>
      </c>
      <c r="Q241" s="86">
        <v>1519</v>
      </c>
      <c r="R241" s="86">
        <v>20803620004</v>
      </c>
      <c r="S241" s="87">
        <v>15864585779</v>
      </c>
      <c r="T241" s="87">
        <v>4939034225</v>
      </c>
      <c r="U241" s="88">
        <v>26</v>
      </c>
      <c r="V241" s="88">
        <v>12</v>
      </c>
      <c r="W241" s="89">
        <v>1.3340174448435094E-2</v>
      </c>
      <c r="X241" s="89">
        <v>6.1570035915854285E-3</v>
      </c>
    </row>
    <row r="242" spans="14:24" ht="15.75" x14ac:dyDescent="0.25">
      <c r="N242" s="85">
        <v>43861</v>
      </c>
      <c r="O242" s="86">
        <v>1530</v>
      </c>
      <c r="P242" s="86">
        <v>272</v>
      </c>
      <c r="Q242" s="86">
        <v>1258</v>
      </c>
      <c r="R242" s="86">
        <v>11798496657</v>
      </c>
      <c r="S242" s="87">
        <v>7921923964</v>
      </c>
      <c r="T242" s="87">
        <v>3876572693</v>
      </c>
      <c r="U242" s="88">
        <v>18</v>
      </c>
      <c r="V242" s="88">
        <v>5</v>
      </c>
      <c r="W242" s="89">
        <v>1.1764705882352941E-2</v>
      </c>
      <c r="X242" s="89">
        <v>3.2679738562091504E-3</v>
      </c>
    </row>
    <row r="243" spans="14:24" ht="15.75" x14ac:dyDescent="0.25">
      <c r="N243" s="85">
        <v>43890</v>
      </c>
      <c r="O243" s="86">
        <v>1278</v>
      </c>
      <c r="P243" s="86">
        <v>240</v>
      </c>
      <c r="Q243" s="86">
        <v>1038</v>
      </c>
      <c r="R243" s="86">
        <v>10596009136</v>
      </c>
      <c r="S243" s="87">
        <v>7387252569</v>
      </c>
      <c r="T243" s="87">
        <v>3208756567</v>
      </c>
      <c r="U243" s="88">
        <v>14</v>
      </c>
      <c r="V243" s="88">
        <v>8</v>
      </c>
      <c r="W243" s="89">
        <v>1.0954616588419406E-2</v>
      </c>
      <c r="X243" s="89">
        <v>6.2597809076682318E-3</v>
      </c>
    </row>
    <row r="244" spans="14:24" ht="15.75" x14ac:dyDescent="0.25">
      <c r="N244" s="85">
        <v>43921</v>
      </c>
      <c r="O244" s="86">
        <v>1186</v>
      </c>
      <c r="P244" s="86">
        <v>216</v>
      </c>
      <c r="Q244" s="86">
        <v>970</v>
      </c>
      <c r="R244" s="86">
        <v>9251653798</v>
      </c>
      <c r="S244" s="87">
        <v>6329338301</v>
      </c>
      <c r="T244" s="87">
        <v>2922315497</v>
      </c>
      <c r="U244" s="88">
        <v>19</v>
      </c>
      <c r="V244" s="88">
        <v>5</v>
      </c>
      <c r="W244" s="89">
        <v>1.6020236087689713E-2</v>
      </c>
      <c r="X244" s="89">
        <v>4.2158516020236085E-3</v>
      </c>
    </row>
    <row r="245" spans="14:24" ht="15.75" x14ac:dyDescent="0.25">
      <c r="N245" s="85">
        <v>43951</v>
      </c>
      <c r="O245" s="86">
        <v>765</v>
      </c>
      <c r="P245" s="86">
        <v>126</v>
      </c>
      <c r="Q245" s="86">
        <v>639</v>
      </c>
      <c r="R245" s="86">
        <v>5456881592</v>
      </c>
      <c r="S245" s="87">
        <v>3680707834</v>
      </c>
      <c r="T245" s="87">
        <v>1776173758</v>
      </c>
      <c r="U245" s="88">
        <v>7</v>
      </c>
      <c r="V245" s="88">
        <v>3</v>
      </c>
      <c r="W245" s="89">
        <v>9.1503267973856214E-3</v>
      </c>
      <c r="X245" s="89">
        <v>3.9215686274509803E-3</v>
      </c>
    </row>
    <row r="246" spans="14:24" ht="15.75" x14ac:dyDescent="0.25">
      <c r="N246" s="85">
        <v>43982</v>
      </c>
      <c r="O246" s="86">
        <v>703</v>
      </c>
      <c r="P246" s="86">
        <v>107</v>
      </c>
      <c r="Q246" s="86">
        <v>596</v>
      </c>
      <c r="R246" s="86">
        <v>4032627355</v>
      </c>
      <c r="S246" s="87">
        <v>2293981738</v>
      </c>
      <c r="T246" s="87">
        <v>1738645617</v>
      </c>
      <c r="U246" s="88">
        <v>8</v>
      </c>
      <c r="V246" s="88">
        <v>6</v>
      </c>
      <c r="W246" s="89">
        <v>1.1379800853485065E-2</v>
      </c>
      <c r="X246" s="89">
        <v>8.5348506401137988E-3</v>
      </c>
    </row>
    <row r="247" spans="14:24" ht="15.75" x14ac:dyDescent="0.25">
      <c r="N247" s="85">
        <v>44012</v>
      </c>
      <c r="O247" s="86">
        <v>891</v>
      </c>
      <c r="P247" s="86">
        <v>143</v>
      </c>
      <c r="Q247" s="86">
        <v>748</v>
      </c>
      <c r="R247" s="86">
        <v>4900457855</v>
      </c>
      <c r="S247" s="87">
        <v>2797316233</v>
      </c>
      <c r="T247" s="87">
        <v>2103141622</v>
      </c>
      <c r="U247" s="88">
        <v>14</v>
      </c>
      <c r="V247" s="88">
        <v>8</v>
      </c>
      <c r="W247" s="89">
        <v>1.5712682379349047E-2</v>
      </c>
      <c r="X247" s="89">
        <v>8.9786756453423128E-3</v>
      </c>
    </row>
    <row r="248" spans="14:24" ht="15.75" x14ac:dyDescent="0.25">
      <c r="N248" s="85">
        <v>44043</v>
      </c>
      <c r="O248" s="86">
        <v>1070</v>
      </c>
      <c r="P248" s="86">
        <v>160</v>
      </c>
      <c r="Q248" s="86">
        <v>910</v>
      </c>
      <c r="R248" s="86">
        <v>5662186841</v>
      </c>
      <c r="S248" s="87">
        <v>3221186649</v>
      </c>
      <c r="T248" s="87">
        <v>2441000192</v>
      </c>
      <c r="U248" s="88">
        <v>17</v>
      </c>
      <c r="V248" s="88">
        <v>8</v>
      </c>
      <c r="W248" s="89">
        <v>1.5887850467289719E-2</v>
      </c>
      <c r="X248" s="89">
        <v>7.4766355140186919E-3</v>
      </c>
    </row>
    <row r="249" spans="14:24" ht="15.75" x14ac:dyDescent="0.25">
      <c r="N249" s="85">
        <v>44074</v>
      </c>
      <c r="O249" s="86">
        <v>1078</v>
      </c>
      <c r="P249" s="86">
        <v>153</v>
      </c>
      <c r="Q249" s="86">
        <v>925</v>
      </c>
      <c r="R249" s="86">
        <v>5320883609</v>
      </c>
      <c r="S249" s="87">
        <v>2974457161</v>
      </c>
      <c r="T249" s="87">
        <v>2346426448</v>
      </c>
      <c r="U249" s="88">
        <v>14</v>
      </c>
      <c r="V249" s="88">
        <v>4</v>
      </c>
      <c r="W249" s="89">
        <v>1.2987012987012988E-2</v>
      </c>
      <c r="X249" s="89">
        <v>3.7105751391465678E-3</v>
      </c>
    </row>
    <row r="250" spans="14:24" ht="15.75" x14ac:dyDescent="0.25">
      <c r="N250" s="85">
        <v>44104</v>
      </c>
      <c r="O250" s="86">
        <v>1323</v>
      </c>
      <c r="P250" s="86">
        <v>226</v>
      </c>
      <c r="Q250" s="86">
        <v>1097</v>
      </c>
      <c r="R250" s="86">
        <v>10126893927</v>
      </c>
      <c r="S250" s="87">
        <v>7131847577</v>
      </c>
      <c r="T250" s="87">
        <v>2995046350</v>
      </c>
      <c r="U250" s="88">
        <v>17</v>
      </c>
      <c r="V250" s="88">
        <v>7</v>
      </c>
      <c r="W250" s="89">
        <v>1.2849584278155708E-2</v>
      </c>
      <c r="X250" s="89">
        <v>5.2910052910052907E-3</v>
      </c>
    </row>
    <row r="251" spans="14:24" ht="15.75" x14ac:dyDescent="0.25">
      <c r="N251" s="85">
        <v>44135</v>
      </c>
      <c r="O251" s="86">
        <v>1400</v>
      </c>
      <c r="P251" s="86">
        <v>259</v>
      </c>
      <c r="Q251" s="86">
        <v>1141</v>
      </c>
      <c r="R251" s="86">
        <v>10967308022</v>
      </c>
      <c r="S251" s="87">
        <v>7604220805</v>
      </c>
      <c r="T251" s="87">
        <v>3363087217</v>
      </c>
      <c r="U251" s="88">
        <v>16</v>
      </c>
      <c r="V251" s="88">
        <v>11</v>
      </c>
      <c r="W251" s="89">
        <v>1.1428571428571429E-2</v>
      </c>
      <c r="X251" s="89">
        <v>7.8571428571428577E-3</v>
      </c>
    </row>
    <row r="252" spans="14:24" ht="15.75" x14ac:dyDescent="0.25">
      <c r="N252" s="85">
        <v>44165</v>
      </c>
      <c r="O252" s="86">
        <v>1330</v>
      </c>
      <c r="P252" s="86">
        <v>224</v>
      </c>
      <c r="Q252" s="86">
        <v>1106</v>
      </c>
      <c r="R252" s="86">
        <v>9793512499</v>
      </c>
      <c r="S252" s="87">
        <v>6458247196</v>
      </c>
      <c r="T252" s="87">
        <v>3335265303</v>
      </c>
      <c r="U252" s="88">
        <v>31</v>
      </c>
      <c r="V252" s="88">
        <v>5</v>
      </c>
      <c r="W252" s="89">
        <v>2.3308270676691729E-2</v>
      </c>
      <c r="X252" s="89">
        <v>3.7593984962406013E-3</v>
      </c>
    </row>
    <row r="253" spans="14:24" ht="15.75" x14ac:dyDescent="0.25">
      <c r="N253" s="85">
        <v>44196</v>
      </c>
      <c r="O253" s="86">
        <v>2422</v>
      </c>
      <c r="P253" s="86">
        <v>480</v>
      </c>
      <c r="Q253" s="86">
        <v>1942</v>
      </c>
      <c r="R253" s="86">
        <v>20649743052</v>
      </c>
      <c r="S253" s="87">
        <v>14481366485</v>
      </c>
      <c r="T253" s="87">
        <v>6168376567</v>
      </c>
      <c r="U253" s="88">
        <v>37</v>
      </c>
      <c r="V253" s="88">
        <v>16</v>
      </c>
      <c r="W253" s="89">
        <v>1.52766308835673E-2</v>
      </c>
      <c r="X253" s="89">
        <v>6.6061106523534266E-3</v>
      </c>
    </row>
    <row r="254" spans="14:24" ht="15.75" x14ac:dyDescent="0.25">
      <c r="N254" s="85">
        <v>44227</v>
      </c>
      <c r="O254" s="86">
        <v>1333</v>
      </c>
      <c r="P254" s="86">
        <v>235</v>
      </c>
      <c r="Q254" s="86">
        <v>1098</v>
      </c>
      <c r="R254" s="86">
        <v>9576642383</v>
      </c>
      <c r="S254" s="87">
        <v>6556364082</v>
      </c>
      <c r="T254" s="87">
        <v>3020278301</v>
      </c>
      <c r="U254" s="88">
        <v>27</v>
      </c>
      <c r="V254" s="88">
        <v>7</v>
      </c>
      <c r="W254" s="89">
        <v>2.0255063765941484E-2</v>
      </c>
      <c r="X254" s="89">
        <v>5.2513128282070517E-3</v>
      </c>
    </row>
    <row r="255" spans="14:24" ht="15.75" x14ac:dyDescent="0.25">
      <c r="N255" s="85">
        <v>44255</v>
      </c>
      <c r="O255" s="86">
        <v>1318</v>
      </c>
      <c r="P255" s="86">
        <v>194</v>
      </c>
      <c r="Q255" s="86">
        <v>1124</v>
      </c>
      <c r="R255" s="86">
        <v>7680273369</v>
      </c>
      <c r="S255" s="87">
        <v>4475357545</v>
      </c>
      <c r="T255" s="87">
        <v>3204915824</v>
      </c>
      <c r="U255" s="88">
        <v>19</v>
      </c>
      <c r="V255" s="88">
        <v>2</v>
      </c>
      <c r="W255" s="89">
        <v>1.4415781487101669E-2</v>
      </c>
      <c r="X255" s="89">
        <v>1.5174506828528073E-3</v>
      </c>
    </row>
    <row r="256" spans="14:24" ht="15.75" x14ac:dyDescent="0.25">
      <c r="N256" s="85">
        <v>44286</v>
      </c>
      <c r="O256" s="86">
        <v>1833</v>
      </c>
      <c r="P256" s="86">
        <v>264</v>
      </c>
      <c r="Q256" s="86">
        <v>1569</v>
      </c>
      <c r="R256" s="86">
        <v>11199633818</v>
      </c>
      <c r="S256" s="87">
        <v>6756264965</v>
      </c>
      <c r="T256" s="87">
        <v>4443368853</v>
      </c>
      <c r="U256" s="88">
        <v>24</v>
      </c>
      <c r="V256" s="88">
        <v>12</v>
      </c>
      <c r="W256" s="89">
        <v>1.3093289689034371E-2</v>
      </c>
      <c r="X256" s="89">
        <v>6.5466448445171853E-3</v>
      </c>
    </row>
    <row r="257" spans="14:24" ht="15.75" x14ac:dyDescent="0.25">
      <c r="N257" s="85">
        <v>44316</v>
      </c>
      <c r="O257" s="86">
        <v>1901</v>
      </c>
      <c r="P257" s="86">
        <v>333</v>
      </c>
      <c r="Q257" s="86">
        <v>1568</v>
      </c>
      <c r="R257" s="86">
        <v>13822604288</v>
      </c>
      <c r="S257" s="87">
        <v>9002379792</v>
      </c>
      <c r="T257" s="87">
        <v>4820224496</v>
      </c>
      <c r="U257" s="88">
        <v>20</v>
      </c>
      <c r="V257" s="88">
        <v>10</v>
      </c>
      <c r="W257" s="89">
        <v>1.0520778537611783E-2</v>
      </c>
      <c r="X257" s="89">
        <v>5.2603892688058915E-3</v>
      </c>
    </row>
    <row r="258" spans="14:24" ht="15.75" x14ac:dyDescent="0.25">
      <c r="N258" s="85">
        <v>44347</v>
      </c>
      <c r="O258" s="86">
        <v>1940</v>
      </c>
      <c r="P258" s="86">
        <v>311</v>
      </c>
      <c r="Q258" s="86">
        <v>1629</v>
      </c>
      <c r="R258" s="86">
        <v>12544978604</v>
      </c>
      <c r="S258" s="87">
        <v>7914689452</v>
      </c>
      <c r="T258" s="87">
        <v>4630289152</v>
      </c>
      <c r="U258" s="88">
        <v>26</v>
      </c>
      <c r="V258" s="88">
        <v>7</v>
      </c>
      <c r="W258" s="89">
        <v>1.3402061855670102E-2</v>
      </c>
      <c r="X258" s="89">
        <v>3.6082474226804126E-3</v>
      </c>
    </row>
    <row r="259" spans="14:24" ht="15.75" x14ac:dyDescent="0.25">
      <c r="N259" s="85">
        <v>44377</v>
      </c>
      <c r="O259" s="86">
        <v>2307</v>
      </c>
      <c r="P259" s="86">
        <v>383</v>
      </c>
      <c r="Q259" s="86">
        <v>1924</v>
      </c>
      <c r="R259" s="86">
        <v>17468064982</v>
      </c>
      <c r="S259" s="87">
        <v>11012456557</v>
      </c>
      <c r="T259" s="87">
        <v>6455608425</v>
      </c>
      <c r="U259" s="88">
        <v>42</v>
      </c>
      <c r="V259" s="88">
        <v>7</v>
      </c>
      <c r="W259" s="89">
        <v>1.8205461638491547E-2</v>
      </c>
      <c r="X259" s="89">
        <v>3.0342436064152581E-3</v>
      </c>
    </row>
    <row r="260" spans="14:24" ht="15.75" x14ac:dyDescent="0.25">
      <c r="N260" s="85">
        <v>44408</v>
      </c>
      <c r="O260" s="86">
        <v>2121</v>
      </c>
      <c r="P260" s="86">
        <v>361</v>
      </c>
      <c r="Q260" s="86">
        <v>1760</v>
      </c>
      <c r="R260" s="86">
        <v>18057491704</v>
      </c>
      <c r="S260" s="87">
        <v>12069704269</v>
      </c>
      <c r="T260" s="87">
        <v>5987787435</v>
      </c>
      <c r="U260" s="88">
        <v>30</v>
      </c>
      <c r="V260" s="88">
        <v>12</v>
      </c>
      <c r="W260" s="89">
        <v>1.4144271570014143E-2</v>
      </c>
      <c r="X260" s="89">
        <v>5.6577086280056579E-3</v>
      </c>
    </row>
    <row r="261" spans="14:24" ht="15.75" x14ac:dyDescent="0.25">
      <c r="N261" s="85">
        <v>44439</v>
      </c>
      <c r="O261" s="86">
        <v>2244</v>
      </c>
      <c r="P261" s="86">
        <v>404</v>
      </c>
      <c r="Q261" s="86">
        <v>1840</v>
      </c>
      <c r="R261" s="86">
        <v>19965888586</v>
      </c>
      <c r="S261" s="87">
        <v>13923485703</v>
      </c>
      <c r="T261" s="87">
        <v>6042402883</v>
      </c>
      <c r="U261" s="88">
        <v>30</v>
      </c>
      <c r="V261" s="88">
        <v>10</v>
      </c>
      <c r="W261" s="89">
        <v>1.3368983957219251E-2</v>
      </c>
      <c r="X261" s="89">
        <v>4.4563279857397506E-3</v>
      </c>
    </row>
    <row r="262" spans="14:24" ht="15.75" x14ac:dyDescent="0.25">
      <c r="N262" s="85">
        <v>44469</v>
      </c>
      <c r="O262" s="86">
        <v>2279</v>
      </c>
      <c r="P262" s="86">
        <v>418</v>
      </c>
      <c r="Q262" s="86">
        <v>1861</v>
      </c>
      <c r="R262" s="86">
        <v>20659935443</v>
      </c>
      <c r="S262" s="87">
        <v>13976217999</v>
      </c>
      <c r="T262" s="87">
        <v>6683717444</v>
      </c>
      <c r="U262" s="88">
        <v>29</v>
      </c>
      <c r="V262" s="88">
        <v>8</v>
      </c>
      <c r="W262" s="89">
        <v>1.2724879333040808E-2</v>
      </c>
      <c r="X262" s="89">
        <v>3.5103115401491883E-3</v>
      </c>
    </row>
    <row r="263" spans="14:24" ht="15.75" x14ac:dyDescent="0.25">
      <c r="N263" s="85">
        <v>44500</v>
      </c>
      <c r="O263" s="86">
        <v>2294</v>
      </c>
      <c r="P263" s="86">
        <v>414</v>
      </c>
      <c r="Q263" s="86">
        <v>1880</v>
      </c>
      <c r="R263" s="86">
        <v>20744685317</v>
      </c>
      <c r="S263" s="87">
        <v>14343704989</v>
      </c>
      <c r="T263" s="87">
        <v>6400980328</v>
      </c>
      <c r="U263" s="88">
        <v>28</v>
      </c>
      <c r="V263" s="88">
        <v>9</v>
      </c>
      <c r="W263" s="89">
        <v>1.2205754141238012E-2</v>
      </c>
      <c r="X263" s="89">
        <v>3.9232781168265039E-3</v>
      </c>
    </row>
    <row r="264" spans="14:24" ht="15.75" x14ac:dyDescent="0.25">
      <c r="N264" s="85">
        <v>44530</v>
      </c>
      <c r="O264" s="86">
        <v>2306</v>
      </c>
      <c r="P264" s="86">
        <v>409</v>
      </c>
      <c r="Q264" s="86">
        <v>1897</v>
      </c>
      <c r="R264" s="86">
        <v>20327363055</v>
      </c>
      <c r="S264" s="87">
        <v>13849560495</v>
      </c>
      <c r="T264" s="87">
        <v>6477802560</v>
      </c>
      <c r="U264" s="88">
        <v>24</v>
      </c>
      <c r="V264" s="88">
        <v>6</v>
      </c>
      <c r="W264" s="89">
        <v>1.0407632263660017E-2</v>
      </c>
      <c r="X264" s="89">
        <v>2.6019080659150044E-3</v>
      </c>
    </row>
    <row r="265" spans="14:24" ht="15.75" x14ac:dyDescent="0.25">
      <c r="N265" s="85">
        <v>44561</v>
      </c>
      <c r="O265" s="86">
        <v>3823</v>
      </c>
      <c r="P265" s="86">
        <v>795</v>
      </c>
      <c r="Q265" s="86">
        <v>3028</v>
      </c>
      <c r="R265" s="86">
        <v>38853251430</v>
      </c>
      <c r="S265" s="87">
        <v>26996910298</v>
      </c>
      <c r="T265" s="87">
        <v>11856341132</v>
      </c>
      <c r="U265" s="88">
        <v>30</v>
      </c>
      <c r="V265" s="88">
        <v>20</v>
      </c>
      <c r="W265" s="89">
        <v>7.8472403871305257E-3</v>
      </c>
      <c r="X265" s="89">
        <v>5.2314935914203504E-3</v>
      </c>
    </row>
    <row r="266" spans="14:24" ht="15.75" x14ac:dyDescent="0.25">
      <c r="N266" s="85">
        <v>44592</v>
      </c>
      <c r="O266" s="86">
        <v>1742</v>
      </c>
      <c r="P266" s="86">
        <v>274</v>
      </c>
      <c r="Q266" s="86">
        <v>1468</v>
      </c>
      <c r="R266" s="86">
        <v>14251875459</v>
      </c>
      <c r="S266" s="87">
        <v>8909783594</v>
      </c>
      <c r="T266" s="87">
        <v>5342091865</v>
      </c>
      <c r="U266" s="88">
        <v>18</v>
      </c>
      <c r="V266" s="88">
        <v>8</v>
      </c>
      <c r="W266" s="89">
        <v>1.0332950631458095E-2</v>
      </c>
      <c r="X266" s="89">
        <v>4.5924225028702642E-3</v>
      </c>
    </row>
    <row r="267" spans="14:24" ht="15.75" x14ac:dyDescent="0.25">
      <c r="N267" s="85">
        <v>44620</v>
      </c>
      <c r="O267" s="86">
        <v>1754</v>
      </c>
      <c r="P267" s="86">
        <v>287</v>
      </c>
      <c r="Q267" s="86">
        <v>1467</v>
      </c>
      <c r="R267" s="86">
        <v>14089024958</v>
      </c>
      <c r="S267" s="87">
        <v>8929828065</v>
      </c>
      <c r="T267" s="87">
        <v>5159196893</v>
      </c>
      <c r="U267" s="88">
        <v>19</v>
      </c>
      <c r="V267" s="88">
        <v>9</v>
      </c>
      <c r="W267" s="89">
        <v>1.0832383124287344E-2</v>
      </c>
      <c r="X267" s="89">
        <v>5.1311288483466364E-3</v>
      </c>
    </row>
    <row r="268" spans="14:24" ht="15.75" x14ac:dyDescent="0.25">
      <c r="N268" s="85">
        <v>44651</v>
      </c>
      <c r="O268" s="86">
        <v>2316</v>
      </c>
      <c r="P268" s="86">
        <v>376</v>
      </c>
      <c r="Q268" s="86">
        <v>1940</v>
      </c>
      <c r="R268" s="86">
        <v>19808047896</v>
      </c>
      <c r="S268" s="87">
        <v>13214516871</v>
      </c>
      <c r="T268" s="87">
        <v>6593531025</v>
      </c>
      <c r="U268" s="88">
        <v>28</v>
      </c>
      <c r="V268" s="88">
        <v>14</v>
      </c>
      <c r="W268" s="89">
        <v>1.2089810017271158E-2</v>
      </c>
      <c r="X268" s="89">
        <v>6.044905008635579E-3</v>
      </c>
    </row>
    <row r="269" spans="14:24" ht="15.75" x14ac:dyDescent="0.25">
      <c r="N269" s="85">
        <v>44681</v>
      </c>
      <c r="O269" s="86">
        <v>2225</v>
      </c>
      <c r="P269" s="86">
        <v>349</v>
      </c>
      <c r="Q269" s="86">
        <v>1876</v>
      </c>
      <c r="R269" s="86">
        <v>19066178901</v>
      </c>
      <c r="S269" s="87">
        <v>12225671164</v>
      </c>
      <c r="T269" s="87">
        <v>6840507737</v>
      </c>
      <c r="U269" s="88">
        <v>27</v>
      </c>
      <c r="V269" s="88">
        <v>10</v>
      </c>
      <c r="W269" s="89">
        <v>1.2134831460674157E-2</v>
      </c>
      <c r="X269" s="89">
        <v>4.4943820224719105E-3</v>
      </c>
    </row>
    <row r="270" spans="14:24" ht="15.75" x14ac:dyDescent="0.25">
      <c r="N270" s="85">
        <v>44712</v>
      </c>
      <c r="O270" s="86">
        <v>2153</v>
      </c>
      <c r="P270" s="86">
        <v>351</v>
      </c>
      <c r="Q270" s="86">
        <v>1802</v>
      </c>
      <c r="R270" s="86">
        <v>19226952670</v>
      </c>
      <c r="S270" s="87">
        <v>12098434810</v>
      </c>
      <c r="T270" s="87">
        <v>7128517860</v>
      </c>
      <c r="U270" s="88">
        <v>27</v>
      </c>
      <c r="V270" s="88">
        <v>9</v>
      </c>
      <c r="W270" s="89">
        <v>1.2540640966093822E-2</v>
      </c>
      <c r="X270" s="89">
        <v>4.1802136553646075E-3</v>
      </c>
    </row>
    <row r="271" spans="14:24" ht="15.75" x14ac:dyDescent="0.25">
      <c r="N271" s="85">
        <v>44742</v>
      </c>
      <c r="O271" s="86">
        <v>2434</v>
      </c>
      <c r="P271" s="86">
        <v>429</v>
      </c>
      <c r="Q271" s="86">
        <v>2005</v>
      </c>
      <c r="R271" s="86">
        <v>24022736460</v>
      </c>
      <c r="S271" s="87">
        <v>16244526868</v>
      </c>
      <c r="T271" s="87">
        <v>7778209592</v>
      </c>
      <c r="U271" s="88">
        <v>23</v>
      </c>
      <c r="V271" s="88">
        <v>11</v>
      </c>
      <c r="W271" s="89">
        <v>9.4494658997534928E-3</v>
      </c>
      <c r="X271" s="89">
        <v>4.5193097781429745E-3</v>
      </c>
    </row>
    <row r="272" spans="14:24" ht="15.75" x14ac:dyDescent="0.25">
      <c r="N272" s="85">
        <v>44773</v>
      </c>
      <c r="O272" s="86">
        <v>1904</v>
      </c>
      <c r="P272" s="86">
        <v>335</v>
      </c>
      <c r="Q272" s="86">
        <v>1569</v>
      </c>
      <c r="R272" s="86">
        <v>16920154475</v>
      </c>
      <c r="S272" s="87">
        <v>11121439883</v>
      </c>
      <c r="T272" s="87">
        <v>5798714592</v>
      </c>
      <c r="U272" s="88">
        <v>27</v>
      </c>
      <c r="V272" s="88">
        <v>8</v>
      </c>
      <c r="W272" s="89">
        <v>1.4180672268907563E-2</v>
      </c>
      <c r="X272" s="89">
        <v>4.2016806722689074E-3</v>
      </c>
    </row>
    <row r="273" spans="14:24" ht="15.75" x14ac:dyDescent="0.25">
      <c r="N273" s="85">
        <v>44804</v>
      </c>
      <c r="O273" s="86">
        <v>1910</v>
      </c>
      <c r="P273" s="86">
        <v>314</v>
      </c>
      <c r="Q273" s="86">
        <v>1596</v>
      </c>
      <c r="R273" s="86">
        <v>15787330625</v>
      </c>
      <c r="S273" s="87">
        <v>9987628860</v>
      </c>
      <c r="T273" s="87">
        <v>5799701765</v>
      </c>
      <c r="U273" s="88">
        <v>23</v>
      </c>
      <c r="V273" s="88">
        <v>8</v>
      </c>
      <c r="W273" s="89">
        <v>1.2041884816753926E-2</v>
      </c>
      <c r="X273" s="89">
        <v>4.1884816753926706E-3</v>
      </c>
    </row>
    <row r="274" spans="14:24" ht="15.75" x14ac:dyDescent="0.25">
      <c r="N274" s="85">
        <v>44834</v>
      </c>
      <c r="O274" s="86">
        <v>1793</v>
      </c>
      <c r="P274" s="86">
        <v>300</v>
      </c>
      <c r="Q274" s="86">
        <v>1493</v>
      </c>
      <c r="R274" s="86">
        <v>16539149715</v>
      </c>
      <c r="S274" s="87">
        <v>10827889269</v>
      </c>
      <c r="T274" s="87">
        <v>5711260446</v>
      </c>
      <c r="U274" s="88">
        <v>31</v>
      </c>
      <c r="V274" s="88">
        <v>14</v>
      </c>
      <c r="W274" s="89">
        <v>1.7289459007250419E-2</v>
      </c>
      <c r="X274" s="89">
        <v>7.8081427774679309E-3</v>
      </c>
    </row>
    <row r="275" spans="14:24" ht="15.75" x14ac:dyDescent="0.25">
      <c r="N275" s="85">
        <v>44865</v>
      </c>
      <c r="O275" s="86">
        <v>1600</v>
      </c>
      <c r="P275" s="86">
        <v>261</v>
      </c>
      <c r="Q275" s="86">
        <v>1339</v>
      </c>
      <c r="R275" s="86">
        <v>13333879716</v>
      </c>
      <c r="S275" s="87">
        <v>8162552291</v>
      </c>
      <c r="T275" s="87">
        <v>5171327425</v>
      </c>
      <c r="U275" s="88">
        <v>24</v>
      </c>
      <c r="V275" s="88">
        <v>12</v>
      </c>
      <c r="W275" s="89">
        <v>1.4999999999999999E-2</v>
      </c>
      <c r="X275" s="89">
        <v>7.4999999999999997E-3</v>
      </c>
    </row>
    <row r="276" spans="14:24" ht="15.75" x14ac:dyDescent="0.25">
      <c r="N276" s="85">
        <v>44895</v>
      </c>
      <c r="O276" s="86">
        <v>1462</v>
      </c>
      <c r="P276" s="86">
        <v>248</v>
      </c>
      <c r="Q276" s="86">
        <v>1214</v>
      </c>
      <c r="R276" s="86">
        <v>12089072830</v>
      </c>
      <c r="S276" s="87">
        <v>7916025691</v>
      </c>
      <c r="T276" s="87">
        <v>4173047139</v>
      </c>
      <c r="U276" s="88">
        <v>17</v>
      </c>
      <c r="V276" s="88">
        <v>14</v>
      </c>
      <c r="W276" s="89">
        <v>1.1627906976744186E-2</v>
      </c>
      <c r="X276" s="89">
        <v>9.575923392612859E-3</v>
      </c>
    </row>
    <row r="277" spans="14:24" ht="15.75" x14ac:dyDescent="0.25">
      <c r="N277" s="85">
        <v>44926</v>
      </c>
      <c r="O277" s="86">
        <v>1728</v>
      </c>
      <c r="P277" s="86">
        <v>283</v>
      </c>
      <c r="Q277" s="86">
        <v>1445</v>
      </c>
      <c r="R277" s="86">
        <v>12782071666</v>
      </c>
      <c r="S277" s="87">
        <v>7580696752</v>
      </c>
      <c r="T277" s="87">
        <v>5201374914</v>
      </c>
      <c r="U277" s="88">
        <v>24</v>
      </c>
      <c r="V277" s="88">
        <v>15</v>
      </c>
      <c r="W277" s="89">
        <v>1.3888888888888888E-2</v>
      </c>
      <c r="X277" s="89">
        <v>8.6805555555555559E-3</v>
      </c>
    </row>
    <row r="278" spans="14:24" ht="15.75" x14ac:dyDescent="0.25">
      <c r="N278" s="85">
        <v>44957</v>
      </c>
      <c r="O278" s="86">
        <v>1186</v>
      </c>
      <c r="P278" s="86">
        <v>146</v>
      </c>
      <c r="Q278" s="86">
        <v>1040</v>
      </c>
      <c r="R278" s="86">
        <v>6785092997</v>
      </c>
      <c r="S278" s="87">
        <v>3422230730</v>
      </c>
      <c r="T278" s="87">
        <v>3362862267</v>
      </c>
      <c r="U278" s="88">
        <v>17</v>
      </c>
      <c r="V278" s="88">
        <v>9</v>
      </c>
      <c r="W278" s="89">
        <v>1.433389544688027E-2</v>
      </c>
      <c r="X278" s="89">
        <v>7.5885328836424954E-3</v>
      </c>
    </row>
    <row r="279" spans="14:24" ht="15.75" x14ac:dyDescent="0.25">
      <c r="N279" s="85">
        <v>44985</v>
      </c>
      <c r="O279" s="86">
        <v>1036</v>
      </c>
      <c r="P279" s="86">
        <v>140</v>
      </c>
      <c r="Q279" s="86">
        <v>896</v>
      </c>
      <c r="R279" s="86">
        <v>6029473870</v>
      </c>
      <c r="S279" s="87">
        <v>2985754314</v>
      </c>
      <c r="T279" s="87">
        <v>3043719556</v>
      </c>
      <c r="U279" s="88">
        <v>15</v>
      </c>
      <c r="V279" s="88">
        <v>7</v>
      </c>
      <c r="W279" s="89">
        <v>1.4478764478764479E-2</v>
      </c>
      <c r="X279" s="89">
        <v>6.7567567567567571E-3</v>
      </c>
    </row>
    <row r="280" spans="14:24" ht="15.75" x14ac:dyDescent="0.25">
      <c r="N280" s="85">
        <v>45016</v>
      </c>
      <c r="O280" s="86">
        <v>1354</v>
      </c>
      <c r="P280" s="86">
        <v>179</v>
      </c>
      <c r="Q280" s="86">
        <v>1175</v>
      </c>
      <c r="R280" s="86">
        <v>9747571068</v>
      </c>
      <c r="S280" s="87">
        <v>5493571596</v>
      </c>
      <c r="T280" s="87">
        <v>4253999472</v>
      </c>
      <c r="U280" s="88">
        <v>24</v>
      </c>
      <c r="V280" s="88">
        <v>10</v>
      </c>
      <c r="W280" s="89">
        <v>1.7725258493353029E-2</v>
      </c>
      <c r="X280" s="89">
        <v>7.385524372230428E-3</v>
      </c>
    </row>
    <row r="281" spans="14:24" ht="15.75" x14ac:dyDescent="0.25">
      <c r="N281" s="85">
        <v>45046</v>
      </c>
      <c r="O281" s="86">
        <v>1091</v>
      </c>
      <c r="P281" s="86">
        <v>129</v>
      </c>
      <c r="Q281" s="86">
        <v>962</v>
      </c>
      <c r="R281" s="86">
        <v>5808415457</v>
      </c>
      <c r="S281" s="87">
        <v>2989525657</v>
      </c>
      <c r="T281" s="87">
        <v>2818889800</v>
      </c>
      <c r="U281" s="88">
        <v>23</v>
      </c>
      <c r="V281" s="88">
        <v>5</v>
      </c>
      <c r="W281" s="89">
        <v>2.1081576535288724E-2</v>
      </c>
      <c r="X281" s="89">
        <v>4.5829514207149404E-3</v>
      </c>
    </row>
    <row r="282" spans="14:24" ht="15.75" x14ac:dyDescent="0.25">
      <c r="N282" s="85">
        <v>45077</v>
      </c>
      <c r="O282" s="86">
        <v>1355</v>
      </c>
      <c r="P282" s="86">
        <v>156</v>
      </c>
      <c r="Q282" s="86">
        <v>1199</v>
      </c>
      <c r="R282" s="86">
        <v>7742516046</v>
      </c>
      <c r="S282" s="87">
        <v>3869425584</v>
      </c>
      <c r="T282" s="87">
        <v>3873090462</v>
      </c>
      <c r="U282" s="88">
        <v>20</v>
      </c>
      <c r="V282" s="88">
        <v>4</v>
      </c>
      <c r="W282" s="89">
        <v>1.4760147601476014E-2</v>
      </c>
      <c r="X282" s="89">
        <v>2.9520295202952029E-3</v>
      </c>
    </row>
    <row r="283" spans="14:24" ht="15.75" x14ac:dyDescent="0.25">
      <c r="N283" s="85">
        <v>45107</v>
      </c>
      <c r="O283" s="86">
        <v>1435</v>
      </c>
      <c r="P283" s="86">
        <v>210</v>
      </c>
      <c r="Q283" s="86">
        <v>1225</v>
      </c>
      <c r="R283" s="86">
        <v>9740633252</v>
      </c>
      <c r="S283" s="87">
        <v>5452331139</v>
      </c>
      <c r="T283" s="87">
        <v>4288302113</v>
      </c>
      <c r="U283" s="88">
        <v>18</v>
      </c>
      <c r="V283" s="88">
        <v>16</v>
      </c>
      <c r="W283" s="89">
        <v>1.2543554006968641E-2</v>
      </c>
      <c r="X283" s="89">
        <v>1.1149825783972125E-2</v>
      </c>
    </row>
    <row r="284" spans="14:24" ht="15.75" x14ac:dyDescent="0.25">
      <c r="N284" s="85">
        <v>45138</v>
      </c>
      <c r="O284" s="86">
        <v>1135</v>
      </c>
      <c r="P284" s="86">
        <v>151</v>
      </c>
      <c r="Q284" s="86">
        <v>984</v>
      </c>
      <c r="R284" s="86">
        <v>7787518238</v>
      </c>
      <c r="S284" s="87">
        <v>4801545769</v>
      </c>
      <c r="T284" s="87">
        <v>2985972469</v>
      </c>
      <c r="U284" s="88">
        <v>23</v>
      </c>
      <c r="V284" s="88">
        <v>9</v>
      </c>
      <c r="W284" s="89">
        <v>2.0264317180616741E-2</v>
      </c>
      <c r="X284" s="89">
        <v>7.9295154185022032E-3</v>
      </c>
    </row>
    <row r="285" spans="14:24" ht="15.75" x14ac:dyDescent="0.25">
      <c r="N285" s="85">
        <v>45169</v>
      </c>
      <c r="O285" s="86">
        <v>1312</v>
      </c>
      <c r="P285" s="86">
        <v>195</v>
      </c>
      <c r="Q285" s="86">
        <v>1117</v>
      </c>
      <c r="R285" s="86">
        <v>9581205517</v>
      </c>
      <c r="S285" s="87">
        <v>5980041398</v>
      </c>
      <c r="T285" s="87">
        <v>3601164119</v>
      </c>
      <c r="U285" s="88">
        <v>23</v>
      </c>
      <c r="V285" s="88">
        <v>7</v>
      </c>
      <c r="W285" s="89">
        <v>1.753048780487805E-2</v>
      </c>
      <c r="X285" s="89">
        <v>5.335365853658537E-3</v>
      </c>
    </row>
    <row r="286" spans="14:24" ht="15.75" x14ac:dyDescent="0.25">
      <c r="N286" s="85">
        <v>45199</v>
      </c>
      <c r="O286" s="86">
        <v>1298</v>
      </c>
      <c r="P286" s="86">
        <v>197</v>
      </c>
      <c r="Q286" s="86">
        <v>1101</v>
      </c>
      <c r="R286" s="86">
        <v>9064071600</v>
      </c>
      <c r="S286" s="87">
        <v>5484387491</v>
      </c>
      <c r="T286" s="87">
        <v>3579684109</v>
      </c>
      <c r="U286" s="88">
        <v>16</v>
      </c>
      <c r="V286" s="88">
        <v>13</v>
      </c>
      <c r="W286" s="89">
        <v>1.2326656394453005E-2</v>
      </c>
      <c r="X286" s="89">
        <v>1.0015408320493066E-2</v>
      </c>
    </row>
    <row r="287" spans="14:24" ht="15.75" x14ac:dyDescent="0.25">
      <c r="N287" s="85">
        <v>45230</v>
      </c>
      <c r="O287" s="86">
        <v>1368</v>
      </c>
      <c r="P287" s="86">
        <v>192</v>
      </c>
      <c r="Q287" s="86">
        <v>1176</v>
      </c>
      <c r="R287" s="86">
        <v>9458904658</v>
      </c>
      <c r="S287" s="87">
        <v>5495854413</v>
      </c>
      <c r="T287" s="87">
        <v>3963050245</v>
      </c>
      <c r="U287" s="88">
        <v>22</v>
      </c>
      <c r="V287" s="88">
        <v>16</v>
      </c>
      <c r="W287" s="89">
        <v>1.6081871345029239E-2</v>
      </c>
      <c r="X287" s="89">
        <v>1.1695906432748537E-2</v>
      </c>
    </row>
    <row r="288" spans="14:24" ht="15.75" x14ac:dyDescent="0.25">
      <c r="N288" s="85">
        <v>45260</v>
      </c>
      <c r="O288" s="86">
        <v>1223</v>
      </c>
      <c r="P288" s="86">
        <v>154</v>
      </c>
      <c r="Q288" s="86">
        <v>1069</v>
      </c>
      <c r="R288" s="86">
        <v>6533726442</v>
      </c>
      <c r="S288" s="87">
        <v>3175743315</v>
      </c>
      <c r="T288" s="87">
        <v>3357983127</v>
      </c>
      <c r="U288" s="88">
        <v>32</v>
      </c>
      <c r="V288" s="88">
        <v>11</v>
      </c>
      <c r="W288" s="89">
        <v>2.616516762060507E-2</v>
      </c>
      <c r="X288" s="89">
        <v>8.9942763695829934E-3</v>
      </c>
    </row>
    <row r="289" spans="14:24" ht="15.75" x14ac:dyDescent="0.25">
      <c r="N289" s="85">
        <v>45291</v>
      </c>
      <c r="O289" s="86">
        <v>1444</v>
      </c>
      <c r="P289" s="86">
        <v>244</v>
      </c>
      <c r="Q289" s="86">
        <v>1200</v>
      </c>
      <c r="R289" s="86">
        <v>10389156320</v>
      </c>
      <c r="S289" s="87">
        <v>5838372999</v>
      </c>
      <c r="T289" s="87">
        <v>4550783321</v>
      </c>
      <c r="U289" s="88">
        <v>34</v>
      </c>
      <c r="V289" s="88">
        <v>24</v>
      </c>
      <c r="W289" s="89">
        <v>2.3545706371191136E-2</v>
      </c>
      <c r="X289" s="89">
        <v>1.662049861495845E-2</v>
      </c>
    </row>
    <row r="290" spans="14:24" ht="15.75" x14ac:dyDescent="0.25">
      <c r="N290" s="85">
        <v>45322</v>
      </c>
      <c r="O290" s="86">
        <v>1115</v>
      </c>
      <c r="P290" s="86">
        <v>143</v>
      </c>
      <c r="Q290" s="86">
        <v>972</v>
      </c>
      <c r="R290" s="86">
        <v>6563617013</v>
      </c>
      <c r="S290" s="87">
        <v>3212527986</v>
      </c>
      <c r="T290" s="87">
        <v>3351089027</v>
      </c>
      <c r="U290" s="88">
        <v>23</v>
      </c>
      <c r="V290" s="88">
        <v>13</v>
      </c>
      <c r="W290" s="89">
        <v>2.062780269058296E-2</v>
      </c>
      <c r="X290" s="89">
        <v>1.1659192825112108E-2</v>
      </c>
    </row>
    <row r="291" spans="14:24" ht="15.75" x14ac:dyDescent="0.25">
      <c r="N291" s="85">
        <v>45351</v>
      </c>
      <c r="O291" s="86">
        <v>947</v>
      </c>
      <c r="P291" s="86">
        <v>142</v>
      </c>
      <c r="Q291" s="86">
        <v>805</v>
      </c>
      <c r="R291" s="86">
        <v>5915440102</v>
      </c>
      <c r="S291" s="87">
        <v>3322238812</v>
      </c>
      <c r="T291" s="87">
        <v>2593201290</v>
      </c>
      <c r="U291" s="88">
        <v>15</v>
      </c>
      <c r="V291" s="88">
        <v>8</v>
      </c>
      <c r="W291" s="89">
        <v>1.5839493136219639E-2</v>
      </c>
      <c r="X291" s="89">
        <v>8.4477296726504746E-3</v>
      </c>
    </row>
    <row r="292" spans="14:24" ht="15.75" x14ac:dyDescent="0.25">
      <c r="N292" s="85">
        <v>45382</v>
      </c>
      <c r="O292" s="86">
        <v>1071</v>
      </c>
      <c r="P292" s="86">
        <v>152</v>
      </c>
      <c r="Q292" s="86">
        <v>919</v>
      </c>
      <c r="R292" s="86">
        <v>6591449850</v>
      </c>
      <c r="S292" s="87">
        <v>3752385669</v>
      </c>
      <c r="T292" s="87">
        <v>2839064181</v>
      </c>
      <c r="U292" s="88">
        <v>21</v>
      </c>
      <c r="V292" s="88">
        <v>14</v>
      </c>
      <c r="W292" s="89">
        <v>1.9607843137254902E-2</v>
      </c>
      <c r="X292" s="89">
        <v>1.3071895424836602E-2</v>
      </c>
    </row>
    <row r="293" spans="14:24" ht="15.75" x14ac:dyDescent="0.25">
      <c r="N293" s="85">
        <v>45412</v>
      </c>
      <c r="O293" s="86">
        <v>1230</v>
      </c>
      <c r="P293" s="86">
        <v>168</v>
      </c>
      <c r="Q293" s="86">
        <v>1062</v>
      </c>
      <c r="R293" s="86">
        <v>8382193098</v>
      </c>
      <c r="S293" s="87">
        <v>4898293158</v>
      </c>
      <c r="T293" s="87">
        <v>3483899940</v>
      </c>
      <c r="U293" s="88">
        <v>31</v>
      </c>
      <c r="V293" s="88">
        <v>14</v>
      </c>
      <c r="W293" s="89">
        <v>2.5203252032520326E-2</v>
      </c>
      <c r="X293" s="89">
        <v>1.1382113821138212E-2</v>
      </c>
    </row>
    <row r="294" spans="14:24" ht="15.75" x14ac:dyDescent="0.25">
      <c r="N294" s="85">
        <v>45443</v>
      </c>
      <c r="O294" s="86">
        <v>1207</v>
      </c>
      <c r="P294" s="86">
        <v>156</v>
      </c>
      <c r="Q294" s="86">
        <v>1051</v>
      </c>
      <c r="R294" s="86">
        <v>8429765437</v>
      </c>
      <c r="S294" s="87">
        <v>4794538748</v>
      </c>
      <c r="T294" s="87">
        <v>3635226689</v>
      </c>
      <c r="U294" s="88">
        <v>15</v>
      </c>
      <c r="V294" s="88">
        <v>12</v>
      </c>
      <c r="W294" s="89">
        <v>1.2427506213753107E-2</v>
      </c>
      <c r="X294" s="89">
        <v>9.9420049710024858E-3</v>
      </c>
    </row>
    <row r="295" spans="14:24" ht="15.75" x14ac:dyDescent="0.25">
      <c r="N295" s="85"/>
      <c r="O295" s="187">
        <f>SUM($O$2:$O294)</f>
        <v>306705</v>
      </c>
      <c r="P295" s="86" t="s">
        <v>76</v>
      </c>
      <c r="Q295" s="86" t="s">
        <v>76</v>
      </c>
      <c r="R295" s="87" t="s">
        <v>76</v>
      </c>
      <c r="S295" s="87" t="s">
        <v>76</v>
      </c>
      <c r="T295" s="87" t="s">
        <v>76</v>
      </c>
      <c r="U295" s="88" t="s">
        <v>76</v>
      </c>
      <c r="V295" s="88" t="s">
        <v>76</v>
      </c>
      <c r="W295" s="89" t="s">
        <v>76</v>
      </c>
      <c r="X295" s="89" t="s">
        <v>76</v>
      </c>
    </row>
    <row r="296" spans="14:24" ht="15.75" x14ac:dyDescent="0.25">
      <c r="N296" s="85">
        <v>42643</v>
      </c>
      <c r="O296" s="86" t="s">
        <v>76</v>
      </c>
      <c r="P296" s="86" t="s">
        <v>76</v>
      </c>
      <c r="Q296" s="86" t="s">
        <v>76</v>
      </c>
      <c r="R296" s="87" t="s">
        <v>76</v>
      </c>
      <c r="S296" s="87" t="s">
        <v>76</v>
      </c>
      <c r="T296" s="87" t="s">
        <v>76</v>
      </c>
      <c r="U296" s="88" t="s">
        <v>76</v>
      </c>
      <c r="V296" s="88" t="s">
        <v>76</v>
      </c>
      <c r="W296" s="89" t="s">
        <v>76</v>
      </c>
      <c r="X296" s="89" t="s">
        <v>76</v>
      </c>
    </row>
    <row r="297" spans="14:24" ht="15.75" x14ac:dyDescent="0.25">
      <c r="N297" s="85">
        <v>42674</v>
      </c>
      <c r="O297" s="86" t="s">
        <v>76</v>
      </c>
      <c r="P297" s="86" t="s">
        <v>76</v>
      </c>
      <c r="Q297" s="86" t="s">
        <v>76</v>
      </c>
      <c r="R297" s="87" t="s">
        <v>76</v>
      </c>
      <c r="S297" s="87" t="s">
        <v>76</v>
      </c>
      <c r="T297" s="87" t="s">
        <v>76</v>
      </c>
      <c r="U297" s="88" t="s">
        <v>76</v>
      </c>
      <c r="V297" s="88" t="s">
        <v>76</v>
      </c>
      <c r="W297" s="89" t="s">
        <v>76</v>
      </c>
      <c r="X297" s="89" t="s">
        <v>76</v>
      </c>
    </row>
    <row r="298" spans="14:24" ht="15.75" x14ac:dyDescent="0.25">
      <c r="N298" s="188"/>
      <c r="O298" s="189" t="s">
        <v>141</v>
      </c>
      <c r="P298" s="189" t="s">
        <v>142</v>
      </c>
      <c r="Q298" s="189" t="s">
        <v>143</v>
      </c>
      <c r="R298" s="190" t="s">
        <v>144</v>
      </c>
      <c r="S298" s="190" t="s">
        <v>142</v>
      </c>
      <c r="T298" s="190" t="s">
        <v>143</v>
      </c>
      <c r="U298" s="191" t="s">
        <v>76</v>
      </c>
      <c r="V298" s="191" t="s">
        <v>76</v>
      </c>
      <c r="W298" s="89" t="s">
        <v>76</v>
      </c>
      <c r="X298" s="89" t="s">
        <v>76</v>
      </c>
    </row>
    <row r="299" spans="14:24" ht="15.75" x14ac:dyDescent="0.25">
      <c r="N299" s="188">
        <v>42704</v>
      </c>
      <c r="O299" s="189" t="s">
        <v>76</v>
      </c>
      <c r="P299" s="189" t="s">
        <v>76</v>
      </c>
      <c r="Q299" s="189" t="s">
        <v>76</v>
      </c>
      <c r="R299" s="190" t="s">
        <v>76</v>
      </c>
      <c r="S299" s="190" t="s">
        <v>76</v>
      </c>
      <c r="T299" s="190" t="s">
        <v>76</v>
      </c>
      <c r="U299" s="191" t="s">
        <v>76</v>
      </c>
      <c r="V299" s="191" t="s">
        <v>76</v>
      </c>
      <c r="W299" s="89" t="s">
        <v>76</v>
      </c>
      <c r="X299" s="89" t="s">
        <v>76</v>
      </c>
    </row>
    <row r="300" spans="14:24" ht="15.75" x14ac:dyDescent="0.25">
      <c r="N300" s="192" t="s">
        <v>145</v>
      </c>
      <c r="O300" s="187">
        <f>SUM(O271:O282)</f>
        <v>18853</v>
      </c>
      <c r="P300" s="187">
        <f t="shared" ref="P300:S300" si="0">SUM(P271:P282)</f>
        <v>2920</v>
      </c>
      <c r="Q300" s="187">
        <f t="shared" si="0"/>
        <v>15933</v>
      </c>
      <c r="R300" s="187">
        <f>SUM(R271:R282)</f>
        <v>147587464925</v>
      </c>
      <c r="S300" s="187">
        <f t="shared" si="0"/>
        <v>90601267495</v>
      </c>
      <c r="T300" s="187">
        <f>SUM(T271:T282)</f>
        <v>56986197430</v>
      </c>
      <c r="U300" s="187">
        <f>SUM(U271:U282)</f>
        <v>268</v>
      </c>
      <c r="V300" s="187">
        <f>SUM(V271:V282)</f>
        <v>117</v>
      </c>
      <c r="W300" s="89" t="s">
        <v>76</v>
      </c>
      <c r="X300" s="89" t="s">
        <v>76</v>
      </c>
    </row>
    <row r="301" spans="14:24" ht="15.75" x14ac:dyDescent="0.25">
      <c r="N301" s="192" t="s">
        <v>146</v>
      </c>
      <c r="O301" s="187">
        <f>SUM(O283:O294)</f>
        <v>14785</v>
      </c>
      <c r="P301" s="187">
        <f t="shared" ref="P301:V301" si="1">SUM(P283:P294)</f>
        <v>2104</v>
      </c>
      <c r="Q301" s="187">
        <f t="shared" si="1"/>
        <v>12681</v>
      </c>
      <c r="R301" s="187">
        <f>SUM(R283:R294)</f>
        <v>98437681527</v>
      </c>
      <c r="S301" s="187">
        <f t="shared" si="1"/>
        <v>56208260897</v>
      </c>
      <c r="T301" s="187">
        <f t="shared" si="1"/>
        <v>42229420630</v>
      </c>
      <c r="U301" s="187">
        <f t="shared" si="1"/>
        <v>273</v>
      </c>
      <c r="V301" s="187">
        <f t="shared" si="1"/>
        <v>157</v>
      </c>
      <c r="W301" s="89" t="s">
        <v>76</v>
      </c>
      <c r="X301" s="89" t="s">
        <v>76</v>
      </c>
    </row>
    <row r="302" spans="14:24" ht="15.75" x14ac:dyDescent="0.25">
      <c r="N302" s="192" t="s">
        <v>147</v>
      </c>
      <c r="O302" s="193">
        <f>O301/O300-1</f>
        <v>-0.21577467777011616</v>
      </c>
      <c r="P302" s="193">
        <f>P301/P300-1</f>
        <v>-0.27945205479452051</v>
      </c>
      <c r="Q302" s="193">
        <f t="shared" ref="Q302:V302" si="2">Q301/Q300-1</f>
        <v>-0.2041046883826021</v>
      </c>
      <c r="R302" s="193">
        <f>R301/R300-1</f>
        <v>-0.33302139462166791</v>
      </c>
      <c r="S302" s="193">
        <f t="shared" si="2"/>
        <v>-0.37960844863343712</v>
      </c>
      <c r="T302" s="193">
        <f t="shared" si="2"/>
        <v>-0.2589535267399925</v>
      </c>
      <c r="U302" s="193">
        <f t="shared" si="2"/>
        <v>1.8656716417910557E-2</v>
      </c>
      <c r="V302" s="193">
        <f t="shared" si="2"/>
        <v>0.34188034188034178</v>
      </c>
      <c r="W302" s="89" t="s">
        <v>76</v>
      </c>
      <c r="X302" s="89" t="s">
        <v>76</v>
      </c>
    </row>
    <row r="303" spans="14:24" ht="15.75" x14ac:dyDescent="0.25">
      <c r="N303" s="192" t="s">
        <v>148</v>
      </c>
      <c r="O303" s="189">
        <f>SUM(O$170:O246)</f>
        <v>109450</v>
      </c>
      <c r="P303" s="189">
        <f>SUM(P$170:P246)</f>
        <v>21337</v>
      </c>
      <c r="Q303" s="189">
        <f>SUM(Q$170:Q246)</f>
        <v>88113</v>
      </c>
      <c r="R303" s="189">
        <f>SUM(R$170:R246)</f>
        <v>850132034584</v>
      </c>
      <c r="S303" s="189">
        <f>SUM(S$170:S246)</f>
        <v>607846692810</v>
      </c>
      <c r="T303" s="189">
        <f>SUM(T$170:T246)</f>
        <v>242285341774</v>
      </c>
      <c r="U303" s="189">
        <f>SUM(U$170:U246)</f>
        <v>3934</v>
      </c>
      <c r="V303" s="189">
        <f>SUM(V$170:V246)</f>
        <v>1314</v>
      </c>
      <c r="W303" s="89" t="s">
        <v>76</v>
      </c>
      <c r="X303" s="89" t="s">
        <v>76</v>
      </c>
    </row>
    <row r="304" spans="14:24" ht="15.75" x14ac:dyDescent="0.25">
      <c r="N304" s="192" t="s">
        <v>149</v>
      </c>
      <c r="O304" s="189">
        <f>SUM(O$182:O258)</f>
        <v>110116</v>
      </c>
      <c r="P304" s="189">
        <f>SUM(P$182:P258)</f>
        <v>21347</v>
      </c>
      <c r="Q304" s="189">
        <f>SUM(Q$182:Q258)</f>
        <v>88769</v>
      </c>
      <c r="R304" s="189">
        <f>SUM(R$182:R258)</f>
        <v>866469437926</v>
      </c>
      <c r="S304" s="189">
        <f>SUM(S$182:S258)</f>
        <v>612010848036</v>
      </c>
      <c r="T304" s="189">
        <f>SUM(T$182:T258)</f>
        <v>254458589890</v>
      </c>
      <c r="U304" s="189">
        <f>SUM(U$182:U258)</f>
        <v>2759</v>
      </c>
      <c r="V304" s="189">
        <f>SUM(V$182:V258)</f>
        <v>1058</v>
      </c>
      <c r="W304" s="89" t="s">
        <v>76</v>
      </c>
      <c r="X304" s="89" t="s">
        <v>76</v>
      </c>
    </row>
    <row r="305" spans="14:24" ht="15.75" x14ac:dyDescent="0.25">
      <c r="N305" s="192" t="s">
        <v>150</v>
      </c>
      <c r="O305" s="189">
        <f>SUM(O$194:O270)</f>
        <v>119089</v>
      </c>
      <c r="P305" s="189">
        <f>SUM(P$194:P270)</f>
        <v>22887</v>
      </c>
      <c r="Q305" s="189">
        <f>SUM(Q$194:Q270)</f>
        <v>96202</v>
      </c>
      <c r="R305" s="189">
        <f>SUM(R$194:R270)</f>
        <v>977249364730</v>
      </c>
      <c r="S305" s="189">
        <f>SUM(S$194:S270)</f>
        <v>680873578505</v>
      </c>
      <c r="T305" s="189">
        <f>SUM(T$194:T270)</f>
        <v>296375786225</v>
      </c>
      <c r="U305" s="189">
        <f>SUM(U$194:U270)</f>
        <v>2064</v>
      </c>
      <c r="V305" s="189">
        <f>SUM(V$194:V270)</f>
        <v>925</v>
      </c>
      <c r="W305" s="89" t="s">
        <v>76</v>
      </c>
      <c r="X305" s="89" t="s">
        <v>76</v>
      </c>
    </row>
    <row r="306" spans="14:24" ht="15.75" x14ac:dyDescent="0.25">
      <c r="N306" s="192" t="s">
        <v>151</v>
      </c>
      <c r="O306" s="189">
        <f>SUM(O$206:O282)</f>
        <v>118720</v>
      </c>
      <c r="P306" s="189">
        <f>SUM(P$206:P282)</f>
        <v>22337</v>
      </c>
      <c r="Q306" s="189">
        <f>SUM(Q$206:Q282)</f>
        <v>96383</v>
      </c>
      <c r="R306" s="189">
        <f>SUM(R$206:R282)</f>
        <v>992901271578</v>
      </c>
      <c r="S306" s="189">
        <f>SUM(S$206:S282)</f>
        <v>676162373442</v>
      </c>
      <c r="T306" s="189">
        <f>SUM(T$206:T282)</f>
        <v>316738898136</v>
      </c>
      <c r="U306" s="189">
        <f>SUM(U$206:U282)</f>
        <v>1618</v>
      </c>
      <c r="V306" s="189">
        <f>SUM(V$206:V282)</f>
        <v>831</v>
      </c>
      <c r="W306" s="89" t="s">
        <v>76</v>
      </c>
      <c r="X306" s="89" t="s">
        <v>76</v>
      </c>
    </row>
    <row r="307" spans="14:24" ht="15.75" x14ac:dyDescent="0.25">
      <c r="N307" s="192" t="s">
        <v>152</v>
      </c>
      <c r="O307" s="189">
        <f>SUM(O$218:O294)</f>
        <v>118790</v>
      </c>
      <c r="P307" s="189">
        <f>SUM(P$218:P294)</f>
        <v>21013</v>
      </c>
      <c r="Q307" s="189">
        <f>SUM(Q$218:Q294)</f>
        <v>97777</v>
      </c>
      <c r="R307" s="189">
        <f>SUM(R$218:R294)</f>
        <v>960126196879</v>
      </c>
      <c r="S307" s="189">
        <f>SUM(S$218:S294)</f>
        <v>637421680237</v>
      </c>
      <c r="T307" s="189">
        <f>SUM(T$218:T294)</f>
        <v>322704516642</v>
      </c>
      <c r="U307" s="189">
        <f>SUM(U$218:U294)</f>
        <v>1646</v>
      </c>
      <c r="V307" s="189">
        <f>SUM(V$218:V294)</f>
        <v>809</v>
      </c>
      <c r="W307" s="89" t="s">
        <v>76</v>
      </c>
      <c r="X307" s="89" t="s">
        <v>76</v>
      </c>
    </row>
    <row r="308" spans="14:24" ht="15.75" x14ac:dyDescent="0.25">
      <c r="N308" s="188" t="s">
        <v>153</v>
      </c>
      <c r="O308" s="194">
        <f>O307/O306-1</f>
        <v>5.8962264150941301E-4</v>
      </c>
      <c r="P308" s="194">
        <f t="shared" ref="P308:V308" si="3">P307/P306-1</f>
        <v>-5.9273850561848085E-2</v>
      </c>
      <c r="Q308" s="194">
        <f t="shared" si="3"/>
        <v>1.4463131465092482E-2</v>
      </c>
      <c r="R308" s="194">
        <f t="shared" si="3"/>
        <v>-3.3009399461148003E-2</v>
      </c>
      <c r="S308" s="194">
        <f>S307/S306-1</f>
        <v>-5.7294955659527136E-2</v>
      </c>
      <c r="T308" s="194">
        <f t="shared" si="3"/>
        <v>1.8834499144587236E-2</v>
      </c>
      <c r="U308" s="194">
        <f t="shared" si="3"/>
        <v>1.7305315203955507E-2</v>
      </c>
      <c r="V308" s="194">
        <f t="shared" si="3"/>
        <v>-2.6474127557160054E-2</v>
      </c>
      <c r="W308" s="89" t="s">
        <v>76</v>
      </c>
      <c r="X308" s="89" t="s">
        <v>76</v>
      </c>
    </row>
    <row r="309" spans="14:24" ht="15.75" x14ac:dyDescent="0.25">
      <c r="N309" s="85">
        <v>45900</v>
      </c>
      <c r="O309" s="86" t="s">
        <v>76</v>
      </c>
      <c r="P309" s="86" t="s">
        <v>76</v>
      </c>
      <c r="Q309" s="86" t="s">
        <v>76</v>
      </c>
      <c r="R309" s="86" t="s">
        <v>76</v>
      </c>
      <c r="S309" s="87" t="s">
        <v>76</v>
      </c>
      <c r="T309" s="87" t="s">
        <v>76</v>
      </c>
      <c r="U309" s="88" t="s">
        <v>76</v>
      </c>
      <c r="V309" s="88" t="s">
        <v>76</v>
      </c>
      <c r="W309" s="89" t="s">
        <v>76</v>
      </c>
      <c r="X309" s="89" t="s">
        <v>76</v>
      </c>
    </row>
    <row r="310" spans="14:24" ht="15.75" x14ac:dyDescent="0.25">
      <c r="N310" s="85">
        <v>45930</v>
      </c>
      <c r="O310" s="86" t="s">
        <v>76</v>
      </c>
      <c r="P310" s="86" t="s">
        <v>76</v>
      </c>
      <c r="Q310" s="86" t="s">
        <v>76</v>
      </c>
      <c r="R310" s="86" t="s">
        <v>76</v>
      </c>
      <c r="S310" s="87" t="s">
        <v>76</v>
      </c>
      <c r="T310" s="87" t="s">
        <v>76</v>
      </c>
      <c r="U310" s="88" t="s">
        <v>76</v>
      </c>
      <c r="V310" s="88" t="s">
        <v>76</v>
      </c>
      <c r="W310" s="89" t="s">
        <v>76</v>
      </c>
      <c r="X310" s="89" t="s">
        <v>76</v>
      </c>
    </row>
    <row r="311" spans="14:24" ht="15.75" x14ac:dyDescent="0.25">
      <c r="N311" s="85">
        <v>45961</v>
      </c>
      <c r="O311" s="86" t="s">
        <v>76</v>
      </c>
      <c r="P311" s="86" t="s">
        <v>76</v>
      </c>
      <c r="Q311" s="86" t="s">
        <v>76</v>
      </c>
      <c r="R311" s="86" t="s">
        <v>76</v>
      </c>
      <c r="S311" s="87" t="s">
        <v>76</v>
      </c>
      <c r="T311" s="87" t="s">
        <v>76</v>
      </c>
      <c r="U311" s="88" t="s">
        <v>76</v>
      </c>
      <c r="V311" s="88" t="s">
        <v>76</v>
      </c>
      <c r="W311" s="89" t="s">
        <v>76</v>
      </c>
      <c r="X311" s="89" t="s">
        <v>76</v>
      </c>
    </row>
    <row r="312" spans="14:24" ht="15.75" x14ac:dyDescent="0.25">
      <c r="N312" s="85">
        <v>45991</v>
      </c>
      <c r="O312" s="86" t="s">
        <v>76</v>
      </c>
      <c r="P312" s="86" t="s">
        <v>76</v>
      </c>
      <c r="Q312" s="86" t="s">
        <v>76</v>
      </c>
      <c r="R312" s="86" t="s">
        <v>76</v>
      </c>
      <c r="S312" s="87" t="s">
        <v>76</v>
      </c>
      <c r="T312" s="87" t="s">
        <v>76</v>
      </c>
      <c r="U312" s="88" t="s">
        <v>76</v>
      </c>
      <c r="V312" s="88" t="s">
        <v>76</v>
      </c>
      <c r="W312" s="89" t="s">
        <v>76</v>
      </c>
      <c r="X312" s="89" t="s">
        <v>76</v>
      </c>
    </row>
    <row r="313" spans="14:24" ht="15.75" x14ac:dyDescent="0.25">
      <c r="N313" s="85">
        <v>46022</v>
      </c>
      <c r="O313" s="86" t="s">
        <v>76</v>
      </c>
      <c r="P313" s="86" t="s">
        <v>76</v>
      </c>
      <c r="Q313" s="86" t="s">
        <v>76</v>
      </c>
      <c r="R313" s="86" t="s">
        <v>76</v>
      </c>
      <c r="S313" s="87" t="s">
        <v>76</v>
      </c>
      <c r="T313" s="87" t="s">
        <v>76</v>
      </c>
      <c r="U313" s="88" t="s">
        <v>76</v>
      </c>
      <c r="V313" s="88" t="s">
        <v>76</v>
      </c>
      <c r="W313" s="89" t="s">
        <v>76</v>
      </c>
      <c r="X313" s="89" t="s">
        <v>76</v>
      </c>
    </row>
    <row r="314" spans="14:24" ht="15.75" x14ac:dyDescent="0.25">
      <c r="N314" s="85">
        <v>46053</v>
      </c>
      <c r="O314" s="86" t="s">
        <v>76</v>
      </c>
      <c r="P314" s="86" t="s">
        <v>76</v>
      </c>
      <c r="Q314" s="86" t="s">
        <v>76</v>
      </c>
      <c r="R314" s="86" t="s">
        <v>76</v>
      </c>
      <c r="S314" s="87" t="s">
        <v>76</v>
      </c>
      <c r="T314" s="87" t="s">
        <v>76</v>
      </c>
      <c r="U314" s="88" t="s">
        <v>76</v>
      </c>
      <c r="V314" s="88" t="s">
        <v>76</v>
      </c>
      <c r="W314" s="89" t="s">
        <v>76</v>
      </c>
      <c r="X314" s="89" t="s">
        <v>76</v>
      </c>
    </row>
    <row r="315" spans="14:24" ht="15.75" x14ac:dyDescent="0.25">
      <c r="N315" s="85">
        <v>46081</v>
      </c>
      <c r="O315" s="86" t="s">
        <v>76</v>
      </c>
      <c r="P315" s="86" t="s">
        <v>76</v>
      </c>
      <c r="Q315" s="86" t="s">
        <v>76</v>
      </c>
      <c r="R315" s="86" t="s">
        <v>76</v>
      </c>
      <c r="S315" s="87" t="s">
        <v>76</v>
      </c>
      <c r="T315" s="87" t="s">
        <v>76</v>
      </c>
      <c r="U315" s="88" t="s">
        <v>76</v>
      </c>
      <c r="V315" s="88" t="s">
        <v>76</v>
      </c>
      <c r="W315" s="89" t="s">
        <v>76</v>
      </c>
      <c r="X315" s="89" t="s">
        <v>76</v>
      </c>
    </row>
    <row r="316" spans="14:24" ht="15.75" x14ac:dyDescent="0.25">
      <c r="N316" s="85">
        <v>46112</v>
      </c>
      <c r="O316" s="86" t="s">
        <v>76</v>
      </c>
      <c r="P316" s="86" t="s">
        <v>76</v>
      </c>
      <c r="Q316" s="86" t="s">
        <v>76</v>
      </c>
      <c r="R316" s="86" t="s">
        <v>76</v>
      </c>
      <c r="S316" s="87" t="s">
        <v>76</v>
      </c>
      <c r="T316" s="87" t="s">
        <v>76</v>
      </c>
      <c r="U316" s="88" t="s">
        <v>76</v>
      </c>
      <c r="V316" s="88" t="s">
        <v>76</v>
      </c>
      <c r="W316" s="89" t="s">
        <v>76</v>
      </c>
      <c r="X316" s="89" t="s">
        <v>76</v>
      </c>
    </row>
    <row r="317" spans="14:24" ht="15.75" x14ac:dyDescent="0.25">
      <c r="N317" s="85">
        <v>46142</v>
      </c>
      <c r="O317" s="86" t="s">
        <v>76</v>
      </c>
      <c r="P317" s="86" t="s">
        <v>76</v>
      </c>
      <c r="Q317" s="86" t="s">
        <v>76</v>
      </c>
      <c r="R317" s="86" t="s">
        <v>76</v>
      </c>
      <c r="S317" s="87" t="s">
        <v>76</v>
      </c>
      <c r="T317" s="87" t="s">
        <v>76</v>
      </c>
      <c r="U317" s="88" t="s">
        <v>76</v>
      </c>
      <c r="V317" s="88" t="s">
        <v>76</v>
      </c>
      <c r="W317" s="89" t="s">
        <v>76</v>
      </c>
      <c r="X317" s="89" t="s">
        <v>76</v>
      </c>
    </row>
    <row r="318" spans="14:24" ht="15.75" x14ac:dyDescent="0.25">
      <c r="N318" s="85">
        <v>46173</v>
      </c>
      <c r="O318" s="86" t="s">
        <v>76</v>
      </c>
      <c r="P318" s="86" t="s">
        <v>76</v>
      </c>
      <c r="Q318" s="86" t="s">
        <v>76</v>
      </c>
      <c r="R318" s="86" t="s">
        <v>76</v>
      </c>
      <c r="S318" s="87" t="s">
        <v>76</v>
      </c>
      <c r="T318" s="87" t="s">
        <v>76</v>
      </c>
      <c r="U318" s="88" t="s">
        <v>76</v>
      </c>
      <c r="V318" s="88" t="s">
        <v>76</v>
      </c>
      <c r="W318" s="89" t="s">
        <v>76</v>
      </c>
      <c r="X318" s="89" t="s">
        <v>76</v>
      </c>
    </row>
    <row r="319" spans="14:24" ht="15.75" x14ac:dyDescent="0.25">
      <c r="N319" s="85">
        <v>46203</v>
      </c>
      <c r="O319" s="86" t="s">
        <v>76</v>
      </c>
      <c r="P319" s="86" t="s">
        <v>76</v>
      </c>
      <c r="Q319" s="86" t="s">
        <v>76</v>
      </c>
      <c r="R319" s="86" t="s">
        <v>76</v>
      </c>
      <c r="S319" s="87" t="s">
        <v>76</v>
      </c>
      <c r="T319" s="87" t="s">
        <v>76</v>
      </c>
      <c r="U319" s="88" t="s">
        <v>76</v>
      </c>
      <c r="V319" s="88" t="s">
        <v>76</v>
      </c>
      <c r="W319" s="89" t="s">
        <v>76</v>
      </c>
      <c r="X319" s="89" t="s">
        <v>76</v>
      </c>
    </row>
    <row r="320" spans="14:24" ht="15.75" x14ac:dyDescent="0.25">
      <c r="N320" s="85">
        <v>46234</v>
      </c>
      <c r="O320" s="86" t="s">
        <v>76</v>
      </c>
      <c r="P320" s="86" t="s">
        <v>76</v>
      </c>
      <c r="Q320" s="86" t="s">
        <v>76</v>
      </c>
      <c r="R320" s="86" t="s">
        <v>76</v>
      </c>
      <c r="S320" s="87" t="s">
        <v>76</v>
      </c>
      <c r="T320" s="87" t="s">
        <v>76</v>
      </c>
      <c r="U320" s="88" t="s">
        <v>76</v>
      </c>
      <c r="V320" s="88" t="s">
        <v>76</v>
      </c>
      <c r="W320" s="89" t="s">
        <v>76</v>
      </c>
      <c r="X320" s="89" t="s">
        <v>76</v>
      </c>
    </row>
    <row r="321" spans="14:24" ht="15.75" x14ac:dyDescent="0.25">
      <c r="N321" s="85">
        <v>46265</v>
      </c>
      <c r="O321" s="86" t="s">
        <v>76</v>
      </c>
      <c r="P321" s="86" t="s">
        <v>76</v>
      </c>
      <c r="Q321" s="86" t="s">
        <v>76</v>
      </c>
      <c r="R321" s="86" t="s">
        <v>76</v>
      </c>
      <c r="S321" s="87" t="s">
        <v>76</v>
      </c>
      <c r="T321" s="87" t="s">
        <v>76</v>
      </c>
      <c r="U321" s="88" t="s">
        <v>76</v>
      </c>
      <c r="V321" s="88" t="s">
        <v>76</v>
      </c>
      <c r="W321" s="89" t="s">
        <v>76</v>
      </c>
      <c r="X321" s="89" t="s">
        <v>76</v>
      </c>
    </row>
    <row r="322" spans="14:24" ht="15.75" x14ac:dyDescent="0.25">
      <c r="N322" s="85">
        <v>46295</v>
      </c>
      <c r="O322" s="86" t="s">
        <v>76</v>
      </c>
      <c r="P322" s="86" t="s">
        <v>76</v>
      </c>
      <c r="Q322" s="86" t="s">
        <v>76</v>
      </c>
      <c r="R322" s="86" t="s">
        <v>76</v>
      </c>
      <c r="S322" s="87" t="s">
        <v>76</v>
      </c>
      <c r="T322" s="87" t="s">
        <v>76</v>
      </c>
      <c r="U322" s="88" t="s">
        <v>76</v>
      </c>
      <c r="V322" s="88" t="s">
        <v>76</v>
      </c>
      <c r="W322" s="89" t="s">
        <v>76</v>
      </c>
      <c r="X322" s="89" t="s">
        <v>76</v>
      </c>
    </row>
    <row r="323" spans="14:24" ht="15.75" x14ac:dyDescent="0.25">
      <c r="N323" s="85">
        <v>46326</v>
      </c>
      <c r="O323" s="86" t="s">
        <v>76</v>
      </c>
      <c r="P323" s="86" t="s">
        <v>76</v>
      </c>
      <c r="Q323" s="86" t="s">
        <v>76</v>
      </c>
      <c r="R323" s="86" t="s">
        <v>76</v>
      </c>
      <c r="S323" s="87" t="s">
        <v>76</v>
      </c>
      <c r="T323" s="87" t="s">
        <v>76</v>
      </c>
      <c r="U323" s="88" t="s">
        <v>76</v>
      </c>
      <c r="V323" s="88" t="s">
        <v>76</v>
      </c>
      <c r="W323" s="89" t="s">
        <v>76</v>
      </c>
      <c r="X323" s="89" t="s">
        <v>76</v>
      </c>
    </row>
    <row r="324" spans="14:24" ht="15.75" x14ac:dyDescent="0.25">
      <c r="N324" s="85">
        <v>46356</v>
      </c>
      <c r="O324" s="86" t="s">
        <v>76</v>
      </c>
      <c r="P324" s="86" t="s">
        <v>76</v>
      </c>
      <c r="Q324" s="86" t="s">
        <v>76</v>
      </c>
      <c r="R324" s="86" t="s">
        <v>76</v>
      </c>
      <c r="S324" s="87" t="s">
        <v>76</v>
      </c>
      <c r="T324" s="87" t="s">
        <v>76</v>
      </c>
      <c r="U324" s="88" t="s">
        <v>76</v>
      </c>
      <c r="V324" s="88" t="s">
        <v>76</v>
      </c>
      <c r="W324" s="89" t="s">
        <v>76</v>
      </c>
      <c r="X324" s="89" t="s">
        <v>76</v>
      </c>
    </row>
    <row r="325" spans="14:24" ht="15.75" x14ac:dyDescent="0.25">
      <c r="N325" s="85">
        <v>46387</v>
      </c>
      <c r="O325" s="86" t="s">
        <v>76</v>
      </c>
      <c r="P325" s="86" t="s">
        <v>76</v>
      </c>
      <c r="Q325" s="86" t="s">
        <v>76</v>
      </c>
      <c r="R325" s="86" t="s">
        <v>76</v>
      </c>
      <c r="S325" s="87" t="s">
        <v>76</v>
      </c>
      <c r="T325" s="87" t="s">
        <v>76</v>
      </c>
      <c r="U325" s="88" t="s">
        <v>76</v>
      </c>
      <c r="V325" s="88" t="s">
        <v>76</v>
      </c>
      <c r="W325" s="89" t="s">
        <v>76</v>
      </c>
      <c r="X325" s="89" t="s">
        <v>76</v>
      </c>
    </row>
    <row r="326" spans="14:24" ht="15.75" x14ac:dyDescent="0.25">
      <c r="N326" s="85">
        <v>46418</v>
      </c>
      <c r="O326" s="86" t="s">
        <v>76</v>
      </c>
      <c r="P326" s="86" t="s">
        <v>76</v>
      </c>
      <c r="Q326" s="86" t="s">
        <v>76</v>
      </c>
      <c r="R326" s="86" t="s">
        <v>76</v>
      </c>
      <c r="S326" s="87" t="s">
        <v>76</v>
      </c>
      <c r="T326" s="87" t="s">
        <v>76</v>
      </c>
      <c r="U326" s="88" t="s">
        <v>76</v>
      </c>
      <c r="V326" s="88" t="s">
        <v>76</v>
      </c>
      <c r="W326" s="89" t="s">
        <v>76</v>
      </c>
      <c r="X326" s="89" t="s">
        <v>76</v>
      </c>
    </row>
    <row r="327" spans="14:24" ht="15.75" x14ac:dyDescent="0.25">
      <c r="N327" s="85">
        <v>46446</v>
      </c>
      <c r="O327" s="86" t="s">
        <v>76</v>
      </c>
      <c r="P327" s="86" t="s">
        <v>76</v>
      </c>
      <c r="Q327" s="86" t="s">
        <v>76</v>
      </c>
      <c r="R327" s="86" t="s">
        <v>76</v>
      </c>
      <c r="S327" s="87" t="s">
        <v>76</v>
      </c>
      <c r="T327" s="87" t="s">
        <v>76</v>
      </c>
      <c r="U327" s="88" t="s">
        <v>76</v>
      </c>
      <c r="V327" s="88" t="s">
        <v>76</v>
      </c>
      <c r="W327" s="89" t="s">
        <v>76</v>
      </c>
      <c r="X327" s="89" t="s">
        <v>76</v>
      </c>
    </row>
    <row r="328" spans="14:24" ht="15.75" x14ac:dyDescent="0.25">
      <c r="N328" s="85">
        <v>46477</v>
      </c>
      <c r="O328" s="86" t="s">
        <v>76</v>
      </c>
      <c r="P328" s="86" t="s">
        <v>76</v>
      </c>
      <c r="Q328" s="86" t="s">
        <v>76</v>
      </c>
      <c r="R328" s="86" t="s">
        <v>76</v>
      </c>
      <c r="S328" s="87" t="s">
        <v>76</v>
      </c>
      <c r="T328" s="87" t="s">
        <v>76</v>
      </c>
      <c r="U328" s="88" t="s">
        <v>76</v>
      </c>
      <c r="V328" s="88" t="s">
        <v>76</v>
      </c>
      <c r="W328" s="89" t="s">
        <v>76</v>
      </c>
      <c r="X328" s="89" t="s">
        <v>76</v>
      </c>
    </row>
    <row r="329" spans="14:24" ht="15.75" x14ac:dyDescent="0.25">
      <c r="N329" s="85">
        <v>46507</v>
      </c>
      <c r="O329" s="86" t="s">
        <v>76</v>
      </c>
      <c r="P329" s="86" t="s">
        <v>76</v>
      </c>
      <c r="Q329" s="86" t="s">
        <v>76</v>
      </c>
      <c r="R329" s="86" t="s">
        <v>76</v>
      </c>
      <c r="S329" s="87" t="s">
        <v>76</v>
      </c>
      <c r="T329" s="87" t="s">
        <v>76</v>
      </c>
      <c r="U329" s="88" t="s">
        <v>76</v>
      </c>
      <c r="V329" s="88" t="s">
        <v>76</v>
      </c>
      <c r="W329" s="89" t="s">
        <v>76</v>
      </c>
      <c r="X329" s="89" t="s">
        <v>76</v>
      </c>
    </row>
    <row r="330" spans="14:24" ht="15.75" x14ac:dyDescent="0.25">
      <c r="N330" s="85">
        <v>46538</v>
      </c>
      <c r="O330" s="86" t="s">
        <v>76</v>
      </c>
      <c r="P330" s="86" t="s">
        <v>76</v>
      </c>
      <c r="Q330" s="86" t="s">
        <v>76</v>
      </c>
      <c r="R330" s="86" t="s">
        <v>76</v>
      </c>
      <c r="S330" s="87" t="s">
        <v>76</v>
      </c>
      <c r="T330" s="87" t="s">
        <v>76</v>
      </c>
      <c r="U330" s="88" t="s">
        <v>76</v>
      </c>
      <c r="V330" s="88" t="s">
        <v>76</v>
      </c>
      <c r="W330" s="89" t="s">
        <v>76</v>
      </c>
      <c r="X330" s="89" t="s">
        <v>76</v>
      </c>
    </row>
    <row r="331" spans="14:24" ht="15.75" x14ac:dyDescent="0.25">
      <c r="N331" s="85">
        <v>46568</v>
      </c>
      <c r="O331" s="86" t="s">
        <v>76</v>
      </c>
      <c r="P331" s="86" t="s">
        <v>76</v>
      </c>
      <c r="Q331" s="86" t="s">
        <v>76</v>
      </c>
      <c r="R331" s="86" t="s">
        <v>76</v>
      </c>
      <c r="S331" s="87" t="s">
        <v>76</v>
      </c>
      <c r="T331" s="87" t="s">
        <v>76</v>
      </c>
      <c r="U331" s="88" t="s">
        <v>76</v>
      </c>
      <c r="V331" s="88" t="s">
        <v>76</v>
      </c>
      <c r="W331" s="89" t="s">
        <v>76</v>
      </c>
      <c r="X331" s="89" t="s">
        <v>76</v>
      </c>
    </row>
    <row r="332" spans="14:24" ht="15.75" x14ac:dyDescent="0.25">
      <c r="N332" s="85">
        <v>46599</v>
      </c>
      <c r="O332" s="86" t="s">
        <v>76</v>
      </c>
      <c r="P332" s="86" t="s">
        <v>76</v>
      </c>
      <c r="Q332" s="86" t="s">
        <v>76</v>
      </c>
      <c r="R332" s="86" t="s">
        <v>76</v>
      </c>
      <c r="S332" s="87" t="s">
        <v>76</v>
      </c>
      <c r="T332" s="87" t="s">
        <v>76</v>
      </c>
      <c r="U332" s="88" t="s">
        <v>76</v>
      </c>
      <c r="V332" s="88" t="s">
        <v>76</v>
      </c>
      <c r="W332" s="89" t="s">
        <v>76</v>
      </c>
      <c r="X332" s="89" t="s">
        <v>76</v>
      </c>
    </row>
    <row r="333" spans="14:24" ht="15.75" x14ac:dyDescent="0.25">
      <c r="N333" s="85">
        <v>46630</v>
      </c>
      <c r="O333" s="86" t="s">
        <v>76</v>
      </c>
      <c r="P333" s="86" t="s">
        <v>76</v>
      </c>
      <c r="Q333" s="86" t="s">
        <v>76</v>
      </c>
      <c r="R333" s="86" t="s">
        <v>76</v>
      </c>
      <c r="S333" s="87" t="s">
        <v>76</v>
      </c>
      <c r="T333" s="87" t="s">
        <v>76</v>
      </c>
      <c r="U333" s="88" t="s">
        <v>76</v>
      </c>
      <c r="V333" s="88" t="s">
        <v>76</v>
      </c>
      <c r="W333" s="89" t="s">
        <v>76</v>
      </c>
      <c r="X333" s="89" t="s">
        <v>76</v>
      </c>
    </row>
    <row r="334" spans="14:24" ht="15.75" x14ac:dyDescent="0.25">
      <c r="N334" s="85">
        <v>46660</v>
      </c>
      <c r="O334" s="86" t="s">
        <v>76</v>
      </c>
      <c r="P334" s="86" t="s">
        <v>76</v>
      </c>
      <c r="Q334" s="86" t="s">
        <v>76</v>
      </c>
      <c r="R334" s="86" t="s">
        <v>76</v>
      </c>
      <c r="S334" s="87" t="s">
        <v>76</v>
      </c>
      <c r="T334" s="87" t="s">
        <v>76</v>
      </c>
      <c r="U334" s="88" t="s">
        <v>76</v>
      </c>
      <c r="V334" s="88" t="s">
        <v>76</v>
      </c>
      <c r="W334" s="89" t="s">
        <v>76</v>
      </c>
      <c r="X334" s="89" t="s">
        <v>76</v>
      </c>
    </row>
    <row r="335" spans="14:24" ht="15.75" x14ac:dyDescent="0.25">
      <c r="N335" s="85">
        <v>46691</v>
      </c>
      <c r="O335" s="86" t="s">
        <v>76</v>
      </c>
      <c r="P335" s="86" t="s">
        <v>76</v>
      </c>
      <c r="Q335" s="86" t="s">
        <v>76</v>
      </c>
      <c r="R335" s="86" t="s">
        <v>76</v>
      </c>
      <c r="S335" s="87" t="s">
        <v>76</v>
      </c>
      <c r="T335" s="87" t="s">
        <v>76</v>
      </c>
      <c r="U335" s="88" t="s">
        <v>76</v>
      </c>
      <c r="V335" s="88" t="s">
        <v>76</v>
      </c>
      <c r="W335" s="89" t="s">
        <v>76</v>
      </c>
      <c r="X335" s="89" t="s">
        <v>76</v>
      </c>
    </row>
    <row r="336" spans="14:24" ht="15.75" x14ac:dyDescent="0.25">
      <c r="N336" s="85">
        <v>46721</v>
      </c>
      <c r="O336" s="86" t="s">
        <v>76</v>
      </c>
      <c r="P336" s="86" t="s">
        <v>76</v>
      </c>
      <c r="Q336" s="86" t="s">
        <v>76</v>
      </c>
      <c r="R336" s="86" t="s">
        <v>76</v>
      </c>
      <c r="S336" s="87" t="s">
        <v>76</v>
      </c>
      <c r="T336" s="87" t="s">
        <v>76</v>
      </c>
      <c r="U336" s="88" t="s">
        <v>76</v>
      </c>
      <c r="V336" s="88" t="s">
        <v>76</v>
      </c>
      <c r="W336" s="89" t="s">
        <v>76</v>
      </c>
      <c r="X336" s="89" t="s">
        <v>76</v>
      </c>
    </row>
    <row r="337" spans="14:24" ht="15.75" x14ac:dyDescent="0.25">
      <c r="N337" s="85">
        <v>46752</v>
      </c>
      <c r="O337" s="86" t="s">
        <v>76</v>
      </c>
      <c r="P337" s="86" t="s">
        <v>76</v>
      </c>
      <c r="Q337" s="86" t="s">
        <v>76</v>
      </c>
      <c r="R337" s="86" t="s">
        <v>76</v>
      </c>
      <c r="S337" s="87" t="s">
        <v>76</v>
      </c>
      <c r="T337" s="87" t="s">
        <v>76</v>
      </c>
      <c r="U337" s="88" t="s">
        <v>76</v>
      </c>
      <c r="V337" s="88" t="s">
        <v>76</v>
      </c>
      <c r="W337" s="89" t="s">
        <v>76</v>
      </c>
      <c r="X337" s="89" t="s">
        <v>76</v>
      </c>
    </row>
    <row r="338" spans="14:24" ht="15.75" x14ac:dyDescent="0.25">
      <c r="N338" s="85">
        <v>46783</v>
      </c>
      <c r="O338" s="86" t="s">
        <v>76</v>
      </c>
      <c r="P338" s="86" t="s">
        <v>76</v>
      </c>
      <c r="Q338" s="86" t="s">
        <v>76</v>
      </c>
      <c r="R338" s="86" t="s">
        <v>76</v>
      </c>
      <c r="S338" s="87" t="s">
        <v>76</v>
      </c>
      <c r="T338" s="87" t="s">
        <v>76</v>
      </c>
      <c r="U338" s="88" t="s">
        <v>76</v>
      </c>
      <c r="V338" s="88" t="s">
        <v>76</v>
      </c>
      <c r="W338" s="89" t="s">
        <v>76</v>
      </c>
      <c r="X338" s="89" t="s">
        <v>76</v>
      </c>
    </row>
    <row r="339" spans="14:24" ht="15.75" x14ac:dyDescent="0.25">
      <c r="N339" s="85">
        <v>46812</v>
      </c>
      <c r="O339" s="86" t="s">
        <v>76</v>
      </c>
      <c r="P339" s="86" t="s">
        <v>76</v>
      </c>
      <c r="Q339" s="86" t="s">
        <v>76</v>
      </c>
      <c r="R339" s="86" t="s">
        <v>76</v>
      </c>
      <c r="S339" s="87" t="s">
        <v>76</v>
      </c>
      <c r="T339" s="87" t="s">
        <v>76</v>
      </c>
      <c r="U339" s="88" t="s">
        <v>76</v>
      </c>
      <c r="V339" s="88" t="s">
        <v>76</v>
      </c>
      <c r="W339" s="89" t="s">
        <v>76</v>
      </c>
      <c r="X339" s="89" t="s">
        <v>76</v>
      </c>
    </row>
    <row r="340" spans="14:24" ht="15.75" x14ac:dyDescent="0.25">
      <c r="N340" s="85">
        <v>46843</v>
      </c>
      <c r="O340" s="86" t="s">
        <v>76</v>
      </c>
      <c r="P340" s="86" t="s">
        <v>76</v>
      </c>
      <c r="Q340" s="86" t="s">
        <v>76</v>
      </c>
      <c r="R340" s="86" t="s">
        <v>76</v>
      </c>
      <c r="S340" s="87" t="s">
        <v>76</v>
      </c>
      <c r="T340" s="87" t="s">
        <v>76</v>
      </c>
      <c r="U340" s="88" t="s">
        <v>76</v>
      </c>
      <c r="V340" s="88" t="s">
        <v>76</v>
      </c>
      <c r="W340" s="89" t="s">
        <v>76</v>
      </c>
      <c r="X340" s="89" t="s">
        <v>76</v>
      </c>
    </row>
    <row r="341" spans="14:24" ht="15.75" x14ac:dyDescent="0.25">
      <c r="N341" s="85">
        <v>46873</v>
      </c>
      <c r="O341" s="86" t="s">
        <v>76</v>
      </c>
      <c r="P341" s="86" t="s">
        <v>76</v>
      </c>
      <c r="Q341" s="86" t="s">
        <v>76</v>
      </c>
      <c r="R341" s="86" t="s">
        <v>76</v>
      </c>
      <c r="S341" s="87" t="s">
        <v>76</v>
      </c>
      <c r="T341" s="87" t="s">
        <v>76</v>
      </c>
      <c r="U341" s="88" t="s">
        <v>76</v>
      </c>
      <c r="V341" s="88" t="s">
        <v>76</v>
      </c>
      <c r="W341" s="89" t="s">
        <v>76</v>
      </c>
      <c r="X341" s="89" t="s">
        <v>76</v>
      </c>
    </row>
    <row r="342" spans="14:24" ht="15.75" x14ac:dyDescent="0.25">
      <c r="N342" s="85">
        <v>46904</v>
      </c>
      <c r="O342" s="86" t="s">
        <v>76</v>
      </c>
      <c r="P342" s="86" t="s">
        <v>76</v>
      </c>
      <c r="Q342" s="86" t="s">
        <v>76</v>
      </c>
      <c r="R342" s="86" t="s">
        <v>76</v>
      </c>
      <c r="S342" s="87" t="s">
        <v>76</v>
      </c>
      <c r="T342" s="87" t="s">
        <v>76</v>
      </c>
      <c r="U342" s="88" t="s">
        <v>76</v>
      </c>
      <c r="V342" s="88" t="s">
        <v>76</v>
      </c>
      <c r="W342" s="89" t="s">
        <v>76</v>
      </c>
      <c r="X342" s="89" t="s">
        <v>76</v>
      </c>
    </row>
    <row r="343" spans="14:24" ht="15.75" x14ac:dyDescent="0.25">
      <c r="N343" s="85">
        <v>46934</v>
      </c>
      <c r="O343" s="86" t="s">
        <v>76</v>
      </c>
      <c r="P343" s="86" t="s">
        <v>76</v>
      </c>
      <c r="Q343" s="86" t="s">
        <v>76</v>
      </c>
      <c r="R343" s="86" t="s">
        <v>76</v>
      </c>
      <c r="S343" s="87" t="s">
        <v>76</v>
      </c>
      <c r="T343" s="87" t="s">
        <v>76</v>
      </c>
      <c r="U343" s="88" t="s">
        <v>76</v>
      </c>
      <c r="V343" s="88" t="s">
        <v>76</v>
      </c>
      <c r="W343" s="89" t="s">
        <v>76</v>
      </c>
      <c r="X343" s="89" t="s">
        <v>76</v>
      </c>
    </row>
    <row r="344" spans="14:24" ht="15.75" x14ac:dyDescent="0.25">
      <c r="N344" s="85">
        <v>46965</v>
      </c>
      <c r="O344" s="86" t="s">
        <v>76</v>
      </c>
      <c r="P344" s="86" t="s">
        <v>76</v>
      </c>
      <c r="Q344" s="86" t="s">
        <v>76</v>
      </c>
      <c r="R344" s="86" t="s">
        <v>76</v>
      </c>
      <c r="S344" s="87" t="s">
        <v>76</v>
      </c>
      <c r="T344" s="87" t="s">
        <v>76</v>
      </c>
      <c r="U344" s="88" t="s">
        <v>76</v>
      </c>
      <c r="V344" s="88" t="s">
        <v>76</v>
      </c>
      <c r="W344" s="89" t="s">
        <v>76</v>
      </c>
      <c r="X344" s="89" t="s">
        <v>76</v>
      </c>
    </row>
    <row r="345" spans="14:24" ht="15.75" x14ac:dyDescent="0.25">
      <c r="N345" s="85">
        <v>46996</v>
      </c>
      <c r="O345" s="86" t="s">
        <v>76</v>
      </c>
      <c r="P345" s="86" t="s">
        <v>76</v>
      </c>
      <c r="Q345" s="86" t="s">
        <v>76</v>
      </c>
      <c r="R345" s="86" t="s">
        <v>76</v>
      </c>
      <c r="S345" s="87" t="s">
        <v>76</v>
      </c>
      <c r="T345" s="87" t="s">
        <v>76</v>
      </c>
      <c r="U345" s="88" t="s">
        <v>76</v>
      </c>
      <c r="V345" s="88" t="s">
        <v>76</v>
      </c>
      <c r="W345" s="89" t="s">
        <v>76</v>
      </c>
      <c r="X345" s="89" t="s">
        <v>76</v>
      </c>
    </row>
    <row r="346" spans="14:24" ht="15.75" x14ac:dyDescent="0.25">
      <c r="N346" s="85">
        <v>47026</v>
      </c>
      <c r="O346" s="86" t="s">
        <v>76</v>
      </c>
      <c r="P346" s="86" t="s">
        <v>76</v>
      </c>
      <c r="Q346" s="86" t="s">
        <v>76</v>
      </c>
      <c r="R346" s="86" t="s">
        <v>76</v>
      </c>
      <c r="S346" s="87" t="s">
        <v>76</v>
      </c>
      <c r="T346" s="87" t="s">
        <v>76</v>
      </c>
      <c r="U346" s="88" t="s">
        <v>76</v>
      </c>
      <c r="V346" s="88" t="s">
        <v>76</v>
      </c>
      <c r="W346" s="89" t="s">
        <v>76</v>
      </c>
      <c r="X346" s="89" t="s">
        <v>76</v>
      </c>
    </row>
    <row r="347" spans="14:24" ht="15.75" x14ac:dyDescent="0.25">
      <c r="N347" s="85">
        <v>47057</v>
      </c>
      <c r="O347" s="86" t="s">
        <v>76</v>
      </c>
      <c r="P347" s="86" t="s">
        <v>76</v>
      </c>
      <c r="Q347" s="86" t="s">
        <v>76</v>
      </c>
      <c r="R347" s="86" t="s">
        <v>76</v>
      </c>
      <c r="S347" s="87" t="s">
        <v>76</v>
      </c>
      <c r="T347" s="87" t="s">
        <v>76</v>
      </c>
      <c r="U347" s="88" t="s">
        <v>76</v>
      </c>
      <c r="V347" s="88" t="s">
        <v>76</v>
      </c>
      <c r="W347" s="89" t="s">
        <v>76</v>
      </c>
      <c r="X347" s="89" t="s">
        <v>76</v>
      </c>
    </row>
    <row r="348" spans="14:24" ht="15.75" x14ac:dyDescent="0.25">
      <c r="N348" s="85">
        <v>47087</v>
      </c>
      <c r="O348" s="86" t="s">
        <v>76</v>
      </c>
      <c r="P348" s="86" t="s">
        <v>76</v>
      </c>
      <c r="Q348" s="86" t="s">
        <v>76</v>
      </c>
      <c r="R348" s="86" t="s">
        <v>76</v>
      </c>
      <c r="S348" s="87" t="s">
        <v>76</v>
      </c>
      <c r="T348" s="87" t="s">
        <v>76</v>
      </c>
      <c r="U348" s="88" t="s">
        <v>76</v>
      </c>
      <c r="V348" s="88" t="s">
        <v>76</v>
      </c>
      <c r="W348" s="89" t="s">
        <v>76</v>
      </c>
      <c r="X348" s="89" t="s">
        <v>76</v>
      </c>
    </row>
    <row r="349" spans="14:24" ht="15.75" x14ac:dyDescent="0.25">
      <c r="N349" s="85">
        <v>47118</v>
      </c>
      <c r="O349" s="86" t="s">
        <v>76</v>
      </c>
      <c r="P349" s="86" t="s">
        <v>76</v>
      </c>
      <c r="Q349" s="86" t="s">
        <v>76</v>
      </c>
      <c r="R349" s="86" t="s">
        <v>76</v>
      </c>
      <c r="S349" s="87" t="s">
        <v>76</v>
      </c>
      <c r="T349" s="87" t="s">
        <v>76</v>
      </c>
      <c r="U349" s="88" t="s">
        <v>76</v>
      </c>
      <c r="V349" s="88" t="s">
        <v>76</v>
      </c>
      <c r="W349" s="89" t="s">
        <v>76</v>
      </c>
      <c r="X349" s="89" t="s">
        <v>76</v>
      </c>
    </row>
    <row r="350" spans="14:24" ht="15.75" x14ac:dyDescent="0.25">
      <c r="N350" s="85">
        <v>47149</v>
      </c>
      <c r="O350" s="86" t="s">
        <v>76</v>
      </c>
      <c r="P350" s="86" t="s">
        <v>76</v>
      </c>
      <c r="Q350" s="86" t="s">
        <v>76</v>
      </c>
      <c r="R350" s="86" t="s">
        <v>76</v>
      </c>
      <c r="S350" s="87" t="s">
        <v>76</v>
      </c>
      <c r="T350" s="87" t="s">
        <v>76</v>
      </c>
      <c r="U350" s="88" t="s">
        <v>76</v>
      </c>
      <c r="V350" s="88" t="s">
        <v>76</v>
      </c>
      <c r="W350" s="89" t="s">
        <v>76</v>
      </c>
      <c r="X350" s="89" t="s">
        <v>76</v>
      </c>
    </row>
    <row r="351" spans="14:24" ht="15.75" x14ac:dyDescent="0.25">
      <c r="N351" s="85">
        <v>47177</v>
      </c>
      <c r="O351" s="86" t="s">
        <v>76</v>
      </c>
      <c r="P351" s="86" t="s">
        <v>76</v>
      </c>
      <c r="Q351" s="86" t="s">
        <v>76</v>
      </c>
      <c r="R351" s="86" t="s">
        <v>76</v>
      </c>
      <c r="S351" s="87" t="s">
        <v>76</v>
      </c>
      <c r="T351" s="87" t="s">
        <v>76</v>
      </c>
      <c r="U351" s="88" t="s">
        <v>76</v>
      </c>
      <c r="V351" s="88" t="s">
        <v>76</v>
      </c>
      <c r="W351" s="89" t="s">
        <v>76</v>
      </c>
      <c r="X351" s="89" t="s">
        <v>76</v>
      </c>
    </row>
    <row r="352" spans="14:24" ht="15.75" x14ac:dyDescent="0.25">
      <c r="N352" s="85">
        <v>47208</v>
      </c>
      <c r="O352" s="86" t="s">
        <v>76</v>
      </c>
      <c r="P352" s="86" t="s">
        <v>76</v>
      </c>
      <c r="Q352" s="86" t="s">
        <v>76</v>
      </c>
      <c r="R352" s="86" t="s">
        <v>76</v>
      </c>
      <c r="S352" s="87" t="s">
        <v>76</v>
      </c>
      <c r="T352" s="87" t="s">
        <v>76</v>
      </c>
      <c r="U352" s="88" t="s">
        <v>76</v>
      </c>
      <c r="V352" s="88" t="s">
        <v>76</v>
      </c>
      <c r="W352" s="89" t="s">
        <v>76</v>
      </c>
      <c r="X352" s="89" t="s">
        <v>76</v>
      </c>
    </row>
    <row r="353" spans="14:24" ht="15.75" x14ac:dyDescent="0.25">
      <c r="N353" s="85">
        <v>47238</v>
      </c>
      <c r="O353" s="86" t="s">
        <v>76</v>
      </c>
      <c r="P353" s="86" t="s">
        <v>76</v>
      </c>
      <c r="Q353" s="86" t="s">
        <v>76</v>
      </c>
      <c r="R353" s="86" t="s">
        <v>76</v>
      </c>
      <c r="S353" s="87" t="s">
        <v>76</v>
      </c>
      <c r="T353" s="87" t="s">
        <v>76</v>
      </c>
      <c r="U353" s="88" t="s">
        <v>76</v>
      </c>
      <c r="V353" s="88" t="s">
        <v>76</v>
      </c>
      <c r="W353" s="89" t="s">
        <v>76</v>
      </c>
      <c r="X353" s="89" t="s">
        <v>76</v>
      </c>
    </row>
    <row r="354" spans="14:24" ht="15.75" x14ac:dyDescent="0.25">
      <c r="N354" s="85">
        <v>47269</v>
      </c>
      <c r="O354" s="86" t="s">
        <v>76</v>
      </c>
      <c r="P354" s="86" t="s">
        <v>76</v>
      </c>
      <c r="Q354" s="86" t="s">
        <v>76</v>
      </c>
      <c r="R354" s="86" t="s">
        <v>76</v>
      </c>
      <c r="S354" s="87" t="s">
        <v>76</v>
      </c>
      <c r="T354" s="87" t="s">
        <v>76</v>
      </c>
      <c r="U354" s="88" t="s">
        <v>76</v>
      </c>
      <c r="V354" s="88" t="s">
        <v>76</v>
      </c>
      <c r="W354" s="89" t="s">
        <v>76</v>
      </c>
      <c r="X354" s="89" t="s">
        <v>76</v>
      </c>
    </row>
    <row r="355" spans="14:24" ht="15.75" x14ac:dyDescent="0.25">
      <c r="N355" s="85">
        <v>47299</v>
      </c>
      <c r="O355" s="86" t="s">
        <v>76</v>
      </c>
      <c r="P355" s="86" t="s">
        <v>76</v>
      </c>
      <c r="Q355" s="86" t="s">
        <v>76</v>
      </c>
      <c r="R355" s="86" t="s">
        <v>76</v>
      </c>
      <c r="S355" s="87" t="s">
        <v>76</v>
      </c>
      <c r="T355" s="87" t="s">
        <v>76</v>
      </c>
      <c r="U355" s="88" t="s">
        <v>76</v>
      </c>
      <c r="V355" s="88" t="s">
        <v>76</v>
      </c>
      <c r="W355" s="89" t="s">
        <v>76</v>
      </c>
      <c r="X355" s="89" t="s">
        <v>76</v>
      </c>
    </row>
    <row r="356" spans="14:24" ht="15.75" x14ac:dyDescent="0.25">
      <c r="N356" s="85">
        <v>47330</v>
      </c>
      <c r="O356" s="86" t="s">
        <v>76</v>
      </c>
      <c r="P356" s="86" t="s">
        <v>76</v>
      </c>
      <c r="Q356" s="86" t="s">
        <v>76</v>
      </c>
      <c r="R356" s="86" t="s">
        <v>76</v>
      </c>
      <c r="S356" s="87" t="s">
        <v>76</v>
      </c>
      <c r="T356" s="87" t="s">
        <v>76</v>
      </c>
      <c r="U356" s="88" t="s">
        <v>76</v>
      </c>
      <c r="V356" s="88" t="s">
        <v>76</v>
      </c>
      <c r="W356" s="89" t="s">
        <v>76</v>
      </c>
      <c r="X356" s="89" t="s">
        <v>76</v>
      </c>
    </row>
    <row r="357" spans="14:24" ht="15.75" x14ac:dyDescent="0.25">
      <c r="N357" s="85">
        <v>47361</v>
      </c>
      <c r="O357" s="86" t="s">
        <v>76</v>
      </c>
      <c r="P357" s="86" t="s">
        <v>76</v>
      </c>
      <c r="Q357" s="86" t="s">
        <v>76</v>
      </c>
      <c r="R357" s="86" t="s">
        <v>76</v>
      </c>
      <c r="S357" s="87" t="s">
        <v>76</v>
      </c>
      <c r="T357" s="87" t="s">
        <v>76</v>
      </c>
      <c r="U357" s="88" t="s">
        <v>76</v>
      </c>
      <c r="V357" s="88" t="s">
        <v>76</v>
      </c>
      <c r="W357" s="89" t="s">
        <v>76</v>
      </c>
      <c r="X357" s="89" t="s">
        <v>76</v>
      </c>
    </row>
    <row r="358" spans="14:24" ht="15.75" x14ac:dyDescent="0.25">
      <c r="N358" s="85">
        <v>47391</v>
      </c>
      <c r="O358" s="86" t="s">
        <v>76</v>
      </c>
      <c r="P358" s="86" t="s">
        <v>76</v>
      </c>
      <c r="Q358" s="86" t="s">
        <v>76</v>
      </c>
      <c r="R358" s="86" t="s">
        <v>76</v>
      </c>
      <c r="S358" s="87" t="s">
        <v>76</v>
      </c>
      <c r="T358" s="87" t="s">
        <v>76</v>
      </c>
      <c r="U358" s="88" t="s">
        <v>76</v>
      </c>
      <c r="V358" s="88" t="s">
        <v>76</v>
      </c>
      <c r="W358" s="89" t="s">
        <v>76</v>
      </c>
      <c r="X358" s="89" t="s">
        <v>76</v>
      </c>
    </row>
    <row r="359" spans="14:24" ht="15.75" x14ac:dyDescent="0.25">
      <c r="N359" s="85">
        <v>47422</v>
      </c>
      <c r="O359" s="86" t="s">
        <v>76</v>
      </c>
      <c r="P359" s="86" t="s">
        <v>76</v>
      </c>
      <c r="Q359" s="86" t="s">
        <v>76</v>
      </c>
      <c r="R359" s="86" t="s">
        <v>76</v>
      </c>
      <c r="S359" s="87" t="s">
        <v>76</v>
      </c>
      <c r="T359" s="87" t="s">
        <v>76</v>
      </c>
      <c r="U359" s="88" t="s">
        <v>76</v>
      </c>
      <c r="V359" s="88" t="s">
        <v>76</v>
      </c>
      <c r="W359" s="89" t="s">
        <v>76</v>
      </c>
      <c r="X359" s="89" t="s">
        <v>76</v>
      </c>
    </row>
    <row r="360" spans="14:24" ht="15.75" x14ac:dyDescent="0.25">
      <c r="N360" s="85">
        <v>47452</v>
      </c>
      <c r="O360" s="86" t="s">
        <v>76</v>
      </c>
      <c r="P360" s="86" t="s">
        <v>76</v>
      </c>
      <c r="Q360" s="86" t="s">
        <v>76</v>
      </c>
      <c r="R360" s="86" t="s">
        <v>76</v>
      </c>
      <c r="S360" s="87" t="s">
        <v>76</v>
      </c>
      <c r="T360" s="87" t="s">
        <v>76</v>
      </c>
      <c r="U360" s="88" t="s">
        <v>76</v>
      </c>
      <c r="V360" s="88" t="s">
        <v>76</v>
      </c>
      <c r="W360" s="89" t="s">
        <v>76</v>
      </c>
      <c r="X360" s="89" t="s">
        <v>76</v>
      </c>
    </row>
    <row r="361" spans="14:24" ht="15.75" x14ac:dyDescent="0.25">
      <c r="N361" s="85">
        <v>47483</v>
      </c>
      <c r="O361" s="86" t="s">
        <v>76</v>
      </c>
      <c r="P361" s="86" t="s">
        <v>76</v>
      </c>
      <c r="Q361" s="86" t="s">
        <v>76</v>
      </c>
      <c r="R361" s="86" t="s">
        <v>76</v>
      </c>
      <c r="S361" s="87" t="s">
        <v>76</v>
      </c>
      <c r="T361" s="87" t="s">
        <v>76</v>
      </c>
      <c r="U361" s="88" t="s">
        <v>76</v>
      </c>
      <c r="V361" s="88" t="s">
        <v>76</v>
      </c>
      <c r="W361" s="89" t="s">
        <v>76</v>
      </c>
      <c r="X361" s="89" t="s">
        <v>76</v>
      </c>
    </row>
    <row r="362" spans="14:24" ht="15.75" x14ac:dyDescent="0.25">
      <c r="N362" s="85">
        <v>47514</v>
      </c>
      <c r="O362" s="86" t="s">
        <v>76</v>
      </c>
      <c r="P362" s="86" t="s">
        <v>76</v>
      </c>
      <c r="Q362" s="86" t="s">
        <v>76</v>
      </c>
      <c r="R362" s="86" t="s">
        <v>76</v>
      </c>
      <c r="S362" s="87" t="s">
        <v>76</v>
      </c>
      <c r="T362" s="87" t="s">
        <v>76</v>
      </c>
      <c r="U362" s="88" t="s">
        <v>76</v>
      </c>
      <c r="V362" s="88" t="s">
        <v>76</v>
      </c>
      <c r="W362" s="89" t="s">
        <v>76</v>
      </c>
      <c r="X362" s="89" t="s">
        <v>76</v>
      </c>
    </row>
    <row r="363" spans="14:24" ht="15.75" x14ac:dyDescent="0.25">
      <c r="N363" s="85">
        <v>47542</v>
      </c>
      <c r="O363" s="86" t="s">
        <v>76</v>
      </c>
      <c r="P363" s="86" t="s">
        <v>76</v>
      </c>
      <c r="Q363" s="86" t="s">
        <v>76</v>
      </c>
      <c r="R363" s="86" t="s">
        <v>76</v>
      </c>
      <c r="S363" s="87" t="s">
        <v>76</v>
      </c>
      <c r="T363" s="87" t="s">
        <v>76</v>
      </c>
      <c r="U363" s="88" t="s">
        <v>76</v>
      </c>
      <c r="V363" s="88" t="s">
        <v>76</v>
      </c>
      <c r="W363" s="89" t="s">
        <v>76</v>
      </c>
      <c r="X363" s="89" t="s">
        <v>76</v>
      </c>
    </row>
    <row r="364" spans="14:24" ht="15.75" x14ac:dyDescent="0.25">
      <c r="N364" s="85">
        <v>47573</v>
      </c>
      <c r="O364" s="86" t="s">
        <v>76</v>
      </c>
      <c r="P364" s="86" t="s">
        <v>76</v>
      </c>
      <c r="Q364" s="86" t="s">
        <v>76</v>
      </c>
      <c r="R364" s="86" t="s">
        <v>76</v>
      </c>
      <c r="S364" s="87" t="s">
        <v>76</v>
      </c>
      <c r="T364" s="87" t="s">
        <v>76</v>
      </c>
      <c r="U364" s="88" t="s">
        <v>76</v>
      </c>
      <c r="V364" s="88" t="s">
        <v>76</v>
      </c>
      <c r="W364" s="89" t="s">
        <v>76</v>
      </c>
      <c r="X364" s="89" t="s">
        <v>76</v>
      </c>
    </row>
    <row r="365" spans="14:24" ht="15.75" x14ac:dyDescent="0.25">
      <c r="N365" s="85">
        <v>47603</v>
      </c>
      <c r="O365" s="86" t="s">
        <v>76</v>
      </c>
      <c r="P365" s="86" t="s">
        <v>76</v>
      </c>
      <c r="Q365" s="86" t="s">
        <v>76</v>
      </c>
      <c r="R365" s="86" t="s">
        <v>76</v>
      </c>
      <c r="S365" s="87" t="s">
        <v>76</v>
      </c>
      <c r="T365" s="87" t="s">
        <v>76</v>
      </c>
      <c r="U365" s="88" t="s">
        <v>76</v>
      </c>
      <c r="V365" s="88" t="s">
        <v>76</v>
      </c>
      <c r="W365" s="89" t="s">
        <v>76</v>
      </c>
      <c r="X365" s="89" t="s">
        <v>76</v>
      </c>
    </row>
    <row r="366" spans="14:24" ht="15.75" x14ac:dyDescent="0.25">
      <c r="N366" s="85">
        <v>47634</v>
      </c>
      <c r="O366" s="86" t="s">
        <v>76</v>
      </c>
      <c r="P366" s="86" t="s">
        <v>76</v>
      </c>
      <c r="Q366" s="86" t="s">
        <v>76</v>
      </c>
      <c r="R366" s="86" t="s">
        <v>76</v>
      </c>
      <c r="S366" s="87" t="s">
        <v>76</v>
      </c>
      <c r="T366" s="87" t="s">
        <v>76</v>
      </c>
      <c r="U366" s="88" t="s">
        <v>76</v>
      </c>
      <c r="V366" s="88" t="s">
        <v>76</v>
      </c>
      <c r="W366" s="89" t="s">
        <v>76</v>
      </c>
      <c r="X366" s="89" t="s">
        <v>76</v>
      </c>
    </row>
    <row r="367" spans="14:24" ht="15.75" x14ac:dyDescent="0.25">
      <c r="N367" s="85">
        <v>47664</v>
      </c>
      <c r="O367" s="86" t="s">
        <v>76</v>
      </c>
      <c r="P367" s="86" t="s">
        <v>76</v>
      </c>
      <c r="Q367" s="86" t="s">
        <v>76</v>
      </c>
      <c r="R367" s="86" t="s">
        <v>76</v>
      </c>
      <c r="S367" s="87" t="s">
        <v>76</v>
      </c>
      <c r="T367" s="87" t="s">
        <v>76</v>
      </c>
      <c r="U367" s="88" t="s">
        <v>76</v>
      </c>
      <c r="V367" s="88" t="s">
        <v>76</v>
      </c>
      <c r="W367" s="89" t="s">
        <v>76</v>
      </c>
      <c r="X367" s="89" t="s">
        <v>76</v>
      </c>
    </row>
    <row r="368" spans="14:24" ht="15.75" x14ac:dyDescent="0.25">
      <c r="N368" s="85">
        <v>47695</v>
      </c>
      <c r="O368" s="86" t="s">
        <v>76</v>
      </c>
      <c r="P368" s="86" t="s">
        <v>76</v>
      </c>
      <c r="Q368" s="86" t="s">
        <v>76</v>
      </c>
      <c r="R368" s="86" t="s">
        <v>76</v>
      </c>
      <c r="S368" s="87" t="s">
        <v>76</v>
      </c>
      <c r="T368" s="87" t="s">
        <v>76</v>
      </c>
      <c r="U368" s="88" t="s">
        <v>76</v>
      </c>
      <c r="V368" s="88" t="s">
        <v>76</v>
      </c>
      <c r="W368" s="89" t="s">
        <v>76</v>
      </c>
      <c r="X368" s="89" t="s">
        <v>76</v>
      </c>
    </row>
    <row r="369" spans="14:24" ht="15.75" x14ac:dyDescent="0.25">
      <c r="N369" s="85">
        <v>47726</v>
      </c>
      <c r="O369" s="86" t="s">
        <v>76</v>
      </c>
      <c r="P369" s="86" t="s">
        <v>76</v>
      </c>
      <c r="Q369" s="86" t="s">
        <v>76</v>
      </c>
      <c r="R369" s="86" t="s">
        <v>76</v>
      </c>
      <c r="S369" s="87" t="s">
        <v>76</v>
      </c>
      <c r="T369" s="87" t="s">
        <v>76</v>
      </c>
      <c r="U369" s="88" t="s">
        <v>76</v>
      </c>
      <c r="V369" s="88" t="s">
        <v>76</v>
      </c>
      <c r="W369" s="89" t="s">
        <v>76</v>
      </c>
      <c r="X369" s="89" t="s">
        <v>76</v>
      </c>
    </row>
    <row r="370" spans="14:24" ht="15.75" x14ac:dyDescent="0.25">
      <c r="N370" s="85">
        <v>47756</v>
      </c>
      <c r="O370" s="86" t="s">
        <v>76</v>
      </c>
      <c r="P370" s="86" t="s">
        <v>76</v>
      </c>
      <c r="Q370" s="86" t="s">
        <v>76</v>
      </c>
      <c r="R370" s="86" t="s">
        <v>76</v>
      </c>
      <c r="S370" s="87" t="s">
        <v>76</v>
      </c>
      <c r="T370" s="87" t="s">
        <v>76</v>
      </c>
      <c r="U370" s="88" t="s">
        <v>76</v>
      </c>
      <c r="V370" s="88" t="s">
        <v>76</v>
      </c>
      <c r="W370" s="89" t="s">
        <v>76</v>
      </c>
      <c r="X370" s="89" t="s">
        <v>76</v>
      </c>
    </row>
    <row r="371" spans="14:24" ht="15.75" x14ac:dyDescent="0.25">
      <c r="N371" s="85">
        <v>47787</v>
      </c>
      <c r="O371" s="86" t="s">
        <v>76</v>
      </c>
      <c r="P371" s="86" t="s">
        <v>76</v>
      </c>
      <c r="Q371" s="86" t="s">
        <v>76</v>
      </c>
      <c r="R371" s="86" t="s">
        <v>76</v>
      </c>
      <c r="S371" s="87" t="s">
        <v>76</v>
      </c>
      <c r="T371" s="87" t="s">
        <v>76</v>
      </c>
      <c r="U371" s="88" t="s">
        <v>76</v>
      </c>
      <c r="V371" s="88" t="s">
        <v>76</v>
      </c>
      <c r="W371" s="89" t="s">
        <v>76</v>
      </c>
      <c r="X371" s="89" t="s">
        <v>76</v>
      </c>
    </row>
    <row r="372" spans="14:24" ht="15.75" x14ac:dyDescent="0.25">
      <c r="N372" s="85">
        <v>47817</v>
      </c>
      <c r="O372" s="86" t="s">
        <v>76</v>
      </c>
      <c r="P372" s="86" t="s">
        <v>76</v>
      </c>
      <c r="Q372" s="86" t="s">
        <v>76</v>
      </c>
      <c r="R372" s="86" t="s">
        <v>76</v>
      </c>
      <c r="S372" s="87" t="s">
        <v>76</v>
      </c>
      <c r="T372" s="87" t="s">
        <v>76</v>
      </c>
      <c r="U372" s="88" t="s">
        <v>76</v>
      </c>
      <c r="V372" s="88" t="s">
        <v>76</v>
      </c>
      <c r="W372" s="89" t="s">
        <v>76</v>
      </c>
      <c r="X372" s="89" t="s">
        <v>76</v>
      </c>
    </row>
    <row r="373" spans="14:24" ht="15.75" x14ac:dyDescent="0.25">
      <c r="N373" s="85">
        <v>47848</v>
      </c>
      <c r="O373" s="86" t="s">
        <v>76</v>
      </c>
      <c r="P373" s="86" t="s">
        <v>76</v>
      </c>
      <c r="Q373" s="86" t="s">
        <v>76</v>
      </c>
      <c r="R373" s="86" t="s">
        <v>76</v>
      </c>
      <c r="S373" s="87" t="s">
        <v>76</v>
      </c>
      <c r="T373" s="87" t="s">
        <v>76</v>
      </c>
      <c r="U373" s="88" t="s">
        <v>76</v>
      </c>
      <c r="V373" s="88" t="s">
        <v>76</v>
      </c>
      <c r="W373" s="89" t="s">
        <v>76</v>
      </c>
      <c r="X373" s="89" t="s">
        <v>76</v>
      </c>
    </row>
    <row r="374" spans="14:24" ht="15.75" x14ac:dyDescent="0.25">
      <c r="N374" s="85">
        <v>47879</v>
      </c>
      <c r="O374" s="86" t="s">
        <v>76</v>
      </c>
      <c r="P374" s="86" t="s">
        <v>76</v>
      </c>
      <c r="Q374" s="86" t="s">
        <v>76</v>
      </c>
      <c r="R374" s="86" t="s">
        <v>76</v>
      </c>
      <c r="S374" s="87" t="s">
        <v>76</v>
      </c>
      <c r="T374" s="87" t="s">
        <v>76</v>
      </c>
      <c r="U374" s="88" t="s">
        <v>76</v>
      </c>
      <c r="V374" s="88" t="s">
        <v>76</v>
      </c>
      <c r="W374" s="89" t="s">
        <v>76</v>
      </c>
      <c r="X374" s="89" t="s">
        <v>76</v>
      </c>
    </row>
    <row r="375" spans="14:24" ht="15.75" x14ac:dyDescent="0.25">
      <c r="N375" s="85">
        <v>47907</v>
      </c>
      <c r="O375" s="86" t="s">
        <v>76</v>
      </c>
      <c r="P375" s="86" t="s">
        <v>76</v>
      </c>
      <c r="Q375" s="86" t="s">
        <v>76</v>
      </c>
      <c r="R375" s="86" t="s">
        <v>76</v>
      </c>
      <c r="S375" s="87" t="s">
        <v>76</v>
      </c>
      <c r="T375" s="87" t="s">
        <v>76</v>
      </c>
      <c r="U375" s="88" t="s">
        <v>76</v>
      </c>
      <c r="V375" s="88" t="s">
        <v>76</v>
      </c>
      <c r="W375" s="89" t="s">
        <v>76</v>
      </c>
      <c r="X375" s="89" t="s">
        <v>76</v>
      </c>
    </row>
    <row r="376" spans="14:24" ht="15.75" x14ac:dyDescent="0.25">
      <c r="N376" s="85">
        <v>47938</v>
      </c>
      <c r="O376" s="86" t="s">
        <v>76</v>
      </c>
      <c r="P376" s="86" t="s">
        <v>76</v>
      </c>
      <c r="Q376" s="86" t="s">
        <v>76</v>
      </c>
      <c r="R376" s="86" t="s">
        <v>76</v>
      </c>
      <c r="S376" s="87" t="s">
        <v>76</v>
      </c>
      <c r="T376" s="87" t="s">
        <v>76</v>
      </c>
      <c r="U376" s="88" t="s">
        <v>76</v>
      </c>
      <c r="V376" s="88" t="s">
        <v>76</v>
      </c>
      <c r="W376" s="89" t="s">
        <v>76</v>
      </c>
      <c r="X376" s="89" t="s">
        <v>76</v>
      </c>
    </row>
    <row r="377" spans="14:24" ht="15.75" x14ac:dyDescent="0.25">
      <c r="N377" s="85">
        <v>47968</v>
      </c>
      <c r="O377" s="86" t="s">
        <v>76</v>
      </c>
      <c r="P377" s="86" t="s">
        <v>76</v>
      </c>
      <c r="Q377" s="86" t="s">
        <v>76</v>
      </c>
      <c r="R377" s="86" t="s">
        <v>76</v>
      </c>
      <c r="S377" s="87" t="s">
        <v>76</v>
      </c>
      <c r="T377" s="87" t="s">
        <v>76</v>
      </c>
      <c r="U377" s="88" t="s">
        <v>76</v>
      </c>
      <c r="V377" s="88" t="s">
        <v>76</v>
      </c>
      <c r="W377" s="89" t="s">
        <v>76</v>
      </c>
      <c r="X377" s="89" t="s">
        <v>76</v>
      </c>
    </row>
    <row r="378" spans="14:24" ht="15.75" x14ac:dyDescent="0.25">
      <c r="N378" s="85">
        <v>47999</v>
      </c>
      <c r="O378" s="86" t="s">
        <v>76</v>
      </c>
      <c r="P378" s="86" t="s">
        <v>76</v>
      </c>
      <c r="Q378" s="86" t="s">
        <v>76</v>
      </c>
      <c r="R378" s="86" t="s">
        <v>76</v>
      </c>
      <c r="S378" s="87" t="s">
        <v>76</v>
      </c>
      <c r="T378" s="87" t="s">
        <v>76</v>
      </c>
      <c r="U378" s="88" t="s">
        <v>76</v>
      </c>
      <c r="V378" s="88" t="s">
        <v>76</v>
      </c>
      <c r="W378" s="89" t="s">
        <v>76</v>
      </c>
      <c r="X378" s="89" t="s">
        <v>76</v>
      </c>
    </row>
    <row r="379" spans="14:24" ht="15.75" x14ac:dyDescent="0.25">
      <c r="N379" s="85">
        <v>48029</v>
      </c>
      <c r="O379" s="86" t="s">
        <v>76</v>
      </c>
      <c r="P379" s="86" t="s">
        <v>76</v>
      </c>
      <c r="Q379" s="86" t="s">
        <v>76</v>
      </c>
      <c r="R379" s="86" t="s">
        <v>76</v>
      </c>
      <c r="S379" s="87" t="s">
        <v>76</v>
      </c>
      <c r="T379" s="87" t="s">
        <v>76</v>
      </c>
      <c r="U379" s="88" t="s">
        <v>76</v>
      </c>
      <c r="V379" s="88" t="s">
        <v>76</v>
      </c>
      <c r="W379" s="89" t="s">
        <v>76</v>
      </c>
      <c r="X379" s="89" t="s">
        <v>76</v>
      </c>
    </row>
    <row r="380" spans="14:24" ht="15.75" x14ac:dyDescent="0.25">
      <c r="N380" s="85">
        <v>48060</v>
      </c>
      <c r="O380" s="86" t="s">
        <v>76</v>
      </c>
      <c r="P380" s="86" t="s">
        <v>76</v>
      </c>
      <c r="Q380" s="86" t="s">
        <v>76</v>
      </c>
      <c r="R380" s="86" t="s">
        <v>76</v>
      </c>
      <c r="S380" s="87" t="s">
        <v>76</v>
      </c>
      <c r="T380" s="87" t="s">
        <v>76</v>
      </c>
      <c r="U380" s="88" t="s">
        <v>76</v>
      </c>
      <c r="V380" s="88" t="s">
        <v>76</v>
      </c>
      <c r="W380" s="89" t="s">
        <v>76</v>
      </c>
      <c r="X380" s="89" t="s">
        <v>76</v>
      </c>
    </row>
    <row r="381" spans="14:24" ht="15.75" x14ac:dyDescent="0.25">
      <c r="N381" s="85">
        <v>48091</v>
      </c>
      <c r="O381" s="86" t="s">
        <v>76</v>
      </c>
      <c r="P381" s="86" t="s">
        <v>76</v>
      </c>
      <c r="Q381" s="86" t="s">
        <v>76</v>
      </c>
      <c r="R381" s="86" t="s">
        <v>76</v>
      </c>
      <c r="S381" s="87" t="s">
        <v>76</v>
      </c>
      <c r="T381" s="87" t="s">
        <v>76</v>
      </c>
      <c r="U381" s="88" t="s">
        <v>76</v>
      </c>
      <c r="V381" s="88" t="s">
        <v>76</v>
      </c>
      <c r="W381" s="89" t="s">
        <v>76</v>
      </c>
      <c r="X381" s="89" t="s">
        <v>76</v>
      </c>
    </row>
    <row r="382" spans="14:24" ht="15.75" x14ac:dyDescent="0.25">
      <c r="N382" s="85">
        <v>48121</v>
      </c>
      <c r="O382" s="86" t="s">
        <v>76</v>
      </c>
      <c r="P382" s="86" t="s">
        <v>76</v>
      </c>
      <c r="Q382" s="86" t="s">
        <v>76</v>
      </c>
      <c r="R382" s="86" t="s">
        <v>76</v>
      </c>
      <c r="S382" s="87" t="s">
        <v>76</v>
      </c>
      <c r="T382" s="87" t="s">
        <v>76</v>
      </c>
      <c r="U382" s="88" t="s">
        <v>76</v>
      </c>
      <c r="V382" s="88" t="s">
        <v>76</v>
      </c>
      <c r="W382" s="89" t="s">
        <v>76</v>
      </c>
      <c r="X382" s="89" t="s">
        <v>76</v>
      </c>
    </row>
    <row r="383" spans="14:24" ht="15.75" x14ac:dyDescent="0.25">
      <c r="N383" s="85">
        <v>48152</v>
      </c>
      <c r="O383" s="86" t="s">
        <v>76</v>
      </c>
      <c r="P383" s="86" t="s">
        <v>76</v>
      </c>
      <c r="Q383" s="86" t="s">
        <v>76</v>
      </c>
      <c r="R383" s="86" t="s">
        <v>76</v>
      </c>
      <c r="S383" s="87" t="s">
        <v>76</v>
      </c>
      <c r="T383" s="87" t="s">
        <v>76</v>
      </c>
      <c r="U383" s="88" t="s">
        <v>76</v>
      </c>
      <c r="V383" s="88" t="s">
        <v>76</v>
      </c>
      <c r="W383" s="89" t="s">
        <v>76</v>
      </c>
      <c r="X383" s="89" t="s">
        <v>76</v>
      </c>
    </row>
    <row r="384" spans="14:24" ht="15.75" x14ac:dyDescent="0.25">
      <c r="N384" s="85">
        <v>48182</v>
      </c>
      <c r="O384" s="86" t="s">
        <v>76</v>
      </c>
      <c r="P384" s="86" t="s">
        <v>76</v>
      </c>
      <c r="Q384" s="86" t="s">
        <v>76</v>
      </c>
      <c r="R384" s="86" t="s">
        <v>76</v>
      </c>
      <c r="S384" s="87" t="s">
        <v>76</v>
      </c>
      <c r="T384" s="87" t="s">
        <v>76</v>
      </c>
      <c r="U384" s="88" t="s">
        <v>76</v>
      </c>
      <c r="V384" s="88" t="s">
        <v>76</v>
      </c>
      <c r="W384" s="89" t="s">
        <v>76</v>
      </c>
      <c r="X384" s="89" t="s">
        <v>76</v>
      </c>
    </row>
    <row r="385" spans="14:24" ht="15.75" x14ac:dyDescent="0.25">
      <c r="N385" s="85">
        <v>48213</v>
      </c>
      <c r="O385" s="86" t="s">
        <v>76</v>
      </c>
      <c r="P385" s="86" t="s">
        <v>76</v>
      </c>
      <c r="Q385" s="86" t="s">
        <v>76</v>
      </c>
      <c r="R385" s="86" t="s">
        <v>76</v>
      </c>
      <c r="S385" s="87" t="s">
        <v>76</v>
      </c>
      <c r="T385" s="87" t="s">
        <v>76</v>
      </c>
      <c r="U385" s="88" t="s">
        <v>76</v>
      </c>
      <c r="V385" s="88" t="s">
        <v>76</v>
      </c>
      <c r="W385" s="89" t="s">
        <v>76</v>
      </c>
      <c r="X385" s="89" t="s">
        <v>76</v>
      </c>
    </row>
    <row r="386" spans="14:24" ht="15.75" x14ac:dyDescent="0.25">
      <c r="N386" s="85">
        <v>48244</v>
      </c>
      <c r="O386" s="86" t="s">
        <v>76</v>
      </c>
      <c r="P386" s="86" t="s">
        <v>76</v>
      </c>
      <c r="Q386" s="86" t="s">
        <v>76</v>
      </c>
      <c r="R386" s="86" t="s">
        <v>76</v>
      </c>
      <c r="S386" s="87" t="s">
        <v>76</v>
      </c>
      <c r="T386" s="87" t="s">
        <v>76</v>
      </c>
      <c r="U386" s="88" t="s">
        <v>76</v>
      </c>
      <c r="V386" s="88" t="s">
        <v>76</v>
      </c>
      <c r="W386" s="89" t="s">
        <v>76</v>
      </c>
      <c r="X386" s="89" t="s">
        <v>76</v>
      </c>
    </row>
    <row r="387" spans="14:24" ht="15.75" x14ac:dyDescent="0.25">
      <c r="N387" s="85">
        <v>48273</v>
      </c>
      <c r="O387" s="86" t="s">
        <v>76</v>
      </c>
      <c r="P387" s="86" t="s">
        <v>76</v>
      </c>
      <c r="Q387" s="86" t="s">
        <v>76</v>
      </c>
      <c r="R387" s="86" t="s">
        <v>76</v>
      </c>
      <c r="S387" s="87" t="s">
        <v>76</v>
      </c>
      <c r="T387" s="87" t="s">
        <v>76</v>
      </c>
      <c r="U387" s="88" t="s">
        <v>76</v>
      </c>
      <c r="V387" s="88" t="s">
        <v>76</v>
      </c>
      <c r="W387" s="89" t="s">
        <v>76</v>
      </c>
      <c r="X387" s="89" t="s">
        <v>76</v>
      </c>
    </row>
    <row r="388" spans="14:24" ht="15.75" x14ac:dyDescent="0.25">
      <c r="N388" s="85">
        <v>48304</v>
      </c>
      <c r="O388" s="86" t="s">
        <v>76</v>
      </c>
      <c r="P388" s="86" t="s">
        <v>76</v>
      </c>
      <c r="Q388" s="86" t="s">
        <v>76</v>
      </c>
      <c r="R388" s="86" t="s">
        <v>76</v>
      </c>
      <c r="S388" s="87" t="s">
        <v>76</v>
      </c>
      <c r="T388" s="87" t="s">
        <v>76</v>
      </c>
      <c r="U388" s="88" t="s">
        <v>76</v>
      </c>
      <c r="V388" s="88" t="s">
        <v>76</v>
      </c>
      <c r="W388" s="89" t="s">
        <v>76</v>
      </c>
      <c r="X388" s="89" t="s">
        <v>76</v>
      </c>
    </row>
    <row r="389" spans="14:24" ht="15.75" x14ac:dyDescent="0.25">
      <c r="N389" s="85">
        <v>48334</v>
      </c>
      <c r="O389" s="86" t="s">
        <v>76</v>
      </c>
      <c r="P389" s="86" t="s">
        <v>76</v>
      </c>
      <c r="Q389" s="86" t="s">
        <v>76</v>
      </c>
      <c r="R389" s="86" t="s">
        <v>76</v>
      </c>
      <c r="S389" s="87" t="s">
        <v>76</v>
      </c>
      <c r="T389" s="87" t="s">
        <v>76</v>
      </c>
      <c r="U389" s="88" t="s">
        <v>76</v>
      </c>
      <c r="V389" s="88" t="s">
        <v>76</v>
      </c>
      <c r="W389" s="89" t="s">
        <v>76</v>
      </c>
      <c r="X389" s="89" t="s">
        <v>76</v>
      </c>
    </row>
    <row r="390" spans="14:24" ht="15.75" x14ac:dyDescent="0.25">
      <c r="N390" s="85">
        <v>48365</v>
      </c>
      <c r="O390" s="86" t="s">
        <v>76</v>
      </c>
      <c r="P390" s="86" t="s">
        <v>76</v>
      </c>
      <c r="Q390" s="86" t="s">
        <v>76</v>
      </c>
      <c r="R390" s="86" t="s">
        <v>76</v>
      </c>
      <c r="S390" s="87" t="s">
        <v>76</v>
      </c>
      <c r="T390" s="87" t="s">
        <v>76</v>
      </c>
      <c r="U390" s="88" t="s">
        <v>76</v>
      </c>
      <c r="V390" s="88" t="s">
        <v>76</v>
      </c>
      <c r="W390" s="89" t="s">
        <v>76</v>
      </c>
      <c r="X390" s="89" t="s">
        <v>76</v>
      </c>
    </row>
    <row r="391" spans="14:24" ht="15.75" x14ac:dyDescent="0.25">
      <c r="N391" s="85">
        <v>48395</v>
      </c>
      <c r="O391" s="86" t="s">
        <v>76</v>
      </c>
      <c r="P391" s="86" t="s">
        <v>76</v>
      </c>
      <c r="Q391" s="86" t="s">
        <v>76</v>
      </c>
      <c r="R391" s="86" t="s">
        <v>76</v>
      </c>
      <c r="S391" s="87" t="s">
        <v>76</v>
      </c>
      <c r="T391" s="87" t="s">
        <v>76</v>
      </c>
      <c r="U391" s="88" t="s">
        <v>76</v>
      </c>
      <c r="V391" s="88" t="s">
        <v>76</v>
      </c>
      <c r="W391" s="89" t="s">
        <v>76</v>
      </c>
      <c r="X391" s="89" t="s">
        <v>76</v>
      </c>
    </row>
    <row r="392" spans="14:24" ht="15.75" x14ac:dyDescent="0.25">
      <c r="N392" s="85">
        <v>48426</v>
      </c>
      <c r="O392" s="86" t="s">
        <v>76</v>
      </c>
      <c r="P392" s="86" t="s">
        <v>76</v>
      </c>
      <c r="Q392" s="86" t="s">
        <v>76</v>
      </c>
      <c r="R392" s="86" t="s">
        <v>76</v>
      </c>
      <c r="S392" s="87" t="s">
        <v>76</v>
      </c>
      <c r="T392" s="87" t="s">
        <v>76</v>
      </c>
      <c r="U392" s="88" t="s">
        <v>76</v>
      </c>
      <c r="V392" s="88" t="s">
        <v>76</v>
      </c>
      <c r="W392" s="89" t="s">
        <v>76</v>
      </c>
      <c r="X392" s="89" t="s">
        <v>76</v>
      </c>
    </row>
    <row r="393" spans="14:24" ht="15.75" x14ac:dyDescent="0.25">
      <c r="N393" s="85">
        <v>48457</v>
      </c>
      <c r="O393" s="86" t="s">
        <v>76</v>
      </c>
      <c r="P393" s="86" t="s">
        <v>76</v>
      </c>
      <c r="Q393" s="86" t="s">
        <v>76</v>
      </c>
      <c r="R393" s="86" t="s">
        <v>76</v>
      </c>
      <c r="S393" s="87" t="s">
        <v>76</v>
      </c>
      <c r="T393" s="87" t="s">
        <v>76</v>
      </c>
      <c r="U393" s="88" t="s">
        <v>76</v>
      </c>
      <c r="V393" s="88" t="s">
        <v>76</v>
      </c>
      <c r="W393" s="89" t="s">
        <v>76</v>
      </c>
      <c r="X393" s="89" t="s">
        <v>76</v>
      </c>
    </row>
    <row r="394" spans="14:24" ht="15.75" x14ac:dyDescent="0.25">
      <c r="N394" s="85">
        <v>48487</v>
      </c>
      <c r="O394" s="86" t="s">
        <v>76</v>
      </c>
      <c r="P394" s="86" t="s">
        <v>76</v>
      </c>
      <c r="Q394" s="86" t="s">
        <v>76</v>
      </c>
      <c r="R394" s="86" t="s">
        <v>76</v>
      </c>
      <c r="S394" s="87" t="s">
        <v>76</v>
      </c>
      <c r="T394" s="87" t="s">
        <v>76</v>
      </c>
      <c r="U394" s="88" t="s">
        <v>76</v>
      </c>
      <c r="V394" s="88" t="s">
        <v>76</v>
      </c>
      <c r="W394" s="89" t="s">
        <v>76</v>
      </c>
      <c r="X394" s="89" t="s">
        <v>76</v>
      </c>
    </row>
    <row r="395" spans="14:24" ht="15.75" x14ac:dyDescent="0.25">
      <c r="N395" s="85">
        <v>48518</v>
      </c>
      <c r="O395" s="86" t="s">
        <v>76</v>
      </c>
      <c r="P395" s="86" t="s">
        <v>76</v>
      </c>
      <c r="Q395" s="86" t="s">
        <v>76</v>
      </c>
      <c r="R395" s="86" t="s">
        <v>76</v>
      </c>
      <c r="S395" s="87" t="s">
        <v>76</v>
      </c>
      <c r="T395" s="87" t="s">
        <v>76</v>
      </c>
      <c r="U395" s="88" t="s">
        <v>76</v>
      </c>
      <c r="V395" s="88" t="s">
        <v>76</v>
      </c>
      <c r="W395" s="89" t="s">
        <v>76</v>
      </c>
      <c r="X395" s="89" t="s">
        <v>76</v>
      </c>
    </row>
    <row r="396" spans="14:24" ht="15.75" x14ac:dyDescent="0.25">
      <c r="N396" s="85">
        <v>48548</v>
      </c>
      <c r="O396" s="86" t="s">
        <v>76</v>
      </c>
      <c r="P396" s="86" t="s">
        <v>76</v>
      </c>
      <c r="Q396" s="86" t="s">
        <v>76</v>
      </c>
      <c r="R396" s="86" t="s">
        <v>76</v>
      </c>
      <c r="S396" s="87" t="s">
        <v>76</v>
      </c>
      <c r="T396" s="87" t="s">
        <v>76</v>
      </c>
      <c r="U396" s="88" t="s">
        <v>76</v>
      </c>
      <c r="V396" s="88" t="s">
        <v>76</v>
      </c>
      <c r="W396" s="89" t="s">
        <v>76</v>
      </c>
      <c r="X396" s="89" t="s">
        <v>76</v>
      </c>
    </row>
    <row r="397" spans="14:24" ht="15.75" x14ac:dyDescent="0.25">
      <c r="N397" s="85">
        <v>48579</v>
      </c>
      <c r="O397" s="86" t="s">
        <v>76</v>
      </c>
      <c r="P397" s="86" t="s">
        <v>76</v>
      </c>
      <c r="Q397" s="86" t="s">
        <v>76</v>
      </c>
      <c r="R397" s="86" t="s">
        <v>76</v>
      </c>
      <c r="S397" s="87" t="s">
        <v>76</v>
      </c>
      <c r="T397" s="87" t="s">
        <v>76</v>
      </c>
      <c r="U397" s="88" t="s">
        <v>76</v>
      </c>
      <c r="V397" s="88" t="s">
        <v>76</v>
      </c>
      <c r="W397" s="89" t="s">
        <v>76</v>
      </c>
      <c r="X397" s="89" t="s">
        <v>76</v>
      </c>
    </row>
    <row r="398" spans="14:24" ht="15.75" x14ac:dyDescent="0.25">
      <c r="N398" s="85">
        <v>48610</v>
      </c>
      <c r="O398" s="86" t="s">
        <v>76</v>
      </c>
      <c r="P398" s="86" t="s">
        <v>76</v>
      </c>
      <c r="Q398" s="86" t="s">
        <v>76</v>
      </c>
      <c r="R398" s="86" t="s">
        <v>76</v>
      </c>
      <c r="S398" s="87" t="s">
        <v>76</v>
      </c>
      <c r="T398" s="87" t="s">
        <v>76</v>
      </c>
      <c r="U398" s="88" t="s">
        <v>76</v>
      </c>
      <c r="V398" s="88" t="s">
        <v>76</v>
      </c>
      <c r="W398" s="89" t="s">
        <v>76</v>
      </c>
      <c r="X398" s="89" t="s">
        <v>76</v>
      </c>
    </row>
    <row r="399" spans="14:24" ht="15.75" x14ac:dyDescent="0.25">
      <c r="N399" s="85">
        <v>48638</v>
      </c>
      <c r="O399" s="86" t="s">
        <v>76</v>
      </c>
      <c r="P399" s="86" t="s">
        <v>76</v>
      </c>
      <c r="Q399" s="86" t="s">
        <v>76</v>
      </c>
      <c r="R399" s="86" t="s">
        <v>76</v>
      </c>
      <c r="S399" s="87" t="s">
        <v>76</v>
      </c>
      <c r="T399" s="87" t="s">
        <v>76</v>
      </c>
      <c r="U399" s="88" t="s">
        <v>76</v>
      </c>
      <c r="V399" s="88" t="s">
        <v>76</v>
      </c>
      <c r="W399" s="89" t="s">
        <v>76</v>
      </c>
      <c r="X399" s="89" t="s">
        <v>76</v>
      </c>
    </row>
    <row r="400" spans="14:24" ht="15.75" x14ac:dyDescent="0.25">
      <c r="N400" s="85">
        <v>48669</v>
      </c>
      <c r="O400" s="86" t="s">
        <v>76</v>
      </c>
      <c r="P400" s="86" t="s">
        <v>76</v>
      </c>
      <c r="Q400" s="86" t="s">
        <v>76</v>
      </c>
      <c r="R400" s="86" t="s">
        <v>76</v>
      </c>
      <c r="S400" s="87" t="s">
        <v>76</v>
      </c>
      <c r="T400" s="87" t="s">
        <v>76</v>
      </c>
      <c r="U400" s="88" t="s">
        <v>76</v>
      </c>
      <c r="V400" s="88" t="s">
        <v>76</v>
      </c>
      <c r="W400" s="89" t="s">
        <v>76</v>
      </c>
      <c r="X400" s="89" t="s">
        <v>76</v>
      </c>
    </row>
    <row r="401" spans="14:24" ht="15.75" x14ac:dyDescent="0.25">
      <c r="N401" s="85">
        <v>48699</v>
      </c>
      <c r="O401" s="86" t="s">
        <v>76</v>
      </c>
      <c r="P401" s="86" t="s">
        <v>76</v>
      </c>
      <c r="Q401" s="86" t="s">
        <v>76</v>
      </c>
      <c r="R401" s="86" t="s">
        <v>76</v>
      </c>
      <c r="S401" s="87" t="s">
        <v>76</v>
      </c>
      <c r="T401" s="87" t="s">
        <v>76</v>
      </c>
      <c r="U401" s="88" t="s">
        <v>76</v>
      </c>
      <c r="V401" s="88" t="s">
        <v>76</v>
      </c>
      <c r="W401" s="89" t="s">
        <v>76</v>
      </c>
      <c r="X401" s="89" t="s">
        <v>76</v>
      </c>
    </row>
    <row r="402" spans="14:24" ht="15.75" x14ac:dyDescent="0.25">
      <c r="N402" s="85">
        <v>48730</v>
      </c>
      <c r="O402" s="86" t="s">
        <v>76</v>
      </c>
      <c r="P402" s="86" t="s">
        <v>76</v>
      </c>
      <c r="Q402" s="86" t="s">
        <v>76</v>
      </c>
      <c r="R402" s="86" t="s">
        <v>76</v>
      </c>
      <c r="S402" s="87" t="s">
        <v>76</v>
      </c>
      <c r="T402" s="87" t="s">
        <v>76</v>
      </c>
      <c r="U402" s="88" t="s">
        <v>76</v>
      </c>
      <c r="V402" s="88" t="s">
        <v>76</v>
      </c>
      <c r="W402" s="89" t="s">
        <v>76</v>
      </c>
      <c r="X402" s="89" t="s">
        <v>76</v>
      </c>
    </row>
    <row r="403" spans="14:24" ht="15.75" x14ac:dyDescent="0.25">
      <c r="N403" s="85">
        <v>48760</v>
      </c>
      <c r="O403" s="86" t="s">
        <v>76</v>
      </c>
      <c r="P403" s="86" t="s">
        <v>76</v>
      </c>
      <c r="Q403" s="86" t="s">
        <v>76</v>
      </c>
      <c r="R403" s="86" t="s">
        <v>76</v>
      </c>
      <c r="S403" s="87" t="s">
        <v>76</v>
      </c>
      <c r="T403" s="87" t="s">
        <v>76</v>
      </c>
      <c r="U403" s="88" t="s">
        <v>76</v>
      </c>
      <c r="V403" s="88" t="s">
        <v>76</v>
      </c>
      <c r="W403" s="89" t="s">
        <v>76</v>
      </c>
      <c r="X403" s="89" t="s">
        <v>76</v>
      </c>
    </row>
    <row r="404" spans="14:24" ht="15.75" x14ac:dyDescent="0.25">
      <c r="N404" s="85">
        <v>48791</v>
      </c>
      <c r="O404" s="86" t="s">
        <v>76</v>
      </c>
      <c r="P404" s="86" t="s">
        <v>76</v>
      </c>
      <c r="Q404" s="86" t="s">
        <v>76</v>
      </c>
      <c r="R404" s="86" t="s">
        <v>76</v>
      </c>
      <c r="S404" s="87" t="s">
        <v>76</v>
      </c>
      <c r="T404" s="87" t="s">
        <v>76</v>
      </c>
      <c r="U404" s="88" t="s">
        <v>76</v>
      </c>
      <c r="V404" s="88" t="s">
        <v>76</v>
      </c>
      <c r="W404" s="89" t="s">
        <v>76</v>
      </c>
      <c r="X404" s="89" t="s">
        <v>76</v>
      </c>
    </row>
    <row r="405" spans="14:24" ht="15.75" x14ac:dyDescent="0.25">
      <c r="N405" s="85">
        <v>48822</v>
      </c>
      <c r="O405" s="86" t="s">
        <v>76</v>
      </c>
      <c r="P405" s="86" t="s">
        <v>76</v>
      </c>
      <c r="Q405" s="86" t="s">
        <v>76</v>
      </c>
      <c r="R405" s="86" t="s">
        <v>76</v>
      </c>
      <c r="S405" s="87" t="s">
        <v>76</v>
      </c>
      <c r="T405" s="87" t="s">
        <v>76</v>
      </c>
      <c r="U405" s="88" t="s">
        <v>76</v>
      </c>
      <c r="V405" s="88" t="s">
        <v>76</v>
      </c>
      <c r="W405" s="89" t="s">
        <v>76</v>
      </c>
      <c r="X405" s="89" t="s">
        <v>76</v>
      </c>
    </row>
    <row r="406" spans="14:24" ht="15.75" x14ac:dyDescent="0.25">
      <c r="N406" s="85">
        <v>48852</v>
      </c>
      <c r="O406" s="86" t="s">
        <v>76</v>
      </c>
      <c r="P406" s="86" t="s">
        <v>76</v>
      </c>
      <c r="Q406" s="86" t="s">
        <v>76</v>
      </c>
      <c r="R406" s="86" t="s">
        <v>76</v>
      </c>
      <c r="S406" s="87" t="s">
        <v>76</v>
      </c>
      <c r="T406" s="87" t="s">
        <v>76</v>
      </c>
      <c r="U406" s="88" t="s">
        <v>76</v>
      </c>
      <c r="V406" s="88" t="s">
        <v>76</v>
      </c>
      <c r="W406" s="89" t="s">
        <v>76</v>
      </c>
      <c r="X406" s="89" t="s">
        <v>76</v>
      </c>
    </row>
    <row r="407" spans="14:24" ht="15.75" x14ac:dyDescent="0.25">
      <c r="N407" s="85">
        <v>48883</v>
      </c>
      <c r="O407" s="86" t="s">
        <v>76</v>
      </c>
      <c r="P407" s="86" t="s">
        <v>76</v>
      </c>
      <c r="Q407" s="86" t="s">
        <v>76</v>
      </c>
      <c r="R407" s="86" t="s">
        <v>76</v>
      </c>
      <c r="S407" s="87" t="s">
        <v>76</v>
      </c>
      <c r="T407" s="87" t="s">
        <v>76</v>
      </c>
      <c r="U407" s="88" t="s">
        <v>76</v>
      </c>
      <c r="V407" s="88" t="s">
        <v>76</v>
      </c>
      <c r="W407" s="89" t="s">
        <v>76</v>
      </c>
      <c r="X407" s="89" t="s">
        <v>76</v>
      </c>
    </row>
    <row r="408" spans="14:24" ht="15.75" x14ac:dyDescent="0.25">
      <c r="N408" s="85">
        <v>48913</v>
      </c>
      <c r="O408" s="86" t="s">
        <v>76</v>
      </c>
      <c r="P408" s="86" t="s">
        <v>76</v>
      </c>
      <c r="Q408" s="86" t="s">
        <v>76</v>
      </c>
      <c r="R408" s="86" t="s">
        <v>76</v>
      </c>
      <c r="S408" s="87" t="s">
        <v>76</v>
      </c>
      <c r="T408" s="87" t="s">
        <v>76</v>
      </c>
      <c r="U408" s="88" t="s">
        <v>76</v>
      </c>
      <c r="V408" s="88" t="s">
        <v>76</v>
      </c>
      <c r="W408" s="89" t="s">
        <v>76</v>
      </c>
      <c r="X408" s="89" t="s">
        <v>76</v>
      </c>
    </row>
    <row r="409" spans="14:24" ht="15.75" x14ac:dyDescent="0.25">
      <c r="N409" s="85">
        <v>48944</v>
      </c>
      <c r="O409" s="86" t="s">
        <v>76</v>
      </c>
      <c r="P409" s="86" t="s">
        <v>76</v>
      </c>
      <c r="Q409" s="86" t="s">
        <v>76</v>
      </c>
      <c r="R409" s="86" t="s">
        <v>76</v>
      </c>
      <c r="S409" s="87" t="s">
        <v>76</v>
      </c>
      <c r="T409" s="87" t="s">
        <v>76</v>
      </c>
      <c r="U409" s="88" t="s">
        <v>76</v>
      </c>
      <c r="V409" s="88" t="s">
        <v>76</v>
      </c>
      <c r="W409" s="89" t="s">
        <v>76</v>
      </c>
      <c r="X409" s="89" t="s">
        <v>76</v>
      </c>
    </row>
    <row r="410" spans="14:24" ht="15.75" x14ac:dyDescent="0.25">
      <c r="N410" s="85">
        <v>48975</v>
      </c>
      <c r="O410" s="86" t="s">
        <v>76</v>
      </c>
      <c r="P410" s="86" t="s">
        <v>76</v>
      </c>
      <c r="Q410" s="86" t="s">
        <v>76</v>
      </c>
      <c r="R410" s="86" t="s">
        <v>76</v>
      </c>
      <c r="S410" s="87" t="s">
        <v>76</v>
      </c>
      <c r="T410" s="87" t="s">
        <v>76</v>
      </c>
      <c r="U410" s="88" t="s">
        <v>76</v>
      </c>
      <c r="V410" s="88" t="s">
        <v>76</v>
      </c>
      <c r="W410" s="89" t="s">
        <v>76</v>
      </c>
      <c r="X410" s="89" t="s">
        <v>76</v>
      </c>
    </row>
    <row r="411" spans="14:24" ht="15.75" x14ac:dyDescent="0.25">
      <c r="N411" s="85">
        <v>49003</v>
      </c>
      <c r="O411" s="86" t="s">
        <v>76</v>
      </c>
      <c r="P411" s="86" t="s">
        <v>76</v>
      </c>
      <c r="Q411" s="86" t="s">
        <v>76</v>
      </c>
      <c r="R411" s="86" t="s">
        <v>76</v>
      </c>
      <c r="S411" s="87" t="s">
        <v>76</v>
      </c>
      <c r="T411" s="87" t="s">
        <v>76</v>
      </c>
      <c r="U411" s="88" t="s">
        <v>76</v>
      </c>
      <c r="V411" s="88" t="s">
        <v>76</v>
      </c>
      <c r="W411" s="89" t="s">
        <v>76</v>
      </c>
      <c r="X411" s="89" t="s">
        <v>76</v>
      </c>
    </row>
    <row r="412" spans="14:24" ht="15.75" x14ac:dyDescent="0.25">
      <c r="N412" s="85">
        <v>49034</v>
      </c>
      <c r="O412" s="86" t="s">
        <v>76</v>
      </c>
      <c r="P412" s="86" t="s">
        <v>76</v>
      </c>
      <c r="Q412" s="86" t="s">
        <v>76</v>
      </c>
      <c r="R412" s="86" t="s">
        <v>76</v>
      </c>
      <c r="S412" s="87" t="s">
        <v>76</v>
      </c>
      <c r="T412" s="87" t="s">
        <v>76</v>
      </c>
      <c r="U412" s="88" t="s">
        <v>76</v>
      </c>
      <c r="V412" s="88" t="s">
        <v>76</v>
      </c>
      <c r="W412" s="89" t="s">
        <v>76</v>
      </c>
      <c r="X412" s="89" t="s">
        <v>76</v>
      </c>
    </row>
    <row r="413" spans="14:24" ht="15.75" x14ac:dyDescent="0.25">
      <c r="N413" s="85">
        <v>49064</v>
      </c>
      <c r="O413" s="86" t="s">
        <v>76</v>
      </c>
      <c r="P413" s="86" t="s">
        <v>76</v>
      </c>
      <c r="Q413" s="86" t="s">
        <v>76</v>
      </c>
      <c r="R413" s="86" t="s">
        <v>76</v>
      </c>
      <c r="S413" s="87" t="s">
        <v>76</v>
      </c>
      <c r="T413" s="87" t="s">
        <v>76</v>
      </c>
      <c r="U413" s="88" t="s">
        <v>76</v>
      </c>
      <c r="V413" s="88" t="s">
        <v>76</v>
      </c>
      <c r="W413" s="89" t="s">
        <v>76</v>
      </c>
      <c r="X413" s="89" t="s">
        <v>76</v>
      </c>
    </row>
    <row r="414" spans="14:24" ht="15.75" x14ac:dyDescent="0.25">
      <c r="N414" s="85">
        <v>49095</v>
      </c>
      <c r="O414" s="86" t="s">
        <v>76</v>
      </c>
      <c r="P414" s="86" t="s">
        <v>76</v>
      </c>
      <c r="Q414" s="86" t="s">
        <v>76</v>
      </c>
      <c r="R414" s="86" t="s">
        <v>76</v>
      </c>
      <c r="S414" s="87" t="s">
        <v>76</v>
      </c>
      <c r="T414" s="87" t="s">
        <v>76</v>
      </c>
      <c r="U414" s="88" t="s">
        <v>76</v>
      </c>
      <c r="V414" s="88" t="s">
        <v>76</v>
      </c>
      <c r="W414" s="89" t="s">
        <v>76</v>
      </c>
      <c r="X414" s="89" t="s">
        <v>76</v>
      </c>
    </row>
    <row r="415" spans="14:24" ht="15.75" x14ac:dyDescent="0.25">
      <c r="N415" s="85">
        <v>49125</v>
      </c>
      <c r="O415" s="86" t="s">
        <v>76</v>
      </c>
      <c r="P415" s="86" t="s">
        <v>76</v>
      </c>
      <c r="Q415" s="86" t="s">
        <v>76</v>
      </c>
      <c r="R415" s="86" t="s">
        <v>76</v>
      </c>
      <c r="S415" s="87" t="s">
        <v>76</v>
      </c>
      <c r="T415" s="87" t="s">
        <v>76</v>
      </c>
      <c r="U415" s="88" t="s">
        <v>76</v>
      </c>
      <c r="V415" s="88" t="s">
        <v>76</v>
      </c>
      <c r="W415" s="89" t="s">
        <v>76</v>
      </c>
      <c r="X415" s="89" t="s">
        <v>76</v>
      </c>
    </row>
    <row r="416" spans="14:24" ht="15.75" x14ac:dyDescent="0.25">
      <c r="N416" s="85">
        <v>49156</v>
      </c>
      <c r="O416" s="86" t="s">
        <v>76</v>
      </c>
      <c r="P416" s="86" t="s">
        <v>76</v>
      </c>
      <c r="Q416" s="86" t="s">
        <v>76</v>
      </c>
      <c r="R416" s="86" t="s">
        <v>76</v>
      </c>
      <c r="S416" s="87" t="s">
        <v>76</v>
      </c>
      <c r="T416" s="87" t="s">
        <v>76</v>
      </c>
      <c r="U416" s="88" t="s">
        <v>76</v>
      </c>
      <c r="V416" s="88" t="s">
        <v>76</v>
      </c>
      <c r="W416" s="89" t="s">
        <v>76</v>
      </c>
      <c r="X416" s="89" t="s">
        <v>76</v>
      </c>
    </row>
    <row r="417" spans="14:24" ht="15.75" x14ac:dyDescent="0.25">
      <c r="N417" s="85">
        <v>49187</v>
      </c>
      <c r="O417" s="86" t="s">
        <v>76</v>
      </c>
      <c r="P417" s="86" t="s">
        <v>76</v>
      </c>
      <c r="Q417" s="86" t="s">
        <v>76</v>
      </c>
      <c r="R417" s="86" t="s">
        <v>76</v>
      </c>
      <c r="S417" s="87" t="s">
        <v>76</v>
      </c>
      <c r="T417" s="87" t="s">
        <v>76</v>
      </c>
      <c r="U417" s="88" t="s">
        <v>76</v>
      </c>
      <c r="V417" s="88" t="s">
        <v>76</v>
      </c>
      <c r="W417" s="89" t="s">
        <v>76</v>
      </c>
      <c r="X417" s="89" t="s">
        <v>76</v>
      </c>
    </row>
    <row r="418" spans="14:24" ht="15.75" x14ac:dyDescent="0.25">
      <c r="N418" s="85">
        <v>49217</v>
      </c>
      <c r="O418" s="86" t="s">
        <v>76</v>
      </c>
      <c r="P418" s="86" t="s">
        <v>76</v>
      </c>
      <c r="Q418" s="86" t="s">
        <v>76</v>
      </c>
      <c r="R418" s="86" t="s">
        <v>76</v>
      </c>
      <c r="S418" s="87" t="s">
        <v>76</v>
      </c>
      <c r="T418" s="87" t="s">
        <v>76</v>
      </c>
      <c r="U418" s="88" t="s">
        <v>76</v>
      </c>
      <c r="V418" s="88" t="s">
        <v>76</v>
      </c>
      <c r="W418" s="89" t="s">
        <v>76</v>
      </c>
      <c r="X418" s="89" t="s">
        <v>76</v>
      </c>
    </row>
    <row r="419" spans="14:24" ht="15.75" x14ac:dyDescent="0.25">
      <c r="N419" s="85">
        <v>49248</v>
      </c>
      <c r="O419" s="86" t="s">
        <v>76</v>
      </c>
      <c r="P419" s="86" t="s">
        <v>76</v>
      </c>
      <c r="Q419" s="86" t="s">
        <v>76</v>
      </c>
      <c r="R419" s="86" t="s">
        <v>76</v>
      </c>
      <c r="S419" s="87" t="s">
        <v>76</v>
      </c>
      <c r="T419" s="87" t="s">
        <v>76</v>
      </c>
      <c r="U419" s="88" t="s">
        <v>76</v>
      </c>
      <c r="V419" s="88" t="s">
        <v>76</v>
      </c>
      <c r="W419" s="89" t="s">
        <v>76</v>
      </c>
      <c r="X419" s="89" t="s">
        <v>76</v>
      </c>
    </row>
    <row r="420" spans="14:24" ht="15.75" x14ac:dyDescent="0.25">
      <c r="N420" s="85">
        <v>49278</v>
      </c>
      <c r="O420" s="86" t="s">
        <v>76</v>
      </c>
      <c r="P420" s="86" t="s">
        <v>76</v>
      </c>
      <c r="Q420" s="86" t="s">
        <v>76</v>
      </c>
      <c r="R420" s="86" t="s">
        <v>76</v>
      </c>
      <c r="S420" s="87" t="s">
        <v>76</v>
      </c>
      <c r="T420" s="87" t="s">
        <v>76</v>
      </c>
      <c r="U420" s="88" t="s">
        <v>76</v>
      </c>
      <c r="V420" s="88" t="s">
        <v>76</v>
      </c>
      <c r="W420" s="89" t="s">
        <v>76</v>
      </c>
      <c r="X420" s="89" t="s">
        <v>76</v>
      </c>
    </row>
    <row r="421" spans="14:24" ht="15.75" x14ac:dyDescent="0.25">
      <c r="N421" s="85">
        <v>49309</v>
      </c>
      <c r="O421" s="86" t="s">
        <v>76</v>
      </c>
      <c r="P421" s="86" t="s">
        <v>76</v>
      </c>
      <c r="Q421" s="86" t="s">
        <v>76</v>
      </c>
      <c r="R421" s="86" t="s">
        <v>76</v>
      </c>
      <c r="S421" s="87" t="s">
        <v>76</v>
      </c>
      <c r="T421" s="87" t="s">
        <v>76</v>
      </c>
      <c r="U421" s="88" t="s">
        <v>76</v>
      </c>
      <c r="V421" s="88" t="s">
        <v>76</v>
      </c>
      <c r="W421" s="89" t="s">
        <v>76</v>
      </c>
      <c r="X421" s="89" t="s">
        <v>76</v>
      </c>
    </row>
    <row r="422" spans="14:24" ht="15.75" x14ac:dyDescent="0.25">
      <c r="N422" s="85">
        <v>49340</v>
      </c>
      <c r="O422" s="86" t="s">
        <v>76</v>
      </c>
      <c r="P422" s="86" t="s">
        <v>76</v>
      </c>
      <c r="Q422" s="86" t="s">
        <v>76</v>
      </c>
      <c r="R422" s="86" t="s">
        <v>76</v>
      </c>
      <c r="S422" s="87" t="s">
        <v>76</v>
      </c>
      <c r="T422" s="87" t="s">
        <v>76</v>
      </c>
      <c r="U422" s="88" t="s">
        <v>76</v>
      </c>
      <c r="V422" s="88" t="s">
        <v>76</v>
      </c>
      <c r="W422" s="89" t="s">
        <v>76</v>
      </c>
      <c r="X422" s="89" t="s">
        <v>76</v>
      </c>
    </row>
    <row r="423" spans="14:24" ht="15.75" x14ac:dyDescent="0.25">
      <c r="N423" s="85">
        <v>49368</v>
      </c>
      <c r="O423" s="86" t="s">
        <v>76</v>
      </c>
      <c r="P423" s="86" t="s">
        <v>76</v>
      </c>
      <c r="Q423" s="86" t="s">
        <v>76</v>
      </c>
      <c r="R423" s="86" t="s">
        <v>76</v>
      </c>
      <c r="S423" s="87" t="s">
        <v>76</v>
      </c>
      <c r="T423" s="87" t="s">
        <v>76</v>
      </c>
      <c r="U423" s="88" t="s">
        <v>76</v>
      </c>
      <c r="V423" s="88" t="s">
        <v>76</v>
      </c>
      <c r="W423" s="89" t="s">
        <v>76</v>
      </c>
      <c r="X423" s="89" t="s">
        <v>76</v>
      </c>
    </row>
    <row r="424" spans="14:24" ht="15.75" x14ac:dyDescent="0.25">
      <c r="N424" s="85">
        <v>49399</v>
      </c>
      <c r="O424" s="86" t="s">
        <v>76</v>
      </c>
      <c r="P424" s="86" t="s">
        <v>76</v>
      </c>
      <c r="Q424" s="86" t="s">
        <v>76</v>
      </c>
      <c r="R424" s="86" t="s">
        <v>76</v>
      </c>
      <c r="S424" s="87" t="s">
        <v>76</v>
      </c>
      <c r="T424" s="87" t="s">
        <v>76</v>
      </c>
      <c r="U424" s="88" t="s">
        <v>76</v>
      </c>
      <c r="V424" s="88" t="s">
        <v>76</v>
      </c>
      <c r="W424" s="89" t="s">
        <v>76</v>
      </c>
      <c r="X424" s="89" t="s">
        <v>76</v>
      </c>
    </row>
    <row r="425" spans="14:24" ht="15.75" x14ac:dyDescent="0.25">
      <c r="N425" s="85">
        <v>49429</v>
      </c>
      <c r="O425" s="86" t="s">
        <v>76</v>
      </c>
      <c r="P425" s="86" t="s">
        <v>76</v>
      </c>
      <c r="Q425" s="86" t="s">
        <v>76</v>
      </c>
      <c r="R425" s="86" t="s">
        <v>76</v>
      </c>
      <c r="S425" s="87" t="s">
        <v>76</v>
      </c>
      <c r="T425" s="87" t="s">
        <v>76</v>
      </c>
      <c r="U425" s="88" t="s">
        <v>76</v>
      </c>
      <c r="V425" s="88" t="s">
        <v>76</v>
      </c>
      <c r="W425" s="89" t="s">
        <v>76</v>
      </c>
      <c r="X425" s="89" t="s">
        <v>76</v>
      </c>
    </row>
    <row r="426" spans="14:24" ht="15.75" x14ac:dyDescent="0.25">
      <c r="N426" s="85">
        <v>49460</v>
      </c>
      <c r="O426" s="86" t="s">
        <v>76</v>
      </c>
      <c r="P426" s="86" t="s">
        <v>76</v>
      </c>
      <c r="Q426" s="86" t="s">
        <v>76</v>
      </c>
      <c r="R426" s="86" t="s">
        <v>76</v>
      </c>
      <c r="S426" s="87" t="s">
        <v>76</v>
      </c>
      <c r="T426" s="87" t="s">
        <v>76</v>
      </c>
      <c r="U426" s="88" t="s">
        <v>76</v>
      </c>
      <c r="V426" s="88" t="s">
        <v>76</v>
      </c>
      <c r="W426" s="89" t="s">
        <v>76</v>
      </c>
      <c r="X426" s="89" t="s">
        <v>76</v>
      </c>
    </row>
    <row r="427" spans="14:24" ht="15.75" x14ac:dyDescent="0.25">
      <c r="N427" s="85">
        <v>49490</v>
      </c>
      <c r="O427" s="86" t="s">
        <v>76</v>
      </c>
      <c r="P427" s="86" t="s">
        <v>76</v>
      </c>
      <c r="Q427" s="86" t="s">
        <v>76</v>
      </c>
      <c r="R427" s="86" t="s">
        <v>76</v>
      </c>
      <c r="S427" s="87" t="s">
        <v>76</v>
      </c>
      <c r="T427" s="87" t="s">
        <v>76</v>
      </c>
      <c r="U427" s="88" t="s">
        <v>76</v>
      </c>
      <c r="V427" s="88" t="s">
        <v>76</v>
      </c>
      <c r="W427" s="89" t="s">
        <v>76</v>
      </c>
      <c r="X427" s="89" t="s">
        <v>76</v>
      </c>
    </row>
    <row r="428" spans="14:24" ht="15.75" x14ac:dyDescent="0.25">
      <c r="N428" s="85">
        <v>49521</v>
      </c>
      <c r="O428" s="86" t="s">
        <v>76</v>
      </c>
      <c r="P428" s="86" t="s">
        <v>76</v>
      </c>
      <c r="Q428" s="86" t="s">
        <v>76</v>
      </c>
      <c r="R428" s="86" t="s">
        <v>76</v>
      </c>
      <c r="S428" s="87" t="s">
        <v>76</v>
      </c>
      <c r="T428" s="87" t="s">
        <v>76</v>
      </c>
      <c r="U428" s="88" t="s">
        <v>76</v>
      </c>
      <c r="V428" s="88" t="s">
        <v>76</v>
      </c>
      <c r="W428" s="89" t="s">
        <v>76</v>
      </c>
      <c r="X428" s="89" t="s">
        <v>76</v>
      </c>
    </row>
    <row r="429" spans="14:24" ht="15.75" x14ac:dyDescent="0.25">
      <c r="N429" s="85">
        <v>49552</v>
      </c>
      <c r="O429" s="86" t="s">
        <v>76</v>
      </c>
      <c r="P429" s="86" t="s">
        <v>76</v>
      </c>
      <c r="Q429" s="86" t="s">
        <v>76</v>
      </c>
      <c r="R429" s="86" t="s">
        <v>76</v>
      </c>
      <c r="S429" s="87" t="s">
        <v>76</v>
      </c>
      <c r="T429" s="87" t="s">
        <v>76</v>
      </c>
      <c r="U429" s="88" t="s">
        <v>76</v>
      </c>
      <c r="V429" s="88" t="s">
        <v>76</v>
      </c>
      <c r="W429" s="89" t="s">
        <v>76</v>
      </c>
      <c r="X429" s="89" t="s">
        <v>76</v>
      </c>
    </row>
    <row r="430" spans="14:24" ht="15.75" x14ac:dyDescent="0.25">
      <c r="N430" s="85">
        <v>49582</v>
      </c>
      <c r="O430" s="86" t="s">
        <v>76</v>
      </c>
      <c r="P430" s="86" t="s">
        <v>76</v>
      </c>
      <c r="Q430" s="86" t="s">
        <v>76</v>
      </c>
      <c r="R430" s="86" t="s">
        <v>76</v>
      </c>
      <c r="S430" s="87" t="s">
        <v>76</v>
      </c>
      <c r="T430" s="87" t="s">
        <v>76</v>
      </c>
      <c r="U430" s="88" t="s">
        <v>76</v>
      </c>
      <c r="V430" s="88" t="s">
        <v>76</v>
      </c>
      <c r="W430" s="89" t="s">
        <v>76</v>
      </c>
      <c r="X430" s="89" t="s">
        <v>76</v>
      </c>
    </row>
    <row r="431" spans="14:24" ht="15.75" x14ac:dyDescent="0.25">
      <c r="N431" s="85">
        <v>49613</v>
      </c>
      <c r="O431" s="86" t="s">
        <v>76</v>
      </c>
      <c r="P431" s="86" t="s">
        <v>76</v>
      </c>
      <c r="Q431" s="86" t="s">
        <v>76</v>
      </c>
      <c r="R431" s="86" t="s">
        <v>76</v>
      </c>
      <c r="S431" s="87" t="s">
        <v>76</v>
      </c>
      <c r="T431" s="87" t="s">
        <v>76</v>
      </c>
      <c r="U431" s="88" t="s">
        <v>76</v>
      </c>
      <c r="V431" s="88" t="s">
        <v>76</v>
      </c>
      <c r="W431" s="89" t="s">
        <v>76</v>
      </c>
      <c r="X431" s="89" t="s">
        <v>76</v>
      </c>
    </row>
    <row r="432" spans="14:24" ht="15.75" x14ac:dyDescent="0.25">
      <c r="N432" s="85">
        <v>49643</v>
      </c>
      <c r="O432" s="86" t="s">
        <v>76</v>
      </c>
      <c r="P432" s="86" t="s">
        <v>76</v>
      </c>
      <c r="Q432" s="86" t="s">
        <v>76</v>
      </c>
      <c r="R432" s="86" t="s">
        <v>76</v>
      </c>
      <c r="S432" s="87" t="s">
        <v>76</v>
      </c>
      <c r="T432" s="87" t="s">
        <v>76</v>
      </c>
      <c r="U432" s="88" t="s">
        <v>76</v>
      </c>
      <c r="V432" s="88" t="s">
        <v>76</v>
      </c>
      <c r="W432" s="89" t="s">
        <v>76</v>
      </c>
      <c r="X432" s="89" t="s">
        <v>76</v>
      </c>
    </row>
    <row r="433" spans="14:24" ht="15.75" x14ac:dyDescent="0.25">
      <c r="N433" s="85">
        <v>49674</v>
      </c>
      <c r="O433" s="86" t="s">
        <v>76</v>
      </c>
      <c r="P433" s="86" t="s">
        <v>76</v>
      </c>
      <c r="Q433" s="86" t="s">
        <v>76</v>
      </c>
      <c r="R433" s="86" t="s">
        <v>76</v>
      </c>
      <c r="S433" s="87" t="s">
        <v>76</v>
      </c>
      <c r="T433" s="87" t="s">
        <v>76</v>
      </c>
      <c r="U433" s="88" t="s">
        <v>76</v>
      </c>
      <c r="V433" s="88" t="s">
        <v>76</v>
      </c>
      <c r="W433" s="89" t="s">
        <v>76</v>
      </c>
      <c r="X433" s="89" t="s">
        <v>76</v>
      </c>
    </row>
    <row r="434" spans="14:24" ht="15.75" x14ac:dyDescent="0.25">
      <c r="N434" s="85">
        <v>49705</v>
      </c>
      <c r="O434" s="86" t="s">
        <v>76</v>
      </c>
      <c r="P434" s="86" t="s">
        <v>76</v>
      </c>
      <c r="Q434" s="86" t="s">
        <v>76</v>
      </c>
      <c r="R434" s="86" t="s">
        <v>76</v>
      </c>
      <c r="S434" s="87" t="s">
        <v>76</v>
      </c>
      <c r="T434" s="87" t="s">
        <v>76</v>
      </c>
      <c r="U434" s="88" t="s">
        <v>76</v>
      </c>
      <c r="V434" s="88" t="s">
        <v>76</v>
      </c>
      <c r="W434" s="89" t="s">
        <v>76</v>
      </c>
      <c r="X434" s="89" t="s">
        <v>76</v>
      </c>
    </row>
    <row r="435" spans="14:24" ht="15.75" x14ac:dyDescent="0.25">
      <c r="N435" s="85">
        <v>49734</v>
      </c>
      <c r="O435" s="86" t="s">
        <v>76</v>
      </c>
      <c r="P435" s="86" t="s">
        <v>76</v>
      </c>
      <c r="Q435" s="86" t="s">
        <v>76</v>
      </c>
      <c r="R435" s="86" t="s">
        <v>76</v>
      </c>
      <c r="S435" s="87" t="s">
        <v>76</v>
      </c>
      <c r="T435" s="87" t="s">
        <v>76</v>
      </c>
      <c r="U435" s="88" t="s">
        <v>76</v>
      </c>
      <c r="V435" s="88" t="s">
        <v>76</v>
      </c>
      <c r="W435" s="89" t="s">
        <v>76</v>
      </c>
      <c r="X435" s="89" t="s">
        <v>76</v>
      </c>
    </row>
    <row r="436" spans="14:24" ht="15.75" x14ac:dyDescent="0.25">
      <c r="N436" s="85">
        <v>49765</v>
      </c>
      <c r="O436" s="86" t="s">
        <v>76</v>
      </c>
      <c r="P436" s="86" t="s">
        <v>76</v>
      </c>
      <c r="Q436" s="86" t="s">
        <v>76</v>
      </c>
      <c r="R436" s="86" t="s">
        <v>76</v>
      </c>
      <c r="S436" s="87" t="s">
        <v>76</v>
      </c>
      <c r="T436" s="87" t="s">
        <v>76</v>
      </c>
      <c r="U436" s="88" t="s">
        <v>76</v>
      </c>
      <c r="V436" s="88" t="s">
        <v>76</v>
      </c>
      <c r="W436" s="89" t="s">
        <v>76</v>
      </c>
      <c r="X436" s="89" t="s">
        <v>76</v>
      </c>
    </row>
    <row r="437" spans="14:24" ht="15.75" x14ac:dyDescent="0.25">
      <c r="N437" s="85">
        <v>49795</v>
      </c>
      <c r="O437" s="86" t="s">
        <v>76</v>
      </c>
      <c r="P437" s="86" t="s">
        <v>76</v>
      </c>
      <c r="Q437" s="86" t="s">
        <v>76</v>
      </c>
      <c r="R437" s="86" t="s">
        <v>76</v>
      </c>
      <c r="S437" s="87" t="s">
        <v>76</v>
      </c>
      <c r="T437" s="87" t="s">
        <v>76</v>
      </c>
      <c r="U437" s="88" t="s">
        <v>76</v>
      </c>
      <c r="V437" s="88" t="s">
        <v>76</v>
      </c>
      <c r="W437" s="89" t="s">
        <v>76</v>
      </c>
      <c r="X437" s="89" t="s">
        <v>76</v>
      </c>
    </row>
    <row r="438" spans="14:24" ht="15.75" x14ac:dyDescent="0.25">
      <c r="N438" s="85">
        <v>49826</v>
      </c>
      <c r="O438" s="86" t="s">
        <v>76</v>
      </c>
      <c r="P438" s="86" t="s">
        <v>76</v>
      </c>
      <c r="Q438" s="86" t="s">
        <v>76</v>
      </c>
      <c r="R438" s="86" t="s">
        <v>76</v>
      </c>
      <c r="S438" s="87" t="s">
        <v>76</v>
      </c>
      <c r="T438" s="87" t="s">
        <v>76</v>
      </c>
      <c r="U438" s="88" t="s">
        <v>76</v>
      </c>
      <c r="V438" s="88" t="s">
        <v>76</v>
      </c>
      <c r="W438" s="89" t="s">
        <v>76</v>
      </c>
      <c r="X438" s="89" t="s">
        <v>76</v>
      </c>
    </row>
    <row r="439" spans="14:24" ht="15.75" x14ac:dyDescent="0.25">
      <c r="N439" s="85">
        <v>49856</v>
      </c>
      <c r="O439" s="86" t="s">
        <v>76</v>
      </c>
      <c r="P439" s="86" t="s">
        <v>76</v>
      </c>
      <c r="Q439" s="86" t="s">
        <v>76</v>
      </c>
      <c r="R439" s="86" t="s">
        <v>76</v>
      </c>
      <c r="S439" s="87" t="s">
        <v>76</v>
      </c>
      <c r="T439" s="87" t="s">
        <v>76</v>
      </c>
      <c r="U439" s="88" t="s">
        <v>76</v>
      </c>
      <c r="V439" s="88" t="s">
        <v>76</v>
      </c>
      <c r="W439" s="89" t="s">
        <v>76</v>
      </c>
      <c r="X439" s="89" t="s">
        <v>76</v>
      </c>
    </row>
    <row r="440" spans="14:24" ht="15.75" x14ac:dyDescent="0.25">
      <c r="N440" s="85">
        <v>49887</v>
      </c>
      <c r="O440" s="86" t="s">
        <v>76</v>
      </c>
      <c r="P440" s="86" t="s">
        <v>76</v>
      </c>
      <c r="Q440" s="86" t="s">
        <v>76</v>
      </c>
      <c r="R440" s="86" t="s">
        <v>76</v>
      </c>
      <c r="S440" s="87" t="s">
        <v>76</v>
      </c>
      <c r="T440" s="87" t="s">
        <v>76</v>
      </c>
      <c r="U440" s="88" t="s">
        <v>76</v>
      </c>
      <c r="V440" s="88" t="s">
        <v>76</v>
      </c>
      <c r="W440" s="89" t="s">
        <v>76</v>
      </c>
      <c r="X440" s="89" t="s">
        <v>76</v>
      </c>
    </row>
    <row r="441" spans="14:24" ht="15.75" x14ac:dyDescent="0.25">
      <c r="N441" s="85">
        <v>49918</v>
      </c>
      <c r="O441" s="86" t="s">
        <v>76</v>
      </c>
      <c r="P441" s="86" t="s">
        <v>76</v>
      </c>
      <c r="Q441" s="86" t="s">
        <v>76</v>
      </c>
      <c r="R441" s="86" t="s">
        <v>76</v>
      </c>
      <c r="S441" s="87" t="s">
        <v>76</v>
      </c>
      <c r="T441" s="87" t="s">
        <v>76</v>
      </c>
      <c r="U441" s="88" t="s">
        <v>76</v>
      </c>
      <c r="V441" s="88" t="s">
        <v>76</v>
      </c>
      <c r="W441" s="89" t="s">
        <v>76</v>
      </c>
      <c r="X441" s="89" t="s">
        <v>76</v>
      </c>
    </row>
    <row r="442" spans="14:24" ht="15.75" x14ac:dyDescent="0.25">
      <c r="N442" s="85">
        <v>49948</v>
      </c>
      <c r="O442" s="86" t="s">
        <v>76</v>
      </c>
      <c r="P442" s="86" t="s">
        <v>76</v>
      </c>
      <c r="Q442" s="86" t="s">
        <v>76</v>
      </c>
      <c r="R442" s="86" t="s">
        <v>76</v>
      </c>
      <c r="S442" s="87" t="s">
        <v>76</v>
      </c>
      <c r="T442" s="87" t="s">
        <v>76</v>
      </c>
      <c r="U442" s="88" t="s">
        <v>76</v>
      </c>
      <c r="V442" s="88" t="s">
        <v>76</v>
      </c>
      <c r="W442" s="89" t="s">
        <v>76</v>
      </c>
      <c r="X442" s="89" t="s">
        <v>76</v>
      </c>
    </row>
    <row r="443" spans="14:24" ht="15.75" x14ac:dyDescent="0.25">
      <c r="N443" s="85">
        <v>49979</v>
      </c>
      <c r="O443" s="86" t="s">
        <v>76</v>
      </c>
      <c r="P443" s="86" t="s">
        <v>76</v>
      </c>
      <c r="Q443" s="86" t="s">
        <v>76</v>
      </c>
      <c r="R443" s="86" t="s">
        <v>76</v>
      </c>
      <c r="S443" s="87" t="s">
        <v>76</v>
      </c>
      <c r="T443" s="87" t="s">
        <v>76</v>
      </c>
      <c r="U443" s="88" t="s">
        <v>76</v>
      </c>
      <c r="V443" s="88" t="s">
        <v>76</v>
      </c>
      <c r="W443" s="89" t="s">
        <v>76</v>
      </c>
      <c r="X443" s="89" t="s">
        <v>76</v>
      </c>
    </row>
    <row r="444" spans="14:24" ht="15.75" x14ac:dyDescent="0.25">
      <c r="N444" s="85">
        <v>50009</v>
      </c>
      <c r="O444" s="86" t="s">
        <v>76</v>
      </c>
      <c r="P444" s="86" t="s">
        <v>76</v>
      </c>
      <c r="Q444" s="86" t="s">
        <v>76</v>
      </c>
      <c r="R444" s="86" t="s">
        <v>76</v>
      </c>
      <c r="S444" s="87" t="s">
        <v>76</v>
      </c>
      <c r="T444" s="87" t="s">
        <v>76</v>
      </c>
      <c r="U444" s="88" t="s">
        <v>76</v>
      </c>
      <c r="V444" s="88" t="s">
        <v>76</v>
      </c>
      <c r="W444" s="89" t="s">
        <v>76</v>
      </c>
      <c r="X444" s="89" t="s">
        <v>76</v>
      </c>
    </row>
    <row r="445" spans="14:24" ht="15.75" x14ac:dyDescent="0.25">
      <c r="N445" s="85">
        <v>50040</v>
      </c>
      <c r="O445" s="86" t="s">
        <v>76</v>
      </c>
      <c r="P445" s="86" t="s">
        <v>76</v>
      </c>
      <c r="Q445" s="86" t="s">
        <v>76</v>
      </c>
      <c r="R445" s="86" t="s">
        <v>76</v>
      </c>
      <c r="S445" s="87" t="s">
        <v>76</v>
      </c>
      <c r="T445" s="87" t="s">
        <v>76</v>
      </c>
      <c r="U445" s="88" t="s">
        <v>76</v>
      </c>
      <c r="V445" s="88" t="s">
        <v>76</v>
      </c>
      <c r="W445" s="89" t="s">
        <v>76</v>
      </c>
      <c r="X445" s="89" t="s">
        <v>76</v>
      </c>
    </row>
    <row r="446" spans="14:24" ht="15.75" x14ac:dyDescent="0.25">
      <c r="N446" s="85">
        <v>50071</v>
      </c>
      <c r="O446" s="86" t="s">
        <v>76</v>
      </c>
      <c r="P446" s="86" t="s">
        <v>76</v>
      </c>
      <c r="Q446" s="86" t="s">
        <v>76</v>
      </c>
      <c r="R446" s="86" t="s">
        <v>76</v>
      </c>
      <c r="S446" s="87" t="s">
        <v>76</v>
      </c>
      <c r="T446" s="87" t="s">
        <v>76</v>
      </c>
      <c r="U446" s="88" t="s">
        <v>76</v>
      </c>
      <c r="V446" s="88" t="s">
        <v>76</v>
      </c>
      <c r="W446" s="89" t="s">
        <v>76</v>
      </c>
      <c r="X446" s="89" t="s">
        <v>76</v>
      </c>
    </row>
    <row r="447" spans="14:24" ht="15.75" x14ac:dyDescent="0.25">
      <c r="N447" s="85">
        <v>50099</v>
      </c>
      <c r="O447" s="86" t="s">
        <v>76</v>
      </c>
      <c r="P447" s="86" t="s">
        <v>76</v>
      </c>
      <c r="Q447" s="86" t="s">
        <v>76</v>
      </c>
      <c r="R447" s="86" t="s">
        <v>76</v>
      </c>
      <c r="S447" s="87" t="s">
        <v>76</v>
      </c>
      <c r="T447" s="87" t="s">
        <v>76</v>
      </c>
      <c r="U447" s="88" t="s">
        <v>76</v>
      </c>
      <c r="V447" s="88" t="s">
        <v>76</v>
      </c>
      <c r="W447" s="89" t="s">
        <v>76</v>
      </c>
      <c r="X447" s="89" t="s">
        <v>76</v>
      </c>
    </row>
    <row r="448" spans="14:24" ht="15.75" x14ac:dyDescent="0.25">
      <c r="N448" s="85">
        <v>50130</v>
      </c>
      <c r="O448" s="86" t="s">
        <v>76</v>
      </c>
      <c r="P448" s="86" t="s">
        <v>76</v>
      </c>
      <c r="Q448" s="86" t="s">
        <v>76</v>
      </c>
      <c r="R448" s="86" t="s">
        <v>76</v>
      </c>
      <c r="S448" s="87" t="s">
        <v>76</v>
      </c>
      <c r="T448" s="87" t="s">
        <v>76</v>
      </c>
      <c r="U448" s="88" t="s">
        <v>76</v>
      </c>
      <c r="V448" s="88" t="s">
        <v>76</v>
      </c>
      <c r="W448" s="89" t="s">
        <v>76</v>
      </c>
      <c r="X448" s="89" t="s">
        <v>76</v>
      </c>
    </row>
    <row r="449" spans="14:24" ht="15.75" x14ac:dyDescent="0.25">
      <c r="N449" s="85">
        <v>50160</v>
      </c>
      <c r="O449" s="86" t="s">
        <v>76</v>
      </c>
      <c r="P449" s="86" t="s">
        <v>76</v>
      </c>
      <c r="Q449" s="86" t="s">
        <v>76</v>
      </c>
      <c r="R449" s="86" t="s">
        <v>76</v>
      </c>
      <c r="S449" s="87" t="s">
        <v>76</v>
      </c>
      <c r="T449" s="87" t="s">
        <v>76</v>
      </c>
      <c r="U449" s="88" t="s">
        <v>76</v>
      </c>
      <c r="V449" s="88" t="s">
        <v>76</v>
      </c>
      <c r="W449" s="89" t="s">
        <v>76</v>
      </c>
      <c r="X449" s="89" t="s">
        <v>76</v>
      </c>
    </row>
    <row r="450" spans="14:24" ht="15.75" x14ac:dyDescent="0.25">
      <c r="N450" s="85">
        <v>50191</v>
      </c>
      <c r="O450" s="86" t="s">
        <v>76</v>
      </c>
      <c r="P450" s="86" t="s">
        <v>76</v>
      </c>
      <c r="Q450" s="86" t="s">
        <v>76</v>
      </c>
      <c r="R450" s="86" t="s">
        <v>76</v>
      </c>
      <c r="S450" s="87" t="s">
        <v>76</v>
      </c>
      <c r="T450" s="87" t="s">
        <v>76</v>
      </c>
      <c r="U450" s="88" t="s">
        <v>76</v>
      </c>
      <c r="V450" s="88" t="s">
        <v>76</v>
      </c>
      <c r="W450" s="89" t="s">
        <v>76</v>
      </c>
      <c r="X450" s="89" t="s">
        <v>76</v>
      </c>
    </row>
    <row r="451" spans="14:24" ht="15.75" x14ac:dyDescent="0.25">
      <c r="N451" s="85">
        <v>50221</v>
      </c>
      <c r="O451" s="86" t="s">
        <v>76</v>
      </c>
      <c r="P451" s="86" t="s">
        <v>76</v>
      </c>
      <c r="Q451" s="86" t="s">
        <v>76</v>
      </c>
      <c r="R451" s="86" t="s">
        <v>76</v>
      </c>
      <c r="S451" s="87" t="s">
        <v>76</v>
      </c>
      <c r="T451" s="87" t="s">
        <v>76</v>
      </c>
      <c r="U451" s="88" t="s">
        <v>76</v>
      </c>
      <c r="V451" s="88" t="s">
        <v>76</v>
      </c>
      <c r="W451" s="89" t="s">
        <v>76</v>
      </c>
      <c r="X451" s="89" t="s">
        <v>76</v>
      </c>
    </row>
    <row r="452" spans="14:24" ht="15.75" x14ac:dyDescent="0.25">
      <c r="N452" s="85">
        <v>50252</v>
      </c>
      <c r="O452" s="86" t="s">
        <v>76</v>
      </c>
      <c r="P452" s="86" t="s">
        <v>76</v>
      </c>
      <c r="Q452" s="86" t="s">
        <v>76</v>
      </c>
      <c r="R452" s="86" t="s">
        <v>76</v>
      </c>
      <c r="S452" s="87" t="s">
        <v>76</v>
      </c>
      <c r="T452" s="87" t="s">
        <v>76</v>
      </c>
      <c r="U452" s="88" t="s">
        <v>76</v>
      </c>
      <c r="V452" s="88" t="s">
        <v>76</v>
      </c>
      <c r="W452" s="89" t="s">
        <v>76</v>
      </c>
      <c r="X452" s="89" t="s">
        <v>76</v>
      </c>
    </row>
    <row r="453" spans="14:24" ht="15.75" x14ac:dyDescent="0.25">
      <c r="N453" s="85">
        <v>50283</v>
      </c>
      <c r="O453" s="86" t="s">
        <v>76</v>
      </c>
      <c r="P453" s="86" t="s">
        <v>76</v>
      </c>
      <c r="Q453" s="86" t="s">
        <v>76</v>
      </c>
      <c r="R453" s="86" t="s">
        <v>76</v>
      </c>
      <c r="S453" s="87" t="s">
        <v>76</v>
      </c>
      <c r="T453" s="87" t="s">
        <v>76</v>
      </c>
      <c r="U453" s="88" t="s">
        <v>76</v>
      </c>
      <c r="V453" s="88" t="s">
        <v>76</v>
      </c>
      <c r="W453" s="89" t="s">
        <v>76</v>
      </c>
      <c r="X453" s="89" t="s">
        <v>76</v>
      </c>
    </row>
    <row r="454" spans="14:24" ht="15.75" x14ac:dyDescent="0.25">
      <c r="N454" s="85">
        <v>50313</v>
      </c>
      <c r="O454" s="86" t="s">
        <v>76</v>
      </c>
      <c r="P454" s="86" t="s">
        <v>76</v>
      </c>
      <c r="Q454" s="86" t="s">
        <v>76</v>
      </c>
      <c r="R454" s="86" t="s">
        <v>76</v>
      </c>
      <c r="S454" s="87" t="s">
        <v>76</v>
      </c>
      <c r="T454" s="87" t="s">
        <v>76</v>
      </c>
      <c r="U454" s="88" t="s">
        <v>76</v>
      </c>
      <c r="V454" s="88" t="s">
        <v>76</v>
      </c>
      <c r="W454" s="89" t="s">
        <v>76</v>
      </c>
      <c r="X454" s="89" t="s">
        <v>76</v>
      </c>
    </row>
    <row r="455" spans="14:24" ht="15.75" x14ac:dyDescent="0.25">
      <c r="N455" s="85">
        <v>50344</v>
      </c>
      <c r="O455" s="86" t="s">
        <v>76</v>
      </c>
      <c r="P455" s="86" t="s">
        <v>76</v>
      </c>
      <c r="Q455" s="86" t="s">
        <v>76</v>
      </c>
      <c r="R455" s="86" t="s">
        <v>76</v>
      </c>
      <c r="S455" s="87" t="s">
        <v>76</v>
      </c>
      <c r="T455" s="87" t="s">
        <v>76</v>
      </c>
      <c r="U455" s="88" t="s">
        <v>76</v>
      </c>
      <c r="V455" s="88" t="s">
        <v>76</v>
      </c>
      <c r="W455" s="89" t="s">
        <v>76</v>
      </c>
      <c r="X455" s="89" t="s">
        <v>76</v>
      </c>
    </row>
    <row r="456" spans="14:24" ht="15.75" x14ac:dyDescent="0.25">
      <c r="N456" s="85">
        <v>50374</v>
      </c>
      <c r="O456" s="86" t="s">
        <v>76</v>
      </c>
      <c r="P456" s="86" t="s">
        <v>76</v>
      </c>
      <c r="Q456" s="86" t="s">
        <v>76</v>
      </c>
      <c r="R456" s="86" t="s">
        <v>76</v>
      </c>
      <c r="S456" s="87" t="s">
        <v>76</v>
      </c>
      <c r="T456" s="87" t="s">
        <v>76</v>
      </c>
      <c r="U456" s="88" t="s">
        <v>76</v>
      </c>
      <c r="V456" s="88" t="s">
        <v>76</v>
      </c>
      <c r="W456" s="89" t="s">
        <v>76</v>
      </c>
      <c r="X456" s="89" t="s">
        <v>76</v>
      </c>
    </row>
    <row r="457" spans="14:24" ht="15.75" x14ac:dyDescent="0.25">
      <c r="N457" s="85">
        <v>50405</v>
      </c>
      <c r="O457" s="86" t="s">
        <v>76</v>
      </c>
      <c r="P457" s="86" t="s">
        <v>76</v>
      </c>
      <c r="Q457" s="86" t="s">
        <v>76</v>
      </c>
      <c r="R457" s="86" t="s">
        <v>76</v>
      </c>
      <c r="S457" s="87" t="s">
        <v>76</v>
      </c>
      <c r="T457" s="87" t="s">
        <v>76</v>
      </c>
      <c r="U457" s="88" t="s">
        <v>76</v>
      </c>
      <c r="V457" s="88" t="s">
        <v>76</v>
      </c>
      <c r="W457" s="89" t="s">
        <v>76</v>
      </c>
      <c r="X457" s="89" t="s">
        <v>76</v>
      </c>
    </row>
    <row r="458" spans="14:24" ht="15.75" x14ac:dyDescent="0.25">
      <c r="N458" s="85">
        <v>50436</v>
      </c>
      <c r="O458" s="86" t="s">
        <v>76</v>
      </c>
      <c r="P458" s="86" t="s">
        <v>76</v>
      </c>
      <c r="Q458" s="86" t="s">
        <v>76</v>
      </c>
      <c r="R458" s="86" t="s">
        <v>76</v>
      </c>
      <c r="S458" s="87" t="s">
        <v>76</v>
      </c>
      <c r="T458" s="87" t="s">
        <v>76</v>
      </c>
      <c r="U458" s="88" t="s">
        <v>76</v>
      </c>
      <c r="V458" s="88" t="s">
        <v>76</v>
      </c>
      <c r="W458" s="89" t="s">
        <v>76</v>
      </c>
      <c r="X458" s="89" t="s">
        <v>76</v>
      </c>
    </row>
    <row r="459" spans="14:24" ht="15.75" x14ac:dyDescent="0.25">
      <c r="N459" s="85">
        <v>50464</v>
      </c>
      <c r="O459" s="86" t="s">
        <v>76</v>
      </c>
      <c r="P459" s="86" t="s">
        <v>76</v>
      </c>
      <c r="Q459" s="86" t="s">
        <v>76</v>
      </c>
      <c r="R459" s="86" t="s">
        <v>76</v>
      </c>
      <c r="S459" s="87" t="s">
        <v>76</v>
      </c>
      <c r="T459" s="87" t="s">
        <v>76</v>
      </c>
      <c r="U459" s="88" t="s">
        <v>76</v>
      </c>
      <c r="V459" s="88" t="s">
        <v>76</v>
      </c>
      <c r="W459" s="89" t="s">
        <v>76</v>
      </c>
      <c r="X459" s="89" t="s">
        <v>76</v>
      </c>
    </row>
    <row r="460" spans="14:24" ht="15.75" x14ac:dyDescent="0.25">
      <c r="N460" s="85">
        <v>50495</v>
      </c>
      <c r="O460" s="86" t="s">
        <v>76</v>
      </c>
      <c r="P460" s="86" t="s">
        <v>76</v>
      </c>
      <c r="Q460" s="86" t="s">
        <v>76</v>
      </c>
      <c r="R460" s="86" t="s">
        <v>76</v>
      </c>
      <c r="S460" s="87" t="s">
        <v>76</v>
      </c>
      <c r="T460" s="87" t="s">
        <v>76</v>
      </c>
      <c r="U460" s="88" t="s">
        <v>76</v>
      </c>
      <c r="V460" s="88" t="s">
        <v>76</v>
      </c>
      <c r="W460" s="89" t="s">
        <v>76</v>
      </c>
      <c r="X460" s="89" t="s">
        <v>76</v>
      </c>
    </row>
    <row r="461" spans="14:24" ht="15.75" x14ac:dyDescent="0.25">
      <c r="N461" s="85">
        <v>50525</v>
      </c>
      <c r="O461" s="86" t="s">
        <v>76</v>
      </c>
      <c r="P461" s="86" t="s">
        <v>76</v>
      </c>
      <c r="Q461" s="86" t="s">
        <v>76</v>
      </c>
      <c r="R461" s="86" t="s">
        <v>76</v>
      </c>
      <c r="S461" s="87" t="s">
        <v>76</v>
      </c>
      <c r="T461" s="87" t="s">
        <v>76</v>
      </c>
      <c r="U461" s="88" t="s">
        <v>76</v>
      </c>
      <c r="V461" s="88" t="s">
        <v>76</v>
      </c>
      <c r="W461" s="89" t="s">
        <v>76</v>
      </c>
      <c r="X461" s="89" t="s">
        <v>76</v>
      </c>
    </row>
    <row r="462" spans="14:24" ht="15.75" x14ac:dyDescent="0.25">
      <c r="N462" s="85">
        <v>50556</v>
      </c>
      <c r="O462" s="86" t="s">
        <v>76</v>
      </c>
      <c r="P462" s="86" t="s">
        <v>76</v>
      </c>
      <c r="Q462" s="86" t="s">
        <v>76</v>
      </c>
      <c r="R462" s="86" t="s">
        <v>76</v>
      </c>
      <c r="S462" s="87" t="s">
        <v>76</v>
      </c>
      <c r="T462" s="87" t="s">
        <v>76</v>
      </c>
      <c r="U462" s="88" t="s">
        <v>76</v>
      </c>
      <c r="V462" s="88" t="s">
        <v>76</v>
      </c>
      <c r="W462" s="89" t="s">
        <v>76</v>
      </c>
      <c r="X462" s="89" t="s">
        <v>76</v>
      </c>
    </row>
    <row r="463" spans="14:24" ht="15.75" x14ac:dyDescent="0.25">
      <c r="N463" s="85">
        <v>50586</v>
      </c>
      <c r="O463" s="86" t="s">
        <v>76</v>
      </c>
      <c r="P463" s="86" t="s">
        <v>76</v>
      </c>
      <c r="Q463" s="86" t="s">
        <v>76</v>
      </c>
      <c r="R463" s="86" t="s">
        <v>76</v>
      </c>
      <c r="S463" s="87" t="s">
        <v>76</v>
      </c>
      <c r="T463" s="87" t="s">
        <v>76</v>
      </c>
      <c r="U463" s="88" t="s">
        <v>76</v>
      </c>
      <c r="V463" s="88" t="s">
        <v>76</v>
      </c>
      <c r="W463" s="89" t="s">
        <v>76</v>
      </c>
      <c r="X463" s="89" t="s">
        <v>76</v>
      </c>
    </row>
    <row r="464" spans="14:24" ht="15.75" x14ac:dyDescent="0.25">
      <c r="N464" s="85">
        <v>50617</v>
      </c>
      <c r="O464" s="86" t="s">
        <v>76</v>
      </c>
      <c r="P464" s="86" t="s">
        <v>76</v>
      </c>
      <c r="Q464" s="86" t="s">
        <v>76</v>
      </c>
      <c r="R464" s="86" t="s">
        <v>76</v>
      </c>
      <c r="S464" s="87" t="s">
        <v>76</v>
      </c>
      <c r="T464" s="87" t="s">
        <v>76</v>
      </c>
      <c r="U464" s="88" t="s">
        <v>76</v>
      </c>
      <c r="V464" s="88" t="s">
        <v>76</v>
      </c>
      <c r="W464" s="89" t="s">
        <v>76</v>
      </c>
      <c r="X464" s="89" t="s">
        <v>76</v>
      </c>
    </row>
    <row r="465" spans="14:24" ht="15.75" x14ac:dyDescent="0.25">
      <c r="N465" s="85">
        <v>50648</v>
      </c>
      <c r="O465" s="86" t="s">
        <v>76</v>
      </c>
      <c r="P465" s="86" t="s">
        <v>76</v>
      </c>
      <c r="Q465" s="86" t="s">
        <v>76</v>
      </c>
      <c r="R465" s="86" t="s">
        <v>76</v>
      </c>
      <c r="S465" s="87" t="s">
        <v>76</v>
      </c>
      <c r="T465" s="87" t="s">
        <v>76</v>
      </c>
      <c r="U465" s="88" t="s">
        <v>76</v>
      </c>
      <c r="V465" s="88" t="s">
        <v>76</v>
      </c>
      <c r="W465" s="89" t="s">
        <v>76</v>
      </c>
      <c r="X465" s="89" t="s">
        <v>76</v>
      </c>
    </row>
    <row r="466" spans="14:24" ht="15.75" x14ac:dyDescent="0.25">
      <c r="N466" s="85">
        <v>50678</v>
      </c>
      <c r="O466" s="86" t="s">
        <v>76</v>
      </c>
      <c r="P466" s="86" t="s">
        <v>76</v>
      </c>
      <c r="Q466" s="86" t="s">
        <v>76</v>
      </c>
      <c r="R466" s="86" t="s">
        <v>76</v>
      </c>
      <c r="S466" s="87" t="s">
        <v>76</v>
      </c>
      <c r="T466" s="87" t="s">
        <v>76</v>
      </c>
      <c r="U466" s="88" t="s">
        <v>76</v>
      </c>
      <c r="V466" s="88" t="s">
        <v>76</v>
      </c>
      <c r="W466" s="89" t="s">
        <v>76</v>
      </c>
      <c r="X466" s="89" t="s">
        <v>76</v>
      </c>
    </row>
    <row r="467" spans="14:24" ht="15.75" x14ac:dyDescent="0.25">
      <c r="N467" s="85">
        <v>50709</v>
      </c>
      <c r="O467" s="86" t="s">
        <v>76</v>
      </c>
      <c r="P467" s="86" t="s">
        <v>76</v>
      </c>
      <c r="Q467" s="86" t="s">
        <v>76</v>
      </c>
      <c r="R467" s="86" t="s">
        <v>76</v>
      </c>
      <c r="S467" s="87" t="s">
        <v>76</v>
      </c>
      <c r="T467" s="87" t="s">
        <v>76</v>
      </c>
      <c r="U467" s="88" t="s">
        <v>76</v>
      </c>
      <c r="V467" s="88" t="s">
        <v>76</v>
      </c>
      <c r="W467" s="89" t="s">
        <v>76</v>
      </c>
      <c r="X467" s="89" t="s">
        <v>76</v>
      </c>
    </row>
    <row r="468" spans="14:24" ht="15.75" x14ac:dyDescent="0.25">
      <c r="N468" s="85">
        <v>50739</v>
      </c>
      <c r="O468" s="86" t="s">
        <v>76</v>
      </c>
      <c r="P468" s="86" t="s">
        <v>76</v>
      </c>
      <c r="Q468" s="86" t="s">
        <v>76</v>
      </c>
      <c r="R468" s="86" t="s">
        <v>76</v>
      </c>
      <c r="S468" s="87" t="s">
        <v>76</v>
      </c>
      <c r="T468" s="87" t="s">
        <v>76</v>
      </c>
      <c r="U468" s="88" t="s">
        <v>76</v>
      </c>
      <c r="V468" s="88" t="s">
        <v>76</v>
      </c>
      <c r="W468" s="89" t="s">
        <v>76</v>
      </c>
      <c r="X468" s="89" t="s">
        <v>76</v>
      </c>
    </row>
    <row r="469" spans="14:24" ht="15.75" x14ac:dyDescent="0.25">
      <c r="N469" s="85">
        <v>50770</v>
      </c>
      <c r="O469" s="86" t="s">
        <v>76</v>
      </c>
      <c r="P469" s="86" t="s">
        <v>76</v>
      </c>
      <c r="Q469" s="86" t="s">
        <v>76</v>
      </c>
      <c r="R469" s="86" t="s">
        <v>76</v>
      </c>
      <c r="S469" s="87" t="s">
        <v>76</v>
      </c>
      <c r="T469" s="87" t="s">
        <v>76</v>
      </c>
      <c r="U469" s="88" t="s">
        <v>76</v>
      </c>
      <c r="V469" s="88" t="s">
        <v>76</v>
      </c>
      <c r="W469" s="89" t="s">
        <v>76</v>
      </c>
      <c r="X469" s="89" t="s">
        <v>76</v>
      </c>
    </row>
    <row r="470" spans="14:24" ht="15.75" x14ac:dyDescent="0.25">
      <c r="N470" s="85">
        <v>50801</v>
      </c>
      <c r="O470" s="86" t="s">
        <v>76</v>
      </c>
      <c r="P470" s="86" t="s">
        <v>76</v>
      </c>
      <c r="Q470" s="86" t="s">
        <v>76</v>
      </c>
      <c r="R470" s="86" t="s">
        <v>76</v>
      </c>
      <c r="S470" s="87" t="s">
        <v>76</v>
      </c>
      <c r="T470" s="87" t="s">
        <v>76</v>
      </c>
      <c r="U470" s="88" t="s">
        <v>76</v>
      </c>
      <c r="V470" s="88" t="s">
        <v>76</v>
      </c>
      <c r="W470" s="89" t="s">
        <v>76</v>
      </c>
      <c r="X470" s="89" t="s">
        <v>76</v>
      </c>
    </row>
    <row r="471" spans="14:24" ht="15.75" x14ac:dyDescent="0.25">
      <c r="N471" s="85">
        <v>50829</v>
      </c>
      <c r="O471" s="86" t="s">
        <v>76</v>
      </c>
      <c r="P471" s="86" t="s">
        <v>76</v>
      </c>
      <c r="Q471" s="86" t="s">
        <v>76</v>
      </c>
      <c r="R471" s="86" t="s">
        <v>76</v>
      </c>
      <c r="S471" s="87" t="s">
        <v>76</v>
      </c>
      <c r="T471" s="87" t="s">
        <v>76</v>
      </c>
      <c r="U471" s="88" t="s">
        <v>76</v>
      </c>
      <c r="V471" s="88" t="s">
        <v>76</v>
      </c>
      <c r="W471" s="89" t="s">
        <v>76</v>
      </c>
      <c r="X471" s="89" t="s">
        <v>76</v>
      </c>
    </row>
    <row r="472" spans="14:24" ht="15.75" x14ac:dyDescent="0.25">
      <c r="N472" s="85">
        <v>50860</v>
      </c>
      <c r="O472" s="86" t="s">
        <v>76</v>
      </c>
      <c r="P472" s="86" t="s">
        <v>76</v>
      </c>
      <c r="Q472" s="86" t="s">
        <v>76</v>
      </c>
      <c r="R472" s="86" t="s">
        <v>76</v>
      </c>
      <c r="S472" s="87" t="s">
        <v>76</v>
      </c>
      <c r="T472" s="87" t="s">
        <v>76</v>
      </c>
      <c r="U472" s="88" t="s">
        <v>76</v>
      </c>
      <c r="V472" s="88" t="s">
        <v>76</v>
      </c>
      <c r="W472" s="89" t="s">
        <v>76</v>
      </c>
      <c r="X472" s="89" t="s">
        <v>76</v>
      </c>
    </row>
    <row r="473" spans="14:24" ht="15.75" x14ac:dyDescent="0.25">
      <c r="N473" s="85">
        <v>50890</v>
      </c>
      <c r="O473" s="86" t="s">
        <v>76</v>
      </c>
      <c r="P473" s="86" t="s">
        <v>76</v>
      </c>
      <c r="Q473" s="86" t="s">
        <v>76</v>
      </c>
      <c r="R473" s="86" t="s">
        <v>76</v>
      </c>
      <c r="S473" s="87" t="s">
        <v>76</v>
      </c>
      <c r="T473" s="87" t="s">
        <v>76</v>
      </c>
      <c r="U473" s="88" t="s">
        <v>76</v>
      </c>
      <c r="V473" s="88" t="s">
        <v>76</v>
      </c>
      <c r="W473" s="89" t="s">
        <v>76</v>
      </c>
      <c r="X473" s="89" t="s">
        <v>76</v>
      </c>
    </row>
    <row r="474" spans="14:24" ht="15.75" x14ac:dyDescent="0.25">
      <c r="N474" s="85">
        <v>50921</v>
      </c>
      <c r="O474" s="86" t="s">
        <v>76</v>
      </c>
      <c r="P474" s="86" t="s">
        <v>76</v>
      </c>
      <c r="Q474" s="86" t="s">
        <v>76</v>
      </c>
      <c r="R474" s="86" t="s">
        <v>76</v>
      </c>
      <c r="S474" s="87" t="s">
        <v>76</v>
      </c>
      <c r="T474" s="87" t="s">
        <v>76</v>
      </c>
      <c r="U474" s="88" t="s">
        <v>76</v>
      </c>
      <c r="V474" s="88" t="s">
        <v>76</v>
      </c>
      <c r="W474" s="89" t="s">
        <v>76</v>
      </c>
      <c r="X474" s="89" t="s">
        <v>76</v>
      </c>
    </row>
    <row r="475" spans="14:24" ht="15.75" x14ac:dyDescent="0.25">
      <c r="N475" s="85">
        <v>50951</v>
      </c>
      <c r="O475" s="86" t="s">
        <v>76</v>
      </c>
      <c r="P475" s="86" t="s">
        <v>76</v>
      </c>
      <c r="Q475" s="86" t="s">
        <v>76</v>
      </c>
      <c r="R475" s="86" t="s">
        <v>76</v>
      </c>
      <c r="S475" s="87" t="s">
        <v>76</v>
      </c>
      <c r="T475" s="87" t="s">
        <v>76</v>
      </c>
      <c r="U475" s="88" t="s">
        <v>76</v>
      </c>
      <c r="V475" s="88" t="s">
        <v>76</v>
      </c>
      <c r="W475" s="89" t="s">
        <v>76</v>
      </c>
      <c r="X475" s="89" t="s">
        <v>76</v>
      </c>
    </row>
    <row r="476" spans="14:24" ht="15.75" x14ac:dyDescent="0.25">
      <c r="N476" s="85">
        <v>50982</v>
      </c>
      <c r="O476" s="86" t="s">
        <v>76</v>
      </c>
      <c r="P476" s="86" t="s">
        <v>76</v>
      </c>
      <c r="Q476" s="86" t="s">
        <v>76</v>
      </c>
      <c r="R476" s="86" t="s">
        <v>76</v>
      </c>
      <c r="S476" s="87" t="s">
        <v>76</v>
      </c>
      <c r="T476" s="87" t="s">
        <v>76</v>
      </c>
      <c r="U476" s="88" t="s">
        <v>76</v>
      </c>
      <c r="V476" s="88" t="s">
        <v>76</v>
      </c>
      <c r="W476" s="89" t="s">
        <v>76</v>
      </c>
      <c r="X476" s="89" t="s">
        <v>76</v>
      </c>
    </row>
    <row r="477" spans="14:24" ht="15.75" x14ac:dyDescent="0.25">
      <c r="N477" s="85">
        <v>51013</v>
      </c>
      <c r="O477" s="86" t="s">
        <v>76</v>
      </c>
      <c r="P477" s="86" t="s">
        <v>76</v>
      </c>
      <c r="Q477" s="86" t="s">
        <v>76</v>
      </c>
      <c r="R477" s="86" t="s">
        <v>76</v>
      </c>
      <c r="S477" s="87" t="s">
        <v>76</v>
      </c>
      <c r="T477" s="87" t="s">
        <v>76</v>
      </c>
      <c r="U477" s="88" t="s">
        <v>76</v>
      </c>
      <c r="V477" s="88" t="s">
        <v>76</v>
      </c>
      <c r="W477" s="89" t="s">
        <v>76</v>
      </c>
      <c r="X477" s="89" t="s">
        <v>76</v>
      </c>
    </row>
    <row r="478" spans="14:24" ht="15.75" x14ac:dyDescent="0.25">
      <c r="N478" s="85">
        <v>51043</v>
      </c>
      <c r="O478" s="86" t="s">
        <v>76</v>
      </c>
      <c r="P478" s="86" t="s">
        <v>76</v>
      </c>
      <c r="Q478" s="86" t="s">
        <v>76</v>
      </c>
      <c r="R478" s="86" t="s">
        <v>76</v>
      </c>
      <c r="S478" s="87" t="s">
        <v>76</v>
      </c>
      <c r="T478" s="87" t="s">
        <v>76</v>
      </c>
      <c r="U478" s="88" t="s">
        <v>76</v>
      </c>
      <c r="V478" s="88" t="s">
        <v>76</v>
      </c>
      <c r="W478" s="89" t="s">
        <v>76</v>
      </c>
      <c r="X478" s="89" t="s">
        <v>76</v>
      </c>
    </row>
    <row r="479" spans="14:24" ht="15.75" x14ac:dyDescent="0.25">
      <c r="N479" s="85">
        <v>51074</v>
      </c>
      <c r="O479" s="86" t="s">
        <v>76</v>
      </c>
      <c r="P479" s="86" t="s">
        <v>76</v>
      </c>
      <c r="Q479" s="86" t="s">
        <v>76</v>
      </c>
      <c r="R479" s="86" t="s">
        <v>76</v>
      </c>
      <c r="S479" s="87" t="s">
        <v>76</v>
      </c>
      <c r="T479" s="87" t="s">
        <v>76</v>
      </c>
      <c r="U479" s="88" t="s">
        <v>76</v>
      </c>
      <c r="V479" s="88" t="s">
        <v>76</v>
      </c>
      <c r="W479" s="89" t="s">
        <v>76</v>
      </c>
      <c r="X479" s="89" t="s">
        <v>76</v>
      </c>
    </row>
    <row r="480" spans="14:24" ht="15.75" x14ac:dyDescent="0.25">
      <c r="N480" s="85">
        <v>51104</v>
      </c>
      <c r="O480" s="86" t="s">
        <v>76</v>
      </c>
      <c r="P480" s="86" t="s">
        <v>76</v>
      </c>
      <c r="Q480" s="86" t="s">
        <v>76</v>
      </c>
      <c r="R480" s="86" t="s">
        <v>76</v>
      </c>
      <c r="S480" s="87" t="s">
        <v>76</v>
      </c>
      <c r="T480" s="87" t="s">
        <v>76</v>
      </c>
      <c r="U480" s="88" t="s">
        <v>76</v>
      </c>
      <c r="V480" s="88" t="s">
        <v>76</v>
      </c>
      <c r="W480" s="89" t="s">
        <v>76</v>
      </c>
      <c r="X480" s="89" t="s">
        <v>76</v>
      </c>
    </row>
    <row r="481" spans="14:24" ht="15.75" x14ac:dyDescent="0.25">
      <c r="N481" s="85">
        <v>51135</v>
      </c>
      <c r="O481" s="86" t="s">
        <v>76</v>
      </c>
      <c r="P481" s="86" t="s">
        <v>76</v>
      </c>
      <c r="Q481" s="86" t="s">
        <v>76</v>
      </c>
      <c r="R481" s="86" t="s">
        <v>76</v>
      </c>
      <c r="S481" s="87" t="s">
        <v>76</v>
      </c>
      <c r="T481" s="87" t="s">
        <v>76</v>
      </c>
      <c r="U481" s="88" t="s">
        <v>76</v>
      </c>
      <c r="V481" s="88" t="s">
        <v>76</v>
      </c>
      <c r="W481" s="89" t="s">
        <v>76</v>
      </c>
      <c r="X481" s="89" t="s">
        <v>76</v>
      </c>
    </row>
    <row r="482" spans="14:24" ht="15.75" x14ac:dyDescent="0.25">
      <c r="N482" s="85">
        <v>51166</v>
      </c>
      <c r="O482" s="86" t="s">
        <v>76</v>
      </c>
      <c r="P482" s="86" t="s">
        <v>76</v>
      </c>
      <c r="Q482" s="86" t="s">
        <v>76</v>
      </c>
      <c r="R482" s="86" t="s">
        <v>76</v>
      </c>
      <c r="S482" s="87" t="s">
        <v>76</v>
      </c>
      <c r="T482" s="87" t="s">
        <v>76</v>
      </c>
      <c r="U482" s="88" t="s">
        <v>76</v>
      </c>
      <c r="V482" s="88" t="s">
        <v>76</v>
      </c>
      <c r="W482" s="89" t="s">
        <v>76</v>
      </c>
      <c r="X482" s="89" t="s">
        <v>76</v>
      </c>
    </row>
    <row r="483" spans="14:24" ht="15.75" x14ac:dyDescent="0.25">
      <c r="N483" s="85">
        <v>51195</v>
      </c>
      <c r="O483" s="86" t="s">
        <v>76</v>
      </c>
      <c r="P483" s="86" t="s">
        <v>76</v>
      </c>
      <c r="Q483" s="86" t="s">
        <v>76</v>
      </c>
      <c r="R483" s="86" t="s">
        <v>76</v>
      </c>
      <c r="S483" s="87" t="s">
        <v>76</v>
      </c>
      <c r="T483" s="87" t="s">
        <v>76</v>
      </c>
      <c r="U483" s="88" t="s">
        <v>76</v>
      </c>
      <c r="V483" s="88" t="s">
        <v>76</v>
      </c>
      <c r="W483" s="89" t="s">
        <v>76</v>
      </c>
      <c r="X483" s="89" t="s">
        <v>76</v>
      </c>
    </row>
    <row r="484" spans="14:24" ht="15.75" x14ac:dyDescent="0.25">
      <c r="N484" s="85">
        <v>51226</v>
      </c>
      <c r="O484" s="86" t="s">
        <v>76</v>
      </c>
      <c r="P484" s="86" t="s">
        <v>76</v>
      </c>
      <c r="Q484" s="86" t="s">
        <v>76</v>
      </c>
      <c r="R484" s="86" t="s">
        <v>76</v>
      </c>
      <c r="S484" s="87" t="s">
        <v>76</v>
      </c>
      <c r="T484" s="87" t="s">
        <v>76</v>
      </c>
      <c r="U484" s="88" t="s">
        <v>76</v>
      </c>
      <c r="V484" s="88" t="s">
        <v>76</v>
      </c>
      <c r="W484" s="89" t="s">
        <v>76</v>
      </c>
      <c r="X484" s="89" t="s">
        <v>76</v>
      </c>
    </row>
    <row r="485" spans="14:24" ht="15.75" x14ac:dyDescent="0.25">
      <c r="N485" s="85">
        <v>51256</v>
      </c>
      <c r="O485" s="86" t="s">
        <v>76</v>
      </c>
      <c r="P485" s="86" t="s">
        <v>76</v>
      </c>
      <c r="Q485" s="86" t="s">
        <v>76</v>
      </c>
      <c r="R485" s="86" t="s">
        <v>76</v>
      </c>
      <c r="S485" s="87" t="s">
        <v>76</v>
      </c>
      <c r="T485" s="87" t="s">
        <v>76</v>
      </c>
      <c r="U485" s="88" t="s">
        <v>76</v>
      </c>
      <c r="V485" s="88" t="s">
        <v>76</v>
      </c>
      <c r="W485" s="89" t="s">
        <v>76</v>
      </c>
      <c r="X485" s="89" t="s">
        <v>76</v>
      </c>
    </row>
    <row r="486" spans="14:24" ht="15.75" x14ac:dyDescent="0.25">
      <c r="N486" s="85">
        <v>51287</v>
      </c>
      <c r="O486" s="86" t="s">
        <v>76</v>
      </c>
      <c r="P486" s="86" t="s">
        <v>76</v>
      </c>
      <c r="Q486" s="86" t="s">
        <v>76</v>
      </c>
      <c r="R486" s="86" t="s">
        <v>76</v>
      </c>
      <c r="S486" s="87" t="s">
        <v>76</v>
      </c>
      <c r="T486" s="87" t="s">
        <v>76</v>
      </c>
      <c r="U486" s="88" t="s">
        <v>76</v>
      </c>
      <c r="V486" s="88" t="s">
        <v>76</v>
      </c>
      <c r="W486" s="89" t="s">
        <v>76</v>
      </c>
      <c r="X486" s="89" t="s">
        <v>76</v>
      </c>
    </row>
    <row r="487" spans="14:24" ht="15.75" x14ac:dyDescent="0.25">
      <c r="N487" s="85">
        <v>51317</v>
      </c>
      <c r="O487" s="86" t="s">
        <v>76</v>
      </c>
      <c r="P487" s="86" t="s">
        <v>76</v>
      </c>
      <c r="Q487" s="86" t="s">
        <v>76</v>
      </c>
      <c r="R487" s="86" t="s">
        <v>76</v>
      </c>
      <c r="S487" s="87" t="s">
        <v>76</v>
      </c>
      <c r="T487" s="87" t="s">
        <v>76</v>
      </c>
      <c r="U487" s="88" t="s">
        <v>76</v>
      </c>
      <c r="V487" s="88" t="s">
        <v>76</v>
      </c>
      <c r="W487" s="89" t="s">
        <v>76</v>
      </c>
      <c r="X487" s="89" t="s">
        <v>76</v>
      </c>
    </row>
    <row r="488" spans="14:24" ht="15.75" x14ac:dyDescent="0.25">
      <c r="N488" s="85">
        <v>51348</v>
      </c>
      <c r="O488" s="86" t="s">
        <v>76</v>
      </c>
      <c r="P488" s="86" t="s">
        <v>76</v>
      </c>
      <c r="Q488" s="86" t="s">
        <v>76</v>
      </c>
      <c r="R488" s="86" t="s">
        <v>76</v>
      </c>
      <c r="S488" s="87" t="s">
        <v>76</v>
      </c>
      <c r="T488" s="87" t="s">
        <v>76</v>
      </c>
      <c r="U488" s="88" t="s">
        <v>76</v>
      </c>
      <c r="V488" s="88" t="s">
        <v>76</v>
      </c>
      <c r="W488" s="89" t="s">
        <v>76</v>
      </c>
      <c r="X488" s="89" t="s">
        <v>76</v>
      </c>
    </row>
    <row r="489" spans="14:24" ht="15.75" x14ac:dyDescent="0.25">
      <c r="N489" s="85">
        <v>51379</v>
      </c>
      <c r="O489" s="86" t="s">
        <v>76</v>
      </c>
      <c r="P489" s="86" t="s">
        <v>76</v>
      </c>
      <c r="Q489" s="86" t="s">
        <v>76</v>
      </c>
      <c r="R489" s="86" t="s">
        <v>76</v>
      </c>
      <c r="S489" s="87" t="s">
        <v>76</v>
      </c>
      <c r="T489" s="87" t="s">
        <v>76</v>
      </c>
      <c r="U489" s="88" t="s">
        <v>76</v>
      </c>
      <c r="V489" s="88" t="s">
        <v>76</v>
      </c>
      <c r="W489" s="89" t="s">
        <v>76</v>
      </c>
      <c r="X489" s="89" t="s">
        <v>76</v>
      </c>
    </row>
    <row r="490" spans="14:24" ht="15.75" x14ac:dyDescent="0.25">
      <c r="N490" s="85">
        <v>51409</v>
      </c>
      <c r="O490" s="86" t="s">
        <v>76</v>
      </c>
      <c r="P490" s="86" t="s">
        <v>76</v>
      </c>
      <c r="Q490" s="86" t="s">
        <v>76</v>
      </c>
      <c r="R490" s="86" t="s">
        <v>76</v>
      </c>
      <c r="S490" s="87" t="s">
        <v>76</v>
      </c>
      <c r="T490" s="87" t="s">
        <v>76</v>
      </c>
      <c r="U490" s="88" t="s">
        <v>76</v>
      </c>
      <c r="V490" s="88" t="s">
        <v>76</v>
      </c>
      <c r="W490" s="89" t="s">
        <v>76</v>
      </c>
      <c r="X490" s="89" t="s">
        <v>76</v>
      </c>
    </row>
    <row r="491" spans="14:24" ht="15.75" x14ac:dyDescent="0.25">
      <c r="N491" s="85">
        <v>51440</v>
      </c>
      <c r="O491" s="86" t="s">
        <v>76</v>
      </c>
      <c r="P491" s="86" t="s">
        <v>76</v>
      </c>
      <c r="Q491" s="86" t="s">
        <v>76</v>
      </c>
      <c r="R491" s="86" t="s">
        <v>76</v>
      </c>
      <c r="S491" s="87" t="s">
        <v>76</v>
      </c>
      <c r="T491" s="87" t="s">
        <v>76</v>
      </c>
      <c r="U491" s="88" t="s">
        <v>76</v>
      </c>
      <c r="V491" s="88" t="s">
        <v>76</v>
      </c>
      <c r="W491" s="89" t="s">
        <v>76</v>
      </c>
      <c r="X491" s="89" t="s">
        <v>76</v>
      </c>
    </row>
    <row r="492" spans="14:24" ht="15.75" x14ac:dyDescent="0.25">
      <c r="N492" s="85">
        <v>51470</v>
      </c>
      <c r="O492" s="86" t="s">
        <v>76</v>
      </c>
      <c r="P492" s="86" t="s">
        <v>76</v>
      </c>
      <c r="Q492" s="86" t="s">
        <v>76</v>
      </c>
      <c r="R492" s="86" t="s">
        <v>76</v>
      </c>
      <c r="S492" s="87" t="s">
        <v>76</v>
      </c>
      <c r="T492" s="87" t="s">
        <v>76</v>
      </c>
      <c r="U492" s="88" t="s">
        <v>76</v>
      </c>
      <c r="V492" s="88" t="s">
        <v>76</v>
      </c>
      <c r="W492" s="89" t="s">
        <v>76</v>
      </c>
      <c r="X492" s="89" t="s">
        <v>76</v>
      </c>
    </row>
    <row r="493" spans="14:24" ht="15.75" x14ac:dyDescent="0.25">
      <c r="N493" s="85">
        <v>51501</v>
      </c>
      <c r="O493" s="86" t="s">
        <v>76</v>
      </c>
      <c r="P493" s="86" t="s">
        <v>76</v>
      </c>
      <c r="Q493" s="86" t="s">
        <v>76</v>
      </c>
      <c r="R493" s="86" t="s">
        <v>76</v>
      </c>
      <c r="S493" s="87" t="s">
        <v>76</v>
      </c>
      <c r="T493" s="87" t="s">
        <v>76</v>
      </c>
      <c r="U493" s="88" t="s">
        <v>76</v>
      </c>
      <c r="V493" s="88" t="s">
        <v>76</v>
      </c>
      <c r="W493" s="89" t="s">
        <v>76</v>
      </c>
      <c r="X493" s="89" t="s">
        <v>76</v>
      </c>
    </row>
    <row r="494" spans="14:24" ht="15.75" x14ac:dyDescent="0.25">
      <c r="N494" s="85">
        <v>51532</v>
      </c>
      <c r="O494" s="86" t="s">
        <v>76</v>
      </c>
      <c r="P494" s="86" t="s">
        <v>76</v>
      </c>
      <c r="Q494" s="86" t="s">
        <v>76</v>
      </c>
      <c r="R494" s="86" t="s">
        <v>76</v>
      </c>
      <c r="S494" s="87" t="s">
        <v>76</v>
      </c>
      <c r="T494" s="87" t="s">
        <v>76</v>
      </c>
      <c r="U494" s="88" t="s">
        <v>76</v>
      </c>
      <c r="V494" s="88" t="s">
        <v>76</v>
      </c>
      <c r="W494" s="89" t="s">
        <v>76</v>
      </c>
      <c r="X494" s="89" t="s">
        <v>76</v>
      </c>
    </row>
    <row r="495" spans="14:24" ht="15.75" x14ac:dyDescent="0.25">
      <c r="N495" s="85">
        <v>51560</v>
      </c>
      <c r="O495" s="86" t="s">
        <v>76</v>
      </c>
      <c r="P495" s="86" t="s">
        <v>76</v>
      </c>
      <c r="Q495" s="86" t="s">
        <v>76</v>
      </c>
      <c r="R495" s="86" t="s">
        <v>76</v>
      </c>
      <c r="S495" s="87" t="s">
        <v>76</v>
      </c>
      <c r="T495" s="87" t="s">
        <v>76</v>
      </c>
      <c r="U495" s="88" t="s">
        <v>76</v>
      </c>
      <c r="V495" s="88" t="s">
        <v>76</v>
      </c>
      <c r="W495" s="89" t="s">
        <v>76</v>
      </c>
      <c r="X495" s="89" t="s">
        <v>76</v>
      </c>
    </row>
    <row r="496" spans="14:24" ht="15.75" x14ac:dyDescent="0.25">
      <c r="N496" s="85">
        <v>51591</v>
      </c>
      <c r="O496" s="86" t="s">
        <v>76</v>
      </c>
      <c r="P496" s="86" t="s">
        <v>76</v>
      </c>
      <c r="Q496" s="86" t="s">
        <v>76</v>
      </c>
      <c r="R496" s="86" t="s">
        <v>76</v>
      </c>
      <c r="S496" s="87" t="s">
        <v>76</v>
      </c>
      <c r="T496" s="87" t="s">
        <v>76</v>
      </c>
      <c r="U496" s="88" t="s">
        <v>76</v>
      </c>
      <c r="V496" s="88" t="s">
        <v>76</v>
      </c>
      <c r="W496" s="89" t="s">
        <v>76</v>
      </c>
      <c r="X496" s="89" t="s">
        <v>76</v>
      </c>
    </row>
    <row r="497" spans="14:24" ht="15.75" x14ac:dyDescent="0.25">
      <c r="N497" s="85">
        <v>51621</v>
      </c>
      <c r="O497" s="86" t="s">
        <v>76</v>
      </c>
      <c r="P497" s="86" t="s">
        <v>76</v>
      </c>
      <c r="Q497" s="86" t="s">
        <v>76</v>
      </c>
      <c r="R497" s="86" t="s">
        <v>76</v>
      </c>
      <c r="S497" s="87" t="s">
        <v>76</v>
      </c>
      <c r="T497" s="87" t="s">
        <v>76</v>
      </c>
      <c r="U497" s="88" t="s">
        <v>76</v>
      </c>
      <c r="V497" s="88" t="s">
        <v>76</v>
      </c>
      <c r="W497" s="89" t="s">
        <v>76</v>
      </c>
      <c r="X497" s="89" t="s">
        <v>76</v>
      </c>
    </row>
    <row r="498" spans="14:24" ht="15.75" x14ac:dyDescent="0.25">
      <c r="N498" s="85">
        <v>51652</v>
      </c>
      <c r="O498" s="86" t="s">
        <v>76</v>
      </c>
      <c r="P498" s="86" t="s">
        <v>76</v>
      </c>
      <c r="Q498" s="86" t="s">
        <v>76</v>
      </c>
      <c r="R498" s="86" t="s">
        <v>76</v>
      </c>
      <c r="S498" s="87" t="s">
        <v>76</v>
      </c>
      <c r="T498" s="87" t="s">
        <v>76</v>
      </c>
      <c r="U498" s="88" t="s">
        <v>76</v>
      </c>
      <c r="V498" s="88" t="s">
        <v>76</v>
      </c>
      <c r="W498" s="89" t="s">
        <v>76</v>
      </c>
      <c r="X498" s="89" t="s">
        <v>76</v>
      </c>
    </row>
    <row r="499" spans="14:24" ht="15.75" x14ac:dyDescent="0.25">
      <c r="N499" s="85">
        <v>51682</v>
      </c>
      <c r="O499" s="86" t="s">
        <v>76</v>
      </c>
      <c r="P499" s="86" t="s">
        <v>76</v>
      </c>
      <c r="Q499" s="86" t="s">
        <v>76</v>
      </c>
      <c r="R499" s="86" t="s">
        <v>76</v>
      </c>
      <c r="S499" s="87" t="s">
        <v>76</v>
      </c>
      <c r="T499" s="87" t="s">
        <v>76</v>
      </c>
      <c r="U499" s="88" t="s">
        <v>76</v>
      </c>
      <c r="V499" s="88" t="s">
        <v>76</v>
      </c>
      <c r="W499" s="89" t="s">
        <v>76</v>
      </c>
      <c r="X499" s="89" t="s">
        <v>76</v>
      </c>
    </row>
    <row r="500" spans="14:24" ht="15.75" x14ac:dyDescent="0.25">
      <c r="N500" s="85">
        <v>51713</v>
      </c>
      <c r="O500" s="86" t="s">
        <v>76</v>
      </c>
      <c r="P500" s="86" t="s">
        <v>76</v>
      </c>
      <c r="Q500" s="86" t="s">
        <v>76</v>
      </c>
      <c r="R500" s="86" t="s">
        <v>76</v>
      </c>
      <c r="S500" s="87" t="s">
        <v>76</v>
      </c>
      <c r="T500" s="87" t="s">
        <v>76</v>
      </c>
      <c r="U500" s="88" t="s">
        <v>76</v>
      </c>
      <c r="V500" s="88" t="s">
        <v>76</v>
      </c>
      <c r="W500" s="89" t="s">
        <v>76</v>
      </c>
      <c r="X500" s="89" t="s">
        <v>76</v>
      </c>
    </row>
    <row r="501" spans="14:24" ht="15.75" x14ac:dyDescent="0.25">
      <c r="N501" s="85">
        <v>51744</v>
      </c>
      <c r="O501" s="86" t="s">
        <v>76</v>
      </c>
      <c r="P501" s="86" t="s">
        <v>76</v>
      </c>
      <c r="Q501" s="86" t="s">
        <v>76</v>
      </c>
      <c r="R501" s="86" t="s">
        <v>76</v>
      </c>
      <c r="S501" s="87" t="s">
        <v>76</v>
      </c>
      <c r="T501" s="87" t="s">
        <v>76</v>
      </c>
      <c r="U501" s="88" t="s">
        <v>76</v>
      </c>
      <c r="V501" s="88" t="s">
        <v>76</v>
      </c>
      <c r="W501" s="89" t="s">
        <v>76</v>
      </c>
      <c r="X501" s="89" t="s">
        <v>76</v>
      </c>
    </row>
    <row r="502" spans="14:24" ht="15.75" x14ac:dyDescent="0.25">
      <c r="N502" s="85">
        <v>51774</v>
      </c>
      <c r="O502" s="86" t="s">
        <v>76</v>
      </c>
      <c r="P502" s="86" t="s">
        <v>76</v>
      </c>
      <c r="Q502" s="86" t="s">
        <v>76</v>
      </c>
      <c r="R502" s="86" t="s">
        <v>76</v>
      </c>
      <c r="S502" s="87" t="s">
        <v>76</v>
      </c>
      <c r="T502" s="87" t="s">
        <v>76</v>
      </c>
      <c r="U502" s="88" t="s">
        <v>76</v>
      </c>
      <c r="V502" s="88" t="s">
        <v>76</v>
      </c>
      <c r="W502" s="89" t="s">
        <v>76</v>
      </c>
      <c r="X502" s="89" t="s">
        <v>76</v>
      </c>
    </row>
    <row r="503" spans="14:24" ht="15.75" x14ac:dyDescent="0.25">
      <c r="N503" s="85">
        <v>51805</v>
      </c>
      <c r="O503" s="86" t="s">
        <v>76</v>
      </c>
      <c r="P503" s="86" t="s">
        <v>76</v>
      </c>
      <c r="Q503" s="86" t="s">
        <v>76</v>
      </c>
      <c r="R503" s="86" t="s">
        <v>76</v>
      </c>
      <c r="S503" s="87" t="s">
        <v>76</v>
      </c>
      <c r="T503" s="87" t="s">
        <v>76</v>
      </c>
      <c r="U503" s="88" t="s">
        <v>76</v>
      </c>
      <c r="V503" s="88" t="s">
        <v>76</v>
      </c>
      <c r="W503" s="89" t="s">
        <v>76</v>
      </c>
      <c r="X503" s="89" t="s">
        <v>76</v>
      </c>
    </row>
    <row r="504" spans="14:24" ht="15.75" x14ac:dyDescent="0.25">
      <c r="N504" s="85">
        <v>51835</v>
      </c>
      <c r="O504" s="86" t="s">
        <v>76</v>
      </c>
      <c r="P504" s="86" t="s">
        <v>76</v>
      </c>
      <c r="Q504" s="86" t="s">
        <v>76</v>
      </c>
      <c r="R504" s="86" t="s">
        <v>76</v>
      </c>
      <c r="S504" s="87" t="s">
        <v>76</v>
      </c>
      <c r="T504" s="87" t="s">
        <v>76</v>
      </c>
      <c r="U504" s="88" t="s">
        <v>76</v>
      </c>
      <c r="V504" s="88" t="s">
        <v>76</v>
      </c>
      <c r="W504" s="89" t="s">
        <v>76</v>
      </c>
      <c r="X504" s="89" t="s">
        <v>76</v>
      </c>
    </row>
    <row r="505" spans="14:24" ht="15.75" x14ac:dyDescent="0.25">
      <c r="N505" s="85">
        <v>51866</v>
      </c>
      <c r="O505" s="86" t="s">
        <v>76</v>
      </c>
      <c r="P505" s="86" t="s">
        <v>76</v>
      </c>
      <c r="Q505" s="86" t="s">
        <v>76</v>
      </c>
      <c r="R505" s="86" t="s">
        <v>76</v>
      </c>
      <c r="S505" s="87" t="s">
        <v>76</v>
      </c>
      <c r="T505" s="87" t="s">
        <v>76</v>
      </c>
      <c r="U505" s="88" t="s">
        <v>76</v>
      </c>
      <c r="V505" s="88" t="s">
        <v>76</v>
      </c>
      <c r="W505" s="89" t="s">
        <v>76</v>
      </c>
      <c r="X505" s="89" t="s">
        <v>76</v>
      </c>
    </row>
    <row r="506" spans="14:24" ht="15.75" x14ac:dyDescent="0.25">
      <c r="N506" s="85">
        <v>51897</v>
      </c>
      <c r="O506" s="86" t="s">
        <v>76</v>
      </c>
      <c r="P506" s="86" t="s">
        <v>76</v>
      </c>
      <c r="Q506" s="86" t="s">
        <v>76</v>
      </c>
      <c r="R506" s="86" t="s">
        <v>76</v>
      </c>
      <c r="S506" s="87" t="s">
        <v>76</v>
      </c>
      <c r="T506" s="87" t="s">
        <v>76</v>
      </c>
      <c r="U506" s="88" t="s">
        <v>76</v>
      </c>
      <c r="V506" s="88" t="s">
        <v>76</v>
      </c>
      <c r="W506" s="89" t="s">
        <v>76</v>
      </c>
      <c r="X506" s="89" t="s">
        <v>76</v>
      </c>
    </row>
    <row r="507" spans="14:24" ht="15.75" x14ac:dyDescent="0.25">
      <c r="N507" s="85">
        <v>51925</v>
      </c>
      <c r="O507" s="86" t="s">
        <v>76</v>
      </c>
      <c r="P507" s="86" t="s">
        <v>76</v>
      </c>
      <c r="Q507" s="86" t="s">
        <v>76</v>
      </c>
      <c r="R507" s="86" t="s">
        <v>76</v>
      </c>
      <c r="S507" s="87" t="s">
        <v>76</v>
      </c>
      <c r="T507" s="87" t="s">
        <v>76</v>
      </c>
      <c r="U507" s="88" t="s">
        <v>76</v>
      </c>
      <c r="V507" s="88" t="s">
        <v>76</v>
      </c>
      <c r="W507" s="89" t="s">
        <v>76</v>
      </c>
      <c r="X507" s="89" t="s">
        <v>76</v>
      </c>
    </row>
    <row r="508" spans="14:24" ht="15.75" x14ac:dyDescent="0.25">
      <c r="N508" s="85">
        <v>51956</v>
      </c>
      <c r="O508" s="86" t="s">
        <v>76</v>
      </c>
      <c r="P508" s="86" t="s">
        <v>76</v>
      </c>
      <c r="Q508" s="86" t="s">
        <v>76</v>
      </c>
      <c r="R508" s="86" t="s">
        <v>76</v>
      </c>
      <c r="S508" s="87" t="s">
        <v>76</v>
      </c>
      <c r="T508" s="87" t="s">
        <v>76</v>
      </c>
      <c r="U508" s="88" t="s">
        <v>76</v>
      </c>
      <c r="V508" s="88" t="s">
        <v>76</v>
      </c>
      <c r="W508" s="89" t="s">
        <v>76</v>
      </c>
      <c r="X508" s="89" t="s">
        <v>76</v>
      </c>
    </row>
    <row r="509" spans="14:24" ht="15.75" x14ac:dyDescent="0.25">
      <c r="N509" s="85">
        <v>51986</v>
      </c>
      <c r="O509" s="86" t="s">
        <v>76</v>
      </c>
      <c r="P509" s="86" t="s">
        <v>76</v>
      </c>
      <c r="Q509" s="86" t="s">
        <v>76</v>
      </c>
      <c r="R509" s="86" t="s">
        <v>76</v>
      </c>
      <c r="S509" s="87" t="s">
        <v>76</v>
      </c>
      <c r="T509" s="87" t="s">
        <v>76</v>
      </c>
      <c r="U509" s="88" t="s">
        <v>76</v>
      </c>
      <c r="V509" s="88" t="s">
        <v>76</v>
      </c>
      <c r="W509" s="89" t="s">
        <v>76</v>
      </c>
      <c r="X509" s="89" t="s">
        <v>76</v>
      </c>
    </row>
    <row r="510" spans="14:24" ht="15.75" x14ac:dyDescent="0.25">
      <c r="N510" s="85">
        <v>52017</v>
      </c>
      <c r="O510" s="86" t="s">
        <v>76</v>
      </c>
      <c r="P510" s="86" t="s">
        <v>76</v>
      </c>
      <c r="Q510" s="86" t="s">
        <v>76</v>
      </c>
      <c r="R510" s="86" t="s">
        <v>76</v>
      </c>
      <c r="S510" s="87" t="s">
        <v>76</v>
      </c>
      <c r="T510" s="87" t="s">
        <v>76</v>
      </c>
      <c r="U510" s="88" t="s">
        <v>76</v>
      </c>
      <c r="V510" s="88" t="s">
        <v>76</v>
      </c>
      <c r="W510" s="89" t="s">
        <v>76</v>
      </c>
      <c r="X510" s="89" t="s">
        <v>76</v>
      </c>
    </row>
    <row r="511" spans="14:24" ht="15.75" x14ac:dyDescent="0.25">
      <c r="N511" s="85">
        <v>52047</v>
      </c>
      <c r="O511" s="86" t="s">
        <v>76</v>
      </c>
      <c r="P511" s="86" t="s">
        <v>76</v>
      </c>
      <c r="Q511" s="86" t="s">
        <v>76</v>
      </c>
      <c r="R511" s="86" t="s">
        <v>76</v>
      </c>
      <c r="S511" s="87" t="s">
        <v>76</v>
      </c>
      <c r="T511" s="87" t="s">
        <v>76</v>
      </c>
      <c r="U511" s="88" t="s">
        <v>76</v>
      </c>
      <c r="V511" s="88" t="s">
        <v>76</v>
      </c>
      <c r="W511" s="89" t="s">
        <v>76</v>
      </c>
      <c r="X511" s="89" t="s">
        <v>76</v>
      </c>
    </row>
    <row r="512" spans="14:24" ht="15.75" x14ac:dyDescent="0.25">
      <c r="N512" s="85">
        <v>52078</v>
      </c>
      <c r="O512" s="86" t="s">
        <v>76</v>
      </c>
      <c r="P512" s="86" t="s">
        <v>76</v>
      </c>
      <c r="Q512" s="86" t="s">
        <v>76</v>
      </c>
      <c r="R512" s="86" t="s">
        <v>76</v>
      </c>
      <c r="S512" s="87" t="s">
        <v>76</v>
      </c>
      <c r="T512" s="87" t="s">
        <v>76</v>
      </c>
      <c r="U512" s="88" t="s">
        <v>76</v>
      </c>
      <c r="V512" s="88" t="s">
        <v>76</v>
      </c>
      <c r="W512" s="89" t="s">
        <v>76</v>
      </c>
      <c r="X512" s="89" t="s">
        <v>76</v>
      </c>
    </row>
    <row r="513" spans="14:24" ht="15.75" x14ac:dyDescent="0.25">
      <c r="N513" s="85">
        <v>52109</v>
      </c>
      <c r="O513" s="86" t="s">
        <v>76</v>
      </c>
      <c r="P513" s="86" t="s">
        <v>76</v>
      </c>
      <c r="Q513" s="86" t="s">
        <v>76</v>
      </c>
      <c r="R513" s="86" t="s">
        <v>76</v>
      </c>
      <c r="S513" s="87" t="s">
        <v>76</v>
      </c>
      <c r="T513" s="87" t="s">
        <v>76</v>
      </c>
      <c r="U513" s="88" t="s">
        <v>76</v>
      </c>
      <c r="V513" s="88" t="s">
        <v>76</v>
      </c>
      <c r="W513" s="89" t="s">
        <v>76</v>
      </c>
      <c r="X513" s="89" t="s">
        <v>76</v>
      </c>
    </row>
    <row r="514" spans="14:24" ht="15.75" x14ac:dyDescent="0.25">
      <c r="N514" s="85">
        <v>52139</v>
      </c>
      <c r="O514" s="86" t="s">
        <v>76</v>
      </c>
      <c r="P514" s="86" t="s">
        <v>76</v>
      </c>
      <c r="Q514" s="86" t="s">
        <v>76</v>
      </c>
      <c r="R514" s="86" t="s">
        <v>76</v>
      </c>
      <c r="S514" s="87" t="s">
        <v>76</v>
      </c>
      <c r="T514" s="87" t="s">
        <v>76</v>
      </c>
      <c r="U514" s="88" t="s">
        <v>76</v>
      </c>
      <c r="V514" s="88" t="s">
        <v>76</v>
      </c>
      <c r="W514" s="89" t="s">
        <v>76</v>
      </c>
      <c r="X514" s="89" t="s">
        <v>76</v>
      </c>
    </row>
    <row r="515" spans="14:24" ht="15.75" x14ac:dyDescent="0.25">
      <c r="N515" s="85">
        <v>52170</v>
      </c>
      <c r="O515" s="86" t="s">
        <v>76</v>
      </c>
      <c r="P515" s="86" t="s">
        <v>76</v>
      </c>
      <c r="Q515" s="86" t="s">
        <v>76</v>
      </c>
      <c r="R515" s="86" t="s">
        <v>76</v>
      </c>
      <c r="S515" s="87" t="s">
        <v>76</v>
      </c>
      <c r="T515" s="87" t="s">
        <v>76</v>
      </c>
      <c r="U515" s="88" t="s">
        <v>76</v>
      </c>
      <c r="V515" s="88" t="s">
        <v>76</v>
      </c>
      <c r="W515" s="89" t="s">
        <v>76</v>
      </c>
      <c r="X515" s="89" t="s">
        <v>76</v>
      </c>
    </row>
    <row r="516" spans="14:24" ht="15.75" x14ac:dyDescent="0.25">
      <c r="N516" s="85">
        <v>52200</v>
      </c>
      <c r="O516" s="86" t="s">
        <v>76</v>
      </c>
      <c r="P516" s="86" t="s">
        <v>76</v>
      </c>
      <c r="Q516" s="86" t="s">
        <v>76</v>
      </c>
      <c r="R516" s="86" t="s">
        <v>76</v>
      </c>
      <c r="S516" s="87" t="s">
        <v>76</v>
      </c>
      <c r="T516" s="87" t="s">
        <v>76</v>
      </c>
      <c r="U516" s="88" t="s">
        <v>76</v>
      </c>
      <c r="V516" s="88" t="s">
        <v>76</v>
      </c>
      <c r="W516" s="89" t="s">
        <v>76</v>
      </c>
      <c r="X516" s="89" t="s">
        <v>76</v>
      </c>
    </row>
    <row r="517" spans="14:24" ht="15.75" x14ac:dyDescent="0.25">
      <c r="N517" s="85">
        <v>52231</v>
      </c>
      <c r="O517" s="86" t="s">
        <v>76</v>
      </c>
      <c r="P517" s="86" t="s">
        <v>76</v>
      </c>
      <c r="Q517" s="86" t="s">
        <v>76</v>
      </c>
      <c r="R517" s="86" t="s">
        <v>76</v>
      </c>
      <c r="S517" s="87" t="s">
        <v>76</v>
      </c>
      <c r="T517" s="87" t="s">
        <v>76</v>
      </c>
      <c r="U517" s="88" t="s">
        <v>76</v>
      </c>
      <c r="V517" s="88" t="s">
        <v>76</v>
      </c>
      <c r="W517" s="89" t="s">
        <v>76</v>
      </c>
      <c r="X517" s="89" t="s">
        <v>76</v>
      </c>
    </row>
    <row r="518" spans="14:24" ht="15.75" x14ac:dyDescent="0.25">
      <c r="N518" s="85">
        <v>52262</v>
      </c>
      <c r="O518" s="86" t="s">
        <v>76</v>
      </c>
      <c r="P518" s="86" t="s">
        <v>76</v>
      </c>
      <c r="Q518" s="86" t="s">
        <v>76</v>
      </c>
      <c r="R518" s="86" t="s">
        <v>76</v>
      </c>
      <c r="S518" s="87" t="s">
        <v>76</v>
      </c>
      <c r="T518" s="87" t="s">
        <v>76</v>
      </c>
      <c r="U518" s="88" t="s">
        <v>76</v>
      </c>
      <c r="V518" s="88" t="s">
        <v>76</v>
      </c>
      <c r="W518" s="89" t="s">
        <v>76</v>
      </c>
      <c r="X518" s="89" t="s">
        <v>76</v>
      </c>
    </row>
    <row r="519" spans="14:24" ht="15.75" x14ac:dyDescent="0.25">
      <c r="N519" s="85">
        <v>52290</v>
      </c>
      <c r="O519" s="86" t="s">
        <v>76</v>
      </c>
      <c r="P519" s="86" t="s">
        <v>76</v>
      </c>
      <c r="Q519" s="86" t="s">
        <v>76</v>
      </c>
      <c r="R519" s="86" t="s">
        <v>76</v>
      </c>
      <c r="S519" s="87" t="s">
        <v>76</v>
      </c>
      <c r="T519" s="87" t="s">
        <v>76</v>
      </c>
      <c r="U519" s="88" t="s">
        <v>76</v>
      </c>
      <c r="V519" s="88" t="s">
        <v>76</v>
      </c>
      <c r="W519" s="89" t="s">
        <v>76</v>
      </c>
      <c r="X519" s="89" t="s">
        <v>76</v>
      </c>
    </row>
    <row r="520" spans="14:24" ht="15.75" x14ac:dyDescent="0.25">
      <c r="N520" s="85">
        <v>52321</v>
      </c>
      <c r="O520" s="86" t="s">
        <v>76</v>
      </c>
      <c r="P520" s="86" t="s">
        <v>76</v>
      </c>
      <c r="Q520" s="86" t="s">
        <v>76</v>
      </c>
      <c r="R520" s="86" t="s">
        <v>76</v>
      </c>
      <c r="S520" s="87" t="s">
        <v>76</v>
      </c>
      <c r="T520" s="87" t="s">
        <v>76</v>
      </c>
      <c r="U520" s="88" t="s">
        <v>76</v>
      </c>
      <c r="V520" s="88" t="s">
        <v>76</v>
      </c>
      <c r="W520" s="89" t="s">
        <v>76</v>
      </c>
      <c r="X520" s="89" t="s">
        <v>76</v>
      </c>
    </row>
    <row r="521" spans="14:24" ht="15.75" x14ac:dyDescent="0.25">
      <c r="N521" s="85">
        <v>52351</v>
      </c>
      <c r="O521" s="86" t="s">
        <v>76</v>
      </c>
      <c r="P521" s="86" t="s">
        <v>76</v>
      </c>
      <c r="Q521" s="86" t="s">
        <v>76</v>
      </c>
      <c r="R521" s="86" t="s">
        <v>76</v>
      </c>
      <c r="S521" s="87" t="s">
        <v>76</v>
      </c>
      <c r="T521" s="87" t="s">
        <v>76</v>
      </c>
      <c r="U521" s="88" t="s">
        <v>76</v>
      </c>
      <c r="V521" s="88" t="s">
        <v>76</v>
      </c>
      <c r="W521" s="89" t="s">
        <v>76</v>
      </c>
      <c r="X521" s="89" t="s">
        <v>76</v>
      </c>
    </row>
    <row r="522" spans="14:24" ht="15.75" x14ac:dyDescent="0.25">
      <c r="N522" s="85">
        <v>52382</v>
      </c>
      <c r="O522" s="86" t="s">
        <v>76</v>
      </c>
      <c r="P522" s="86" t="s">
        <v>76</v>
      </c>
      <c r="Q522" s="86" t="s">
        <v>76</v>
      </c>
      <c r="R522" s="86" t="s">
        <v>76</v>
      </c>
      <c r="S522" s="87" t="s">
        <v>76</v>
      </c>
      <c r="T522" s="87" t="s">
        <v>76</v>
      </c>
      <c r="U522" s="88" t="s">
        <v>76</v>
      </c>
      <c r="V522" s="88" t="s">
        <v>76</v>
      </c>
      <c r="W522" s="89" t="s">
        <v>76</v>
      </c>
      <c r="X522" s="89" t="s">
        <v>76</v>
      </c>
    </row>
    <row r="523" spans="14:24" ht="15.75" x14ac:dyDescent="0.25">
      <c r="N523" s="85">
        <v>52412</v>
      </c>
      <c r="O523" s="86" t="s">
        <v>76</v>
      </c>
      <c r="P523" s="86" t="s">
        <v>76</v>
      </c>
      <c r="Q523" s="86" t="s">
        <v>76</v>
      </c>
      <c r="R523" s="86" t="s">
        <v>76</v>
      </c>
      <c r="S523" s="87" t="s">
        <v>76</v>
      </c>
      <c r="T523" s="87" t="s">
        <v>76</v>
      </c>
      <c r="U523" s="88" t="s">
        <v>76</v>
      </c>
      <c r="V523" s="88" t="s">
        <v>76</v>
      </c>
      <c r="W523" s="89" t="s">
        <v>76</v>
      </c>
      <c r="X523" s="89" t="s">
        <v>76</v>
      </c>
    </row>
    <row r="524" spans="14:24" ht="15.75" x14ac:dyDescent="0.25">
      <c r="N524" s="85">
        <v>52443</v>
      </c>
      <c r="O524" s="86" t="s">
        <v>76</v>
      </c>
      <c r="P524" s="86" t="s">
        <v>76</v>
      </c>
      <c r="Q524" s="86" t="s">
        <v>76</v>
      </c>
      <c r="R524" s="86" t="s">
        <v>76</v>
      </c>
      <c r="S524" s="87" t="s">
        <v>76</v>
      </c>
      <c r="T524" s="87" t="s">
        <v>76</v>
      </c>
      <c r="U524" s="88" t="s">
        <v>76</v>
      </c>
      <c r="V524" s="88" t="s">
        <v>76</v>
      </c>
      <c r="W524" s="89" t="s">
        <v>76</v>
      </c>
      <c r="X524" s="89" t="s">
        <v>76</v>
      </c>
    </row>
    <row r="525" spans="14:24" ht="15.75" x14ac:dyDescent="0.25">
      <c r="N525" s="85">
        <v>52474</v>
      </c>
      <c r="O525" s="86" t="s">
        <v>76</v>
      </c>
      <c r="P525" s="86" t="s">
        <v>76</v>
      </c>
      <c r="Q525" s="86" t="s">
        <v>76</v>
      </c>
      <c r="R525" s="86" t="s">
        <v>76</v>
      </c>
      <c r="S525" s="87" t="s">
        <v>76</v>
      </c>
      <c r="T525" s="87" t="s">
        <v>76</v>
      </c>
      <c r="U525" s="88" t="s">
        <v>76</v>
      </c>
      <c r="V525" s="88" t="s">
        <v>76</v>
      </c>
      <c r="W525" s="89" t="s">
        <v>76</v>
      </c>
      <c r="X525" s="89" t="s">
        <v>76</v>
      </c>
    </row>
    <row r="526" spans="14:24" ht="15.75" x14ac:dyDescent="0.25">
      <c r="N526" s="85">
        <v>52504</v>
      </c>
      <c r="O526" s="86" t="s">
        <v>76</v>
      </c>
      <c r="P526" s="86" t="s">
        <v>76</v>
      </c>
      <c r="Q526" s="86" t="s">
        <v>76</v>
      </c>
      <c r="R526" s="86" t="s">
        <v>76</v>
      </c>
      <c r="S526" s="87" t="s">
        <v>76</v>
      </c>
      <c r="T526" s="87" t="s">
        <v>76</v>
      </c>
      <c r="U526" s="88" t="s">
        <v>76</v>
      </c>
      <c r="V526" s="88" t="s">
        <v>76</v>
      </c>
      <c r="W526" s="89" t="s">
        <v>76</v>
      </c>
      <c r="X526" s="89" t="s">
        <v>76</v>
      </c>
    </row>
    <row r="527" spans="14:24" ht="15.75" x14ac:dyDescent="0.25">
      <c r="N527" s="85">
        <v>52535</v>
      </c>
      <c r="O527" s="86" t="s">
        <v>76</v>
      </c>
      <c r="P527" s="86" t="s">
        <v>76</v>
      </c>
      <c r="Q527" s="86" t="s">
        <v>76</v>
      </c>
      <c r="R527" s="86" t="s">
        <v>76</v>
      </c>
      <c r="S527" s="87" t="s">
        <v>76</v>
      </c>
      <c r="T527" s="87" t="s">
        <v>76</v>
      </c>
      <c r="U527" s="88" t="s">
        <v>76</v>
      </c>
      <c r="V527" s="88" t="s">
        <v>76</v>
      </c>
      <c r="W527" s="89" t="s">
        <v>76</v>
      </c>
      <c r="X527" s="89" t="s">
        <v>76</v>
      </c>
    </row>
    <row r="528" spans="14:24" ht="15.75" x14ac:dyDescent="0.25">
      <c r="N528" s="85">
        <v>52565</v>
      </c>
      <c r="O528" s="86" t="s">
        <v>76</v>
      </c>
      <c r="P528" s="86" t="s">
        <v>76</v>
      </c>
      <c r="Q528" s="86" t="s">
        <v>76</v>
      </c>
      <c r="R528" s="86" t="s">
        <v>76</v>
      </c>
      <c r="S528" s="87" t="s">
        <v>76</v>
      </c>
      <c r="T528" s="87" t="s">
        <v>76</v>
      </c>
      <c r="U528" s="88" t="s">
        <v>76</v>
      </c>
      <c r="V528" s="88" t="s">
        <v>76</v>
      </c>
      <c r="W528" s="89" t="s">
        <v>76</v>
      </c>
      <c r="X528" s="89" t="s">
        <v>76</v>
      </c>
    </row>
    <row r="529" spans="14:24" ht="15.75" x14ac:dyDescent="0.25">
      <c r="N529" s="85">
        <v>52596</v>
      </c>
      <c r="O529" s="86" t="s">
        <v>76</v>
      </c>
      <c r="P529" s="86" t="s">
        <v>76</v>
      </c>
      <c r="Q529" s="86" t="s">
        <v>76</v>
      </c>
      <c r="R529" s="86" t="s">
        <v>76</v>
      </c>
      <c r="S529" s="87" t="s">
        <v>76</v>
      </c>
      <c r="T529" s="87" t="s">
        <v>76</v>
      </c>
      <c r="U529" s="88" t="s">
        <v>76</v>
      </c>
      <c r="V529" s="88" t="s">
        <v>76</v>
      </c>
      <c r="W529" s="89" t="s">
        <v>76</v>
      </c>
      <c r="X529" s="89" t="s">
        <v>76</v>
      </c>
    </row>
    <row r="530" spans="14:24" ht="15.75" x14ac:dyDescent="0.25">
      <c r="N530" s="85">
        <v>52627</v>
      </c>
      <c r="O530" s="86" t="s">
        <v>76</v>
      </c>
      <c r="P530" s="86" t="s">
        <v>76</v>
      </c>
      <c r="Q530" s="86" t="s">
        <v>76</v>
      </c>
      <c r="R530" s="86" t="s">
        <v>76</v>
      </c>
      <c r="S530" s="87" t="s">
        <v>76</v>
      </c>
      <c r="T530" s="87" t="s">
        <v>76</v>
      </c>
      <c r="U530" s="88" t="s">
        <v>76</v>
      </c>
      <c r="V530" s="88" t="s">
        <v>76</v>
      </c>
      <c r="W530" s="89" t="s">
        <v>76</v>
      </c>
      <c r="X530" s="89" t="s">
        <v>76</v>
      </c>
    </row>
    <row r="531" spans="14:24" ht="15.75" x14ac:dyDescent="0.25">
      <c r="N531" s="85">
        <v>52656</v>
      </c>
      <c r="O531" s="86" t="s">
        <v>76</v>
      </c>
      <c r="P531" s="86" t="s">
        <v>76</v>
      </c>
      <c r="Q531" s="86" t="s">
        <v>76</v>
      </c>
      <c r="R531" s="86" t="s">
        <v>76</v>
      </c>
      <c r="S531" s="87" t="s">
        <v>76</v>
      </c>
      <c r="T531" s="87" t="s">
        <v>76</v>
      </c>
      <c r="U531" s="88" t="s">
        <v>76</v>
      </c>
      <c r="V531" s="88" t="s">
        <v>76</v>
      </c>
      <c r="W531" s="89" t="s">
        <v>76</v>
      </c>
      <c r="X531" s="89" t="s">
        <v>76</v>
      </c>
    </row>
    <row r="532" spans="14:24" ht="15.75" x14ac:dyDescent="0.25">
      <c r="N532" s="85">
        <v>52687</v>
      </c>
      <c r="O532" s="86" t="s">
        <v>76</v>
      </c>
      <c r="P532" s="86" t="s">
        <v>76</v>
      </c>
      <c r="Q532" s="86" t="s">
        <v>76</v>
      </c>
      <c r="R532" s="86" t="s">
        <v>76</v>
      </c>
      <c r="S532" s="87" t="s">
        <v>76</v>
      </c>
      <c r="T532" s="87" t="s">
        <v>76</v>
      </c>
      <c r="U532" s="88" t="s">
        <v>76</v>
      </c>
      <c r="V532" s="88" t="s">
        <v>76</v>
      </c>
      <c r="W532" s="89" t="s">
        <v>76</v>
      </c>
      <c r="X532" s="89" t="s">
        <v>76</v>
      </c>
    </row>
    <row r="533" spans="14:24" ht="15.75" x14ac:dyDescent="0.25">
      <c r="N533" s="85">
        <v>52717</v>
      </c>
      <c r="O533" s="86" t="s">
        <v>76</v>
      </c>
      <c r="P533" s="86" t="s">
        <v>76</v>
      </c>
      <c r="Q533" s="86" t="s">
        <v>76</v>
      </c>
      <c r="R533" s="86" t="s">
        <v>76</v>
      </c>
      <c r="S533" s="87" t="s">
        <v>76</v>
      </c>
      <c r="T533" s="87" t="s">
        <v>76</v>
      </c>
      <c r="U533" s="88" t="s">
        <v>76</v>
      </c>
      <c r="V533" s="88" t="s">
        <v>76</v>
      </c>
      <c r="W533" s="89" t="s">
        <v>76</v>
      </c>
      <c r="X533" s="89" t="s">
        <v>76</v>
      </c>
    </row>
    <row r="534" spans="14:24" ht="15.75" x14ac:dyDescent="0.25">
      <c r="N534" s="85">
        <v>52748</v>
      </c>
      <c r="O534" s="86" t="s">
        <v>76</v>
      </c>
      <c r="P534" s="86" t="s">
        <v>76</v>
      </c>
      <c r="Q534" s="86" t="s">
        <v>76</v>
      </c>
      <c r="R534" s="86" t="s">
        <v>76</v>
      </c>
      <c r="S534" s="87" t="s">
        <v>76</v>
      </c>
      <c r="T534" s="87" t="s">
        <v>76</v>
      </c>
      <c r="U534" s="88" t="s">
        <v>76</v>
      </c>
      <c r="V534" s="88" t="s">
        <v>76</v>
      </c>
      <c r="W534" s="89" t="s">
        <v>76</v>
      </c>
      <c r="X534" s="89" t="s">
        <v>76</v>
      </c>
    </row>
    <row r="535" spans="14:24" ht="15.75" x14ac:dyDescent="0.25">
      <c r="N535" s="85">
        <v>52778</v>
      </c>
      <c r="O535" s="86" t="s">
        <v>76</v>
      </c>
      <c r="P535" s="86" t="s">
        <v>76</v>
      </c>
      <c r="Q535" s="86" t="s">
        <v>76</v>
      </c>
      <c r="R535" s="86" t="s">
        <v>76</v>
      </c>
      <c r="S535" s="87" t="s">
        <v>76</v>
      </c>
      <c r="T535" s="87" t="s">
        <v>76</v>
      </c>
      <c r="U535" s="88" t="s">
        <v>76</v>
      </c>
      <c r="V535" s="88" t="s">
        <v>76</v>
      </c>
      <c r="W535" s="89" t="s">
        <v>76</v>
      </c>
      <c r="X535" s="89" t="s">
        <v>76</v>
      </c>
    </row>
    <row r="536" spans="14:24" ht="15.75" x14ac:dyDescent="0.25">
      <c r="N536" s="85">
        <v>52809</v>
      </c>
      <c r="O536" s="86" t="s">
        <v>76</v>
      </c>
      <c r="P536" s="86" t="s">
        <v>76</v>
      </c>
      <c r="Q536" s="86" t="s">
        <v>76</v>
      </c>
      <c r="R536" s="86" t="s">
        <v>76</v>
      </c>
      <c r="S536" s="87" t="s">
        <v>76</v>
      </c>
      <c r="T536" s="87" t="s">
        <v>76</v>
      </c>
      <c r="U536" s="88" t="s">
        <v>76</v>
      </c>
      <c r="V536" s="88" t="s">
        <v>76</v>
      </c>
      <c r="W536" s="89" t="s">
        <v>76</v>
      </c>
      <c r="X536" s="89" t="s">
        <v>76</v>
      </c>
    </row>
    <row r="537" spans="14:24" ht="15.75" x14ac:dyDescent="0.25">
      <c r="N537" s="85">
        <v>52840</v>
      </c>
      <c r="O537" s="86" t="s">
        <v>76</v>
      </c>
      <c r="P537" s="86" t="s">
        <v>76</v>
      </c>
      <c r="Q537" s="86" t="s">
        <v>76</v>
      </c>
      <c r="R537" s="86" t="s">
        <v>76</v>
      </c>
      <c r="S537" s="87" t="s">
        <v>76</v>
      </c>
      <c r="T537" s="87" t="s">
        <v>76</v>
      </c>
      <c r="U537" s="88" t="s">
        <v>76</v>
      </c>
      <c r="V537" s="88" t="s">
        <v>76</v>
      </c>
      <c r="W537" s="89" t="s">
        <v>76</v>
      </c>
      <c r="X537" s="89" t="s">
        <v>76</v>
      </c>
    </row>
    <row r="538" spans="14:24" ht="15.75" x14ac:dyDescent="0.25">
      <c r="N538" s="85">
        <v>52870</v>
      </c>
      <c r="O538" s="86" t="s">
        <v>76</v>
      </c>
      <c r="P538" s="86" t="s">
        <v>76</v>
      </c>
      <c r="Q538" s="86" t="s">
        <v>76</v>
      </c>
      <c r="R538" s="86" t="s">
        <v>76</v>
      </c>
      <c r="S538" s="87" t="s">
        <v>76</v>
      </c>
      <c r="T538" s="87" t="s">
        <v>76</v>
      </c>
      <c r="U538" s="88" t="s">
        <v>76</v>
      </c>
      <c r="V538" s="88" t="s">
        <v>76</v>
      </c>
      <c r="W538" s="89" t="s">
        <v>76</v>
      </c>
      <c r="X538" s="89" t="s">
        <v>76</v>
      </c>
    </row>
    <row r="539" spans="14:24" ht="15.75" x14ac:dyDescent="0.25">
      <c r="N539" s="85">
        <v>52901</v>
      </c>
      <c r="O539" s="86" t="s">
        <v>76</v>
      </c>
      <c r="P539" s="86" t="s">
        <v>76</v>
      </c>
      <c r="Q539" s="86" t="s">
        <v>76</v>
      </c>
      <c r="R539" s="86" t="s">
        <v>76</v>
      </c>
      <c r="S539" s="87" t="s">
        <v>76</v>
      </c>
      <c r="T539" s="87" t="s">
        <v>76</v>
      </c>
      <c r="U539" s="88" t="s">
        <v>76</v>
      </c>
      <c r="V539" s="88" t="s">
        <v>76</v>
      </c>
      <c r="W539" s="89" t="s">
        <v>76</v>
      </c>
      <c r="X539" s="89" t="s">
        <v>76</v>
      </c>
    </row>
    <row r="540" spans="14:24" ht="15.75" x14ac:dyDescent="0.25">
      <c r="N540" s="85">
        <v>52931</v>
      </c>
      <c r="O540" s="86" t="s">
        <v>76</v>
      </c>
      <c r="P540" s="86" t="s">
        <v>76</v>
      </c>
      <c r="Q540" s="86" t="s">
        <v>76</v>
      </c>
      <c r="R540" s="86" t="s">
        <v>76</v>
      </c>
      <c r="S540" s="87" t="s">
        <v>76</v>
      </c>
      <c r="T540" s="87" t="s">
        <v>76</v>
      </c>
      <c r="U540" s="88" t="s">
        <v>76</v>
      </c>
      <c r="V540" s="88" t="s">
        <v>76</v>
      </c>
      <c r="W540" s="89" t="s">
        <v>76</v>
      </c>
      <c r="X540" s="89" t="s">
        <v>76</v>
      </c>
    </row>
    <row r="541" spans="14:24" ht="15.75" x14ac:dyDescent="0.25">
      <c r="N541" s="85">
        <v>52962</v>
      </c>
      <c r="O541" s="86" t="s">
        <v>76</v>
      </c>
      <c r="P541" s="86" t="s">
        <v>76</v>
      </c>
      <c r="Q541" s="86" t="s">
        <v>76</v>
      </c>
      <c r="R541" s="86" t="s">
        <v>76</v>
      </c>
      <c r="S541" s="87" t="s">
        <v>76</v>
      </c>
      <c r="T541" s="87" t="s">
        <v>76</v>
      </c>
      <c r="U541" s="88" t="s">
        <v>76</v>
      </c>
      <c r="V541" s="88" t="s">
        <v>76</v>
      </c>
      <c r="W541" s="89" t="s">
        <v>76</v>
      </c>
      <c r="X541" s="89" t="s">
        <v>76</v>
      </c>
    </row>
    <row r="542" spans="14:24" ht="15.75" x14ac:dyDescent="0.25">
      <c r="N542" s="85">
        <v>52993</v>
      </c>
      <c r="O542" s="86" t="s">
        <v>76</v>
      </c>
      <c r="P542" s="86" t="s">
        <v>76</v>
      </c>
      <c r="Q542" s="86" t="s">
        <v>76</v>
      </c>
      <c r="R542" s="86" t="s">
        <v>76</v>
      </c>
      <c r="S542" s="87" t="s">
        <v>76</v>
      </c>
      <c r="T542" s="87" t="s">
        <v>76</v>
      </c>
      <c r="U542" s="88" t="s">
        <v>76</v>
      </c>
      <c r="V542" s="88" t="s">
        <v>76</v>
      </c>
      <c r="W542" s="89" t="s">
        <v>76</v>
      </c>
      <c r="X542" s="89" t="s">
        <v>76</v>
      </c>
    </row>
    <row r="543" spans="14:24" ht="15.75" x14ac:dyDescent="0.25">
      <c r="N543" s="85">
        <v>53021</v>
      </c>
      <c r="O543" s="86" t="s">
        <v>76</v>
      </c>
      <c r="P543" s="86" t="s">
        <v>76</v>
      </c>
      <c r="Q543" s="86" t="s">
        <v>76</v>
      </c>
      <c r="R543" s="86" t="s">
        <v>76</v>
      </c>
      <c r="S543" s="87" t="s">
        <v>76</v>
      </c>
      <c r="T543" s="87" t="s">
        <v>76</v>
      </c>
      <c r="U543" s="88" t="s">
        <v>76</v>
      </c>
      <c r="V543" s="88" t="s">
        <v>76</v>
      </c>
      <c r="W543" s="89" t="s">
        <v>76</v>
      </c>
      <c r="X543" s="89" t="s">
        <v>76</v>
      </c>
    </row>
    <row r="544" spans="14:24" ht="15.75" x14ac:dyDescent="0.25">
      <c r="N544" s="85">
        <v>53052</v>
      </c>
      <c r="O544" s="86" t="s">
        <v>76</v>
      </c>
      <c r="P544" s="86" t="s">
        <v>76</v>
      </c>
      <c r="Q544" s="86" t="s">
        <v>76</v>
      </c>
      <c r="R544" s="86" t="s">
        <v>76</v>
      </c>
      <c r="S544" s="87" t="s">
        <v>76</v>
      </c>
      <c r="T544" s="87" t="s">
        <v>76</v>
      </c>
      <c r="U544" s="88" t="s">
        <v>76</v>
      </c>
      <c r="V544" s="88" t="s">
        <v>76</v>
      </c>
      <c r="W544" s="89" t="s">
        <v>76</v>
      </c>
      <c r="X544" s="89" t="s">
        <v>76</v>
      </c>
    </row>
    <row r="545" spans="14:24" ht="15.75" x14ac:dyDescent="0.25">
      <c r="N545" s="85">
        <v>53082</v>
      </c>
      <c r="O545" s="86" t="s">
        <v>76</v>
      </c>
      <c r="P545" s="86" t="s">
        <v>76</v>
      </c>
      <c r="Q545" s="86" t="s">
        <v>76</v>
      </c>
      <c r="R545" s="86" t="s">
        <v>76</v>
      </c>
      <c r="S545" s="87" t="s">
        <v>76</v>
      </c>
      <c r="T545" s="87" t="s">
        <v>76</v>
      </c>
      <c r="U545" s="88" t="s">
        <v>76</v>
      </c>
      <c r="V545" s="88" t="s">
        <v>76</v>
      </c>
      <c r="W545" s="89" t="s">
        <v>76</v>
      </c>
      <c r="X545" s="89" t="s">
        <v>76</v>
      </c>
    </row>
    <row r="546" spans="14:24" ht="15.75" x14ac:dyDescent="0.25">
      <c r="N546" s="85">
        <v>53113</v>
      </c>
      <c r="O546" s="86" t="s">
        <v>76</v>
      </c>
      <c r="P546" s="86" t="s">
        <v>76</v>
      </c>
      <c r="Q546" s="86" t="s">
        <v>76</v>
      </c>
      <c r="R546" s="86" t="s">
        <v>76</v>
      </c>
      <c r="S546" s="87" t="s">
        <v>76</v>
      </c>
      <c r="T546" s="87" t="s">
        <v>76</v>
      </c>
      <c r="U546" s="88" t="s">
        <v>76</v>
      </c>
      <c r="V546" s="88" t="s">
        <v>76</v>
      </c>
      <c r="W546" s="89" t="s">
        <v>76</v>
      </c>
      <c r="X546" s="89" t="s">
        <v>76</v>
      </c>
    </row>
    <row r="547" spans="14:24" ht="15.75" x14ac:dyDescent="0.25">
      <c r="N547" s="85">
        <v>53143</v>
      </c>
      <c r="O547" s="86" t="s">
        <v>76</v>
      </c>
      <c r="P547" s="86" t="s">
        <v>76</v>
      </c>
      <c r="Q547" s="86" t="s">
        <v>76</v>
      </c>
      <c r="R547" s="86" t="s">
        <v>76</v>
      </c>
      <c r="S547" s="87" t="s">
        <v>76</v>
      </c>
      <c r="T547" s="87" t="s">
        <v>76</v>
      </c>
      <c r="U547" s="88" t="s">
        <v>76</v>
      </c>
      <c r="V547" s="88" t="s">
        <v>76</v>
      </c>
      <c r="W547" s="89" t="s">
        <v>76</v>
      </c>
      <c r="X547" s="89" t="s">
        <v>76</v>
      </c>
    </row>
    <row r="548" spans="14:24" ht="15.75" x14ac:dyDescent="0.25">
      <c r="N548" s="85">
        <v>53174</v>
      </c>
      <c r="O548" s="86" t="s">
        <v>76</v>
      </c>
      <c r="P548" s="86" t="s">
        <v>76</v>
      </c>
      <c r="Q548" s="86" t="s">
        <v>76</v>
      </c>
      <c r="R548" s="86" t="s">
        <v>76</v>
      </c>
      <c r="S548" s="87" t="s">
        <v>76</v>
      </c>
      <c r="T548" s="87" t="s">
        <v>76</v>
      </c>
      <c r="U548" s="88" t="s">
        <v>76</v>
      </c>
      <c r="V548" s="88" t="s">
        <v>76</v>
      </c>
      <c r="W548" s="89" t="s">
        <v>76</v>
      </c>
      <c r="X548" s="89" t="s">
        <v>76</v>
      </c>
    </row>
    <row r="549" spans="14:24" ht="15.75" x14ac:dyDescent="0.25">
      <c r="N549" s="85">
        <v>53205</v>
      </c>
      <c r="O549" s="86" t="s">
        <v>76</v>
      </c>
      <c r="P549" s="86" t="s">
        <v>76</v>
      </c>
      <c r="Q549" s="86" t="s">
        <v>76</v>
      </c>
      <c r="R549" s="86" t="s">
        <v>76</v>
      </c>
      <c r="S549" s="87" t="s">
        <v>76</v>
      </c>
      <c r="T549" s="87" t="s">
        <v>76</v>
      </c>
      <c r="U549" s="88" t="s">
        <v>76</v>
      </c>
      <c r="V549" s="88" t="s">
        <v>76</v>
      </c>
      <c r="W549" s="89" t="s">
        <v>76</v>
      </c>
      <c r="X549" s="89" t="s">
        <v>76</v>
      </c>
    </row>
    <row r="550" spans="14:24" ht="15.75" x14ac:dyDescent="0.25">
      <c r="N550" s="85">
        <v>53235</v>
      </c>
      <c r="O550" s="86" t="s">
        <v>76</v>
      </c>
      <c r="P550" s="86" t="s">
        <v>76</v>
      </c>
      <c r="Q550" s="86" t="s">
        <v>76</v>
      </c>
      <c r="R550" s="86" t="s">
        <v>76</v>
      </c>
      <c r="S550" s="87" t="s">
        <v>76</v>
      </c>
      <c r="T550" s="87" t="s">
        <v>76</v>
      </c>
      <c r="U550" s="88" t="s">
        <v>76</v>
      </c>
      <c r="V550" s="88" t="s">
        <v>76</v>
      </c>
      <c r="W550" s="89" t="s">
        <v>76</v>
      </c>
      <c r="X550" s="89" t="s">
        <v>76</v>
      </c>
    </row>
    <row r="551" spans="14:24" ht="15.75" x14ac:dyDescent="0.25">
      <c r="N551" s="85">
        <v>53266</v>
      </c>
      <c r="O551" s="86" t="s">
        <v>76</v>
      </c>
      <c r="P551" s="86" t="s">
        <v>76</v>
      </c>
      <c r="Q551" s="86" t="s">
        <v>76</v>
      </c>
      <c r="R551" s="86" t="s">
        <v>76</v>
      </c>
      <c r="S551" s="87" t="s">
        <v>76</v>
      </c>
      <c r="T551" s="87" t="s">
        <v>76</v>
      </c>
      <c r="U551" s="88" t="s">
        <v>76</v>
      </c>
      <c r="V551" s="88" t="s">
        <v>76</v>
      </c>
      <c r="W551" s="89" t="s">
        <v>76</v>
      </c>
      <c r="X551" s="89" t="s">
        <v>76</v>
      </c>
    </row>
    <row r="552" spans="14:24" ht="15.75" x14ac:dyDescent="0.25">
      <c r="N552" s="85">
        <v>53296</v>
      </c>
      <c r="O552" s="86" t="s">
        <v>76</v>
      </c>
      <c r="P552" s="86" t="s">
        <v>76</v>
      </c>
      <c r="Q552" s="86" t="s">
        <v>76</v>
      </c>
      <c r="R552" s="86" t="s">
        <v>76</v>
      </c>
      <c r="S552" s="87" t="s">
        <v>76</v>
      </c>
      <c r="T552" s="87" t="s">
        <v>76</v>
      </c>
      <c r="U552" s="88" t="s">
        <v>76</v>
      </c>
      <c r="V552" s="88" t="s">
        <v>76</v>
      </c>
      <c r="W552" s="89" t="s">
        <v>76</v>
      </c>
      <c r="X552" s="89" t="s">
        <v>76</v>
      </c>
    </row>
    <row r="553" spans="14:24" ht="15.75" x14ac:dyDescent="0.25">
      <c r="N553" s="85">
        <v>53327</v>
      </c>
      <c r="O553" s="86" t="s">
        <v>76</v>
      </c>
      <c r="P553" s="86" t="s">
        <v>76</v>
      </c>
      <c r="Q553" s="86" t="s">
        <v>76</v>
      </c>
      <c r="R553" s="86" t="s">
        <v>76</v>
      </c>
      <c r="S553" s="87" t="s">
        <v>76</v>
      </c>
      <c r="T553" s="87" t="s">
        <v>76</v>
      </c>
      <c r="U553" s="88" t="s">
        <v>76</v>
      </c>
      <c r="V553" s="88" t="s">
        <v>76</v>
      </c>
      <c r="W553" s="89" t="s">
        <v>76</v>
      </c>
      <c r="X553" s="89" t="s">
        <v>76</v>
      </c>
    </row>
    <row r="554" spans="14:24" ht="15.75" x14ac:dyDescent="0.25">
      <c r="N554" s="85">
        <v>53358</v>
      </c>
      <c r="O554" s="86" t="s">
        <v>76</v>
      </c>
      <c r="P554" s="86" t="s">
        <v>76</v>
      </c>
      <c r="Q554" s="86" t="s">
        <v>76</v>
      </c>
      <c r="R554" s="86" t="s">
        <v>76</v>
      </c>
      <c r="S554" s="87" t="s">
        <v>76</v>
      </c>
      <c r="T554" s="87" t="s">
        <v>76</v>
      </c>
      <c r="U554" s="88" t="s">
        <v>76</v>
      </c>
      <c r="V554" s="88" t="s">
        <v>76</v>
      </c>
      <c r="W554" s="89" t="s">
        <v>76</v>
      </c>
      <c r="X554" s="89" t="s">
        <v>76</v>
      </c>
    </row>
    <row r="555" spans="14:24" ht="15.75" x14ac:dyDescent="0.25">
      <c r="N555" s="85">
        <v>53386</v>
      </c>
      <c r="O555" s="86" t="s">
        <v>76</v>
      </c>
      <c r="P555" s="86" t="s">
        <v>76</v>
      </c>
      <c r="Q555" s="86" t="s">
        <v>76</v>
      </c>
      <c r="R555" s="86" t="s">
        <v>76</v>
      </c>
      <c r="S555" s="87" t="s">
        <v>76</v>
      </c>
      <c r="T555" s="87" t="s">
        <v>76</v>
      </c>
      <c r="U555" s="88" t="s">
        <v>76</v>
      </c>
      <c r="V555" s="88" t="s">
        <v>76</v>
      </c>
      <c r="W555" s="89" t="s">
        <v>76</v>
      </c>
      <c r="X555" s="89" t="s">
        <v>76</v>
      </c>
    </row>
    <row r="556" spans="14:24" ht="15.75" x14ac:dyDescent="0.25">
      <c r="N556" s="85">
        <v>53417</v>
      </c>
      <c r="O556" s="86" t="s">
        <v>76</v>
      </c>
      <c r="P556" s="86" t="s">
        <v>76</v>
      </c>
      <c r="Q556" s="86" t="s">
        <v>76</v>
      </c>
      <c r="R556" s="86" t="s">
        <v>76</v>
      </c>
      <c r="S556" s="87" t="s">
        <v>76</v>
      </c>
      <c r="T556" s="87" t="s">
        <v>76</v>
      </c>
      <c r="U556" s="88" t="s">
        <v>76</v>
      </c>
      <c r="V556" s="88" t="s">
        <v>76</v>
      </c>
      <c r="W556" s="89" t="s">
        <v>76</v>
      </c>
      <c r="X556" s="89" t="s">
        <v>76</v>
      </c>
    </row>
    <row r="557" spans="14:24" ht="15.75" x14ac:dyDescent="0.25">
      <c r="N557" s="85">
        <v>53447</v>
      </c>
      <c r="O557" s="86" t="s">
        <v>76</v>
      </c>
      <c r="P557" s="86" t="s">
        <v>76</v>
      </c>
      <c r="Q557" s="86" t="s">
        <v>76</v>
      </c>
      <c r="R557" s="86" t="s">
        <v>76</v>
      </c>
      <c r="S557" s="87" t="s">
        <v>76</v>
      </c>
      <c r="T557" s="87" t="s">
        <v>76</v>
      </c>
      <c r="U557" s="88" t="s">
        <v>76</v>
      </c>
      <c r="V557" s="88" t="s">
        <v>76</v>
      </c>
      <c r="W557" s="89" t="s">
        <v>76</v>
      </c>
      <c r="X557" s="89" t="s">
        <v>76</v>
      </c>
    </row>
    <row r="558" spans="14:24" ht="15.75" x14ac:dyDescent="0.25">
      <c r="N558" s="85">
        <v>53478</v>
      </c>
      <c r="O558" s="86" t="s">
        <v>76</v>
      </c>
      <c r="P558" s="86" t="s">
        <v>76</v>
      </c>
      <c r="Q558" s="86" t="s">
        <v>76</v>
      </c>
      <c r="R558" s="86" t="s">
        <v>76</v>
      </c>
      <c r="S558" s="87" t="s">
        <v>76</v>
      </c>
      <c r="T558" s="87" t="s">
        <v>76</v>
      </c>
      <c r="U558" s="88" t="s">
        <v>76</v>
      </c>
      <c r="V558" s="88" t="s">
        <v>76</v>
      </c>
      <c r="W558" s="89" t="s">
        <v>76</v>
      </c>
      <c r="X558" s="89" t="s">
        <v>76</v>
      </c>
    </row>
    <row r="559" spans="14:24" ht="15.75" x14ac:dyDescent="0.25">
      <c r="N559" s="85">
        <v>53508</v>
      </c>
      <c r="O559" s="86" t="s">
        <v>76</v>
      </c>
      <c r="P559" s="86" t="s">
        <v>76</v>
      </c>
      <c r="Q559" s="86" t="s">
        <v>76</v>
      </c>
      <c r="R559" s="86" t="s">
        <v>76</v>
      </c>
      <c r="S559" s="87" t="s">
        <v>76</v>
      </c>
      <c r="T559" s="87" t="s">
        <v>76</v>
      </c>
      <c r="U559" s="88" t="s">
        <v>76</v>
      </c>
      <c r="V559" s="88" t="s">
        <v>76</v>
      </c>
      <c r="W559" s="89" t="s">
        <v>76</v>
      </c>
      <c r="X559" s="89" t="s">
        <v>76</v>
      </c>
    </row>
    <row r="560" spans="14:24" ht="15.75" x14ac:dyDescent="0.25">
      <c r="N560" s="85">
        <v>53539</v>
      </c>
      <c r="O560" s="86" t="s">
        <v>76</v>
      </c>
      <c r="P560" s="86" t="s">
        <v>76</v>
      </c>
      <c r="Q560" s="86" t="s">
        <v>76</v>
      </c>
      <c r="R560" s="86" t="s">
        <v>76</v>
      </c>
      <c r="S560" s="87" t="s">
        <v>76</v>
      </c>
      <c r="T560" s="87" t="s">
        <v>76</v>
      </c>
      <c r="U560" s="88" t="s">
        <v>76</v>
      </c>
      <c r="V560" s="88" t="s">
        <v>76</v>
      </c>
      <c r="W560" s="89" t="s">
        <v>76</v>
      </c>
      <c r="X560" s="89" t="s">
        <v>76</v>
      </c>
    </row>
    <row r="561" spans="14:24" ht="15.75" x14ac:dyDescent="0.25">
      <c r="N561" s="85">
        <v>53570</v>
      </c>
      <c r="O561" s="86" t="s">
        <v>76</v>
      </c>
      <c r="P561" s="86" t="s">
        <v>76</v>
      </c>
      <c r="Q561" s="86" t="s">
        <v>76</v>
      </c>
      <c r="R561" s="86" t="s">
        <v>76</v>
      </c>
      <c r="S561" s="87" t="s">
        <v>76</v>
      </c>
      <c r="T561" s="87" t="s">
        <v>76</v>
      </c>
      <c r="U561" s="88" t="s">
        <v>76</v>
      </c>
      <c r="V561" s="88" t="s">
        <v>76</v>
      </c>
      <c r="W561" s="89" t="s">
        <v>76</v>
      </c>
      <c r="X561" s="89" t="s">
        <v>76</v>
      </c>
    </row>
    <row r="562" spans="14:24" ht="15.75" x14ac:dyDescent="0.25">
      <c r="N562" s="85">
        <v>53600</v>
      </c>
      <c r="O562" s="86" t="s">
        <v>76</v>
      </c>
      <c r="P562" s="86" t="s">
        <v>76</v>
      </c>
      <c r="Q562" s="86" t="s">
        <v>76</v>
      </c>
      <c r="R562" s="86" t="s">
        <v>76</v>
      </c>
      <c r="S562" s="87" t="s">
        <v>76</v>
      </c>
      <c r="T562" s="87" t="s">
        <v>76</v>
      </c>
      <c r="U562" s="88" t="s">
        <v>76</v>
      </c>
      <c r="V562" s="88" t="s">
        <v>76</v>
      </c>
      <c r="W562" s="89" t="s">
        <v>76</v>
      </c>
      <c r="X562" s="89" t="s">
        <v>76</v>
      </c>
    </row>
    <row r="563" spans="14:24" ht="15.75" x14ac:dyDescent="0.25">
      <c r="N563" s="85">
        <v>53631</v>
      </c>
      <c r="O563" s="86" t="s">
        <v>76</v>
      </c>
      <c r="P563" s="86" t="s">
        <v>76</v>
      </c>
      <c r="Q563" s="86" t="s">
        <v>76</v>
      </c>
      <c r="R563" s="86" t="s">
        <v>76</v>
      </c>
      <c r="S563" s="87" t="s">
        <v>76</v>
      </c>
      <c r="T563" s="87" t="s">
        <v>76</v>
      </c>
      <c r="U563" s="88" t="s">
        <v>76</v>
      </c>
      <c r="V563" s="88" t="s">
        <v>76</v>
      </c>
      <c r="W563" s="89" t="s">
        <v>76</v>
      </c>
      <c r="X563" s="89" t="s">
        <v>76</v>
      </c>
    </row>
    <row r="564" spans="14:24" ht="15.75" x14ac:dyDescent="0.25">
      <c r="N564" s="85">
        <v>53661</v>
      </c>
      <c r="O564" s="86" t="s">
        <v>76</v>
      </c>
      <c r="P564" s="86" t="s">
        <v>76</v>
      </c>
      <c r="Q564" s="86" t="s">
        <v>76</v>
      </c>
      <c r="R564" s="86" t="s">
        <v>76</v>
      </c>
      <c r="S564" s="87" t="s">
        <v>76</v>
      </c>
      <c r="T564" s="87" t="s">
        <v>76</v>
      </c>
      <c r="U564" s="88" t="s">
        <v>76</v>
      </c>
      <c r="V564" s="88" t="s">
        <v>76</v>
      </c>
      <c r="W564" s="89" t="s">
        <v>76</v>
      </c>
      <c r="X564" s="89" t="s">
        <v>76</v>
      </c>
    </row>
    <row r="565" spans="14:24" ht="15.75" x14ac:dyDescent="0.25">
      <c r="N565" s="85">
        <v>53692</v>
      </c>
      <c r="O565" s="86" t="s">
        <v>76</v>
      </c>
      <c r="P565" s="86" t="s">
        <v>76</v>
      </c>
      <c r="Q565" s="86" t="s">
        <v>76</v>
      </c>
      <c r="R565" s="86" t="s">
        <v>76</v>
      </c>
      <c r="S565" s="87" t="s">
        <v>76</v>
      </c>
      <c r="T565" s="87" t="s">
        <v>76</v>
      </c>
      <c r="U565" s="88" t="s">
        <v>76</v>
      </c>
      <c r="V565" s="88" t="s">
        <v>76</v>
      </c>
      <c r="W565" s="89" t="s">
        <v>76</v>
      </c>
      <c r="X565" s="89" t="s">
        <v>76</v>
      </c>
    </row>
    <row r="566" spans="14:24" ht="15.75" x14ac:dyDescent="0.25">
      <c r="N566" s="85">
        <v>53723</v>
      </c>
      <c r="O566" s="86" t="s">
        <v>76</v>
      </c>
      <c r="P566" s="86" t="s">
        <v>76</v>
      </c>
      <c r="Q566" s="86" t="s">
        <v>76</v>
      </c>
      <c r="R566" s="86" t="s">
        <v>76</v>
      </c>
      <c r="S566" s="87" t="s">
        <v>76</v>
      </c>
      <c r="T566" s="87" t="s">
        <v>76</v>
      </c>
      <c r="U566" s="88" t="s">
        <v>76</v>
      </c>
      <c r="V566" s="88" t="s">
        <v>76</v>
      </c>
      <c r="W566" s="89" t="s">
        <v>76</v>
      </c>
      <c r="X566" s="89" t="s">
        <v>76</v>
      </c>
    </row>
    <row r="567" spans="14:24" ht="15.75" x14ac:dyDescent="0.25">
      <c r="N567" s="85">
        <v>53751</v>
      </c>
      <c r="O567" s="86" t="s">
        <v>76</v>
      </c>
      <c r="P567" s="86" t="s">
        <v>76</v>
      </c>
      <c r="Q567" s="86" t="s">
        <v>76</v>
      </c>
      <c r="R567" s="86" t="s">
        <v>76</v>
      </c>
      <c r="S567" s="87" t="s">
        <v>76</v>
      </c>
      <c r="T567" s="87" t="s">
        <v>76</v>
      </c>
      <c r="U567" s="88" t="s">
        <v>76</v>
      </c>
      <c r="V567" s="88" t="s">
        <v>76</v>
      </c>
      <c r="W567" s="89" t="s">
        <v>76</v>
      </c>
      <c r="X567" s="89" t="s">
        <v>76</v>
      </c>
    </row>
    <row r="568" spans="14:24" ht="15.75" x14ac:dyDescent="0.25">
      <c r="N568" s="85">
        <v>53782</v>
      </c>
      <c r="O568" s="86" t="s">
        <v>76</v>
      </c>
      <c r="P568" s="86" t="s">
        <v>76</v>
      </c>
      <c r="Q568" s="86" t="s">
        <v>76</v>
      </c>
      <c r="R568" s="86" t="s">
        <v>76</v>
      </c>
      <c r="S568" s="87" t="s">
        <v>76</v>
      </c>
      <c r="T568" s="87" t="s">
        <v>76</v>
      </c>
      <c r="U568" s="88" t="s">
        <v>76</v>
      </c>
      <c r="V568" s="88" t="s">
        <v>76</v>
      </c>
      <c r="W568" s="89" t="s">
        <v>76</v>
      </c>
      <c r="X568" s="89" t="s">
        <v>76</v>
      </c>
    </row>
    <row r="569" spans="14:24" ht="15.75" x14ac:dyDescent="0.25">
      <c r="N569" s="85">
        <v>53812</v>
      </c>
      <c r="O569" s="86" t="s">
        <v>76</v>
      </c>
      <c r="P569" s="86" t="s">
        <v>76</v>
      </c>
      <c r="Q569" s="86" t="s">
        <v>76</v>
      </c>
      <c r="R569" s="86" t="s">
        <v>76</v>
      </c>
      <c r="S569" s="87" t="s">
        <v>76</v>
      </c>
      <c r="T569" s="87" t="s">
        <v>76</v>
      </c>
      <c r="U569" s="88" t="s">
        <v>76</v>
      </c>
      <c r="V569" s="88" t="s">
        <v>76</v>
      </c>
      <c r="W569" s="89" t="s">
        <v>76</v>
      </c>
      <c r="X569" s="89" t="s">
        <v>76</v>
      </c>
    </row>
    <row r="570" spans="14:24" ht="15.75" x14ac:dyDescent="0.25">
      <c r="N570" s="85">
        <v>53843</v>
      </c>
      <c r="O570" s="86" t="s">
        <v>76</v>
      </c>
      <c r="P570" s="86" t="s">
        <v>76</v>
      </c>
      <c r="Q570" s="86" t="s">
        <v>76</v>
      </c>
      <c r="R570" s="86" t="s">
        <v>76</v>
      </c>
      <c r="S570" s="87" t="s">
        <v>76</v>
      </c>
      <c r="T570" s="87" t="s">
        <v>76</v>
      </c>
      <c r="U570" s="88" t="s">
        <v>76</v>
      </c>
      <c r="V570" s="88" t="s">
        <v>76</v>
      </c>
      <c r="W570" s="89" t="s">
        <v>76</v>
      </c>
      <c r="X570" s="89" t="s">
        <v>76</v>
      </c>
    </row>
    <row r="571" spans="14:24" ht="15.75" x14ac:dyDescent="0.25">
      <c r="N571" s="85">
        <v>53873</v>
      </c>
      <c r="O571" s="86" t="s">
        <v>76</v>
      </c>
      <c r="P571" s="86" t="s">
        <v>76</v>
      </c>
      <c r="Q571" s="86" t="s">
        <v>76</v>
      </c>
      <c r="R571" s="86" t="s">
        <v>76</v>
      </c>
      <c r="S571" s="87" t="s">
        <v>76</v>
      </c>
      <c r="T571" s="87" t="s">
        <v>76</v>
      </c>
      <c r="U571" s="88" t="s">
        <v>76</v>
      </c>
      <c r="V571" s="88" t="s">
        <v>76</v>
      </c>
      <c r="W571" s="89" t="s">
        <v>76</v>
      </c>
      <c r="X571" s="89" t="s">
        <v>76</v>
      </c>
    </row>
    <row r="572" spans="14:24" ht="15.75" x14ac:dyDescent="0.25">
      <c r="N572" s="85">
        <v>53904</v>
      </c>
      <c r="O572" s="86" t="s">
        <v>76</v>
      </c>
      <c r="P572" s="86" t="s">
        <v>76</v>
      </c>
      <c r="Q572" s="86" t="s">
        <v>76</v>
      </c>
      <c r="R572" s="86" t="s">
        <v>76</v>
      </c>
      <c r="S572" s="87" t="s">
        <v>76</v>
      </c>
      <c r="T572" s="87" t="s">
        <v>76</v>
      </c>
      <c r="U572" s="88" t="s">
        <v>76</v>
      </c>
      <c r="V572" s="88" t="s">
        <v>76</v>
      </c>
      <c r="W572" s="89" t="s">
        <v>76</v>
      </c>
      <c r="X572" s="89" t="s">
        <v>76</v>
      </c>
    </row>
    <row r="573" spans="14:24" ht="15.75" x14ac:dyDescent="0.25">
      <c r="N573" s="85">
        <v>53935</v>
      </c>
      <c r="O573" s="86" t="s">
        <v>76</v>
      </c>
      <c r="P573" s="86" t="s">
        <v>76</v>
      </c>
      <c r="Q573" s="86" t="s">
        <v>76</v>
      </c>
      <c r="R573" s="86" t="s">
        <v>76</v>
      </c>
      <c r="S573" s="87" t="s">
        <v>76</v>
      </c>
      <c r="T573" s="87" t="s">
        <v>76</v>
      </c>
      <c r="U573" s="88" t="s">
        <v>76</v>
      </c>
      <c r="V573" s="88" t="s">
        <v>76</v>
      </c>
      <c r="W573" s="89" t="s">
        <v>76</v>
      </c>
      <c r="X573" s="89" t="s">
        <v>76</v>
      </c>
    </row>
    <row r="574" spans="14:24" ht="15.75" x14ac:dyDescent="0.25">
      <c r="N574" s="85">
        <v>53965</v>
      </c>
      <c r="O574" s="86" t="s">
        <v>76</v>
      </c>
      <c r="P574" s="86" t="s">
        <v>76</v>
      </c>
      <c r="Q574" s="86" t="s">
        <v>76</v>
      </c>
      <c r="R574" s="86" t="s">
        <v>76</v>
      </c>
      <c r="S574" s="87" t="s">
        <v>76</v>
      </c>
      <c r="T574" s="87" t="s">
        <v>76</v>
      </c>
      <c r="U574" s="88" t="s">
        <v>76</v>
      </c>
      <c r="V574" s="88" t="s">
        <v>76</v>
      </c>
      <c r="W574" s="89" t="s">
        <v>76</v>
      </c>
      <c r="X574" s="89" t="s">
        <v>76</v>
      </c>
    </row>
    <row r="575" spans="14:24" ht="15.75" x14ac:dyDescent="0.25">
      <c r="N575" s="85">
        <v>53996</v>
      </c>
      <c r="O575" s="86" t="s">
        <v>76</v>
      </c>
      <c r="P575" s="86" t="s">
        <v>76</v>
      </c>
      <c r="Q575" s="86" t="s">
        <v>76</v>
      </c>
      <c r="R575" s="86" t="s">
        <v>76</v>
      </c>
      <c r="S575" s="87" t="s">
        <v>76</v>
      </c>
      <c r="T575" s="87" t="s">
        <v>76</v>
      </c>
      <c r="U575" s="88" t="s">
        <v>76</v>
      </c>
      <c r="V575" s="88" t="s">
        <v>76</v>
      </c>
      <c r="W575" s="89" t="s">
        <v>76</v>
      </c>
      <c r="X575" s="89" t="s">
        <v>76</v>
      </c>
    </row>
    <row r="576" spans="14:24" ht="15.75" x14ac:dyDescent="0.25">
      <c r="N576" s="85">
        <v>54026</v>
      </c>
      <c r="O576" s="86" t="s">
        <v>76</v>
      </c>
      <c r="P576" s="86" t="s">
        <v>76</v>
      </c>
      <c r="Q576" s="86" t="s">
        <v>76</v>
      </c>
      <c r="R576" s="86" t="s">
        <v>76</v>
      </c>
      <c r="S576" s="87" t="s">
        <v>76</v>
      </c>
      <c r="T576" s="87" t="s">
        <v>76</v>
      </c>
      <c r="U576" s="88" t="s">
        <v>76</v>
      </c>
      <c r="V576" s="88" t="s">
        <v>76</v>
      </c>
      <c r="W576" s="89" t="s">
        <v>76</v>
      </c>
      <c r="X576" s="89" t="s">
        <v>76</v>
      </c>
    </row>
    <row r="577" spans="14:24" ht="15.75" x14ac:dyDescent="0.25">
      <c r="N577" s="85">
        <v>54057</v>
      </c>
      <c r="O577" s="86" t="s">
        <v>76</v>
      </c>
      <c r="P577" s="86" t="s">
        <v>76</v>
      </c>
      <c r="Q577" s="86" t="s">
        <v>76</v>
      </c>
      <c r="R577" s="86" t="s">
        <v>76</v>
      </c>
      <c r="S577" s="87" t="s">
        <v>76</v>
      </c>
      <c r="T577" s="87" t="s">
        <v>76</v>
      </c>
      <c r="U577" s="88" t="s">
        <v>76</v>
      </c>
      <c r="V577" s="88" t="s">
        <v>76</v>
      </c>
      <c r="W577" s="89" t="s">
        <v>76</v>
      </c>
      <c r="X577" s="89" t="s">
        <v>76</v>
      </c>
    </row>
    <row r="578" spans="14:24" ht="15.75" x14ac:dyDescent="0.25">
      <c r="N578" s="85">
        <v>54088</v>
      </c>
      <c r="O578" s="86" t="s">
        <v>76</v>
      </c>
      <c r="P578" s="86" t="s">
        <v>76</v>
      </c>
      <c r="Q578" s="86" t="s">
        <v>76</v>
      </c>
      <c r="R578" s="86" t="s">
        <v>76</v>
      </c>
      <c r="S578" s="87" t="s">
        <v>76</v>
      </c>
      <c r="T578" s="87" t="s">
        <v>76</v>
      </c>
      <c r="U578" s="88" t="s">
        <v>76</v>
      </c>
      <c r="V578" s="88" t="s">
        <v>76</v>
      </c>
      <c r="W578" s="89" t="s">
        <v>76</v>
      </c>
      <c r="X578" s="89" t="s">
        <v>76</v>
      </c>
    </row>
    <row r="579" spans="14:24" ht="15.75" x14ac:dyDescent="0.25">
      <c r="N579" s="85">
        <v>54117</v>
      </c>
      <c r="O579" s="86" t="s">
        <v>76</v>
      </c>
      <c r="P579" s="86" t="s">
        <v>76</v>
      </c>
      <c r="Q579" s="86" t="s">
        <v>76</v>
      </c>
      <c r="R579" s="86" t="s">
        <v>76</v>
      </c>
      <c r="S579" s="87" t="s">
        <v>76</v>
      </c>
      <c r="T579" s="87" t="s">
        <v>76</v>
      </c>
      <c r="U579" s="88" t="s">
        <v>76</v>
      </c>
      <c r="V579" s="88" t="s">
        <v>76</v>
      </c>
      <c r="W579" s="89" t="s">
        <v>76</v>
      </c>
      <c r="X579" s="89" t="s">
        <v>76</v>
      </c>
    </row>
    <row r="580" spans="14:24" ht="15.75" x14ac:dyDescent="0.25">
      <c r="N580" s="85">
        <v>54148</v>
      </c>
      <c r="O580" s="86" t="s">
        <v>76</v>
      </c>
      <c r="P580" s="86" t="s">
        <v>76</v>
      </c>
      <c r="Q580" s="86" t="s">
        <v>76</v>
      </c>
      <c r="R580" s="86" t="s">
        <v>76</v>
      </c>
      <c r="S580" s="87" t="s">
        <v>76</v>
      </c>
      <c r="T580" s="87" t="s">
        <v>76</v>
      </c>
      <c r="U580" s="88" t="s">
        <v>76</v>
      </c>
      <c r="V580" s="88" t="s">
        <v>76</v>
      </c>
      <c r="W580" s="89" t="s">
        <v>76</v>
      </c>
      <c r="X580" s="89" t="s">
        <v>76</v>
      </c>
    </row>
    <row r="581" spans="14:24" ht="15.75" x14ac:dyDescent="0.25">
      <c r="N581" s="85">
        <v>54178</v>
      </c>
      <c r="O581" s="86" t="s">
        <v>76</v>
      </c>
      <c r="P581" s="86" t="s">
        <v>76</v>
      </c>
      <c r="Q581" s="86" t="s">
        <v>76</v>
      </c>
      <c r="R581" s="86" t="s">
        <v>76</v>
      </c>
      <c r="S581" s="87" t="s">
        <v>76</v>
      </c>
      <c r="T581" s="87" t="s">
        <v>76</v>
      </c>
      <c r="U581" s="88" t="s">
        <v>76</v>
      </c>
      <c r="V581" s="88" t="s">
        <v>76</v>
      </c>
      <c r="W581" s="89" t="s">
        <v>76</v>
      </c>
      <c r="X581" s="89" t="s">
        <v>76</v>
      </c>
    </row>
    <row r="582" spans="14:24" ht="15.75" x14ac:dyDescent="0.25">
      <c r="N582" s="85">
        <v>54209</v>
      </c>
      <c r="O582" s="86" t="s">
        <v>76</v>
      </c>
      <c r="P582" s="86" t="s">
        <v>76</v>
      </c>
      <c r="Q582" s="86" t="s">
        <v>76</v>
      </c>
      <c r="R582" s="86" t="s">
        <v>76</v>
      </c>
      <c r="S582" s="87" t="s">
        <v>76</v>
      </c>
      <c r="T582" s="87" t="s">
        <v>76</v>
      </c>
      <c r="U582" s="88" t="s">
        <v>76</v>
      </c>
      <c r="V582" s="88" t="s">
        <v>76</v>
      </c>
      <c r="W582" s="89" t="s">
        <v>76</v>
      </c>
      <c r="X582" s="89" t="s">
        <v>76</v>
      </c>
    </row>
    <row r="583" spans="14:24" ht="15.75" x14ac:dyDescent="0.25">
      <c r="N583" s="85">
        <v>54239</v>
      </c>
      <c r="O583" s="86" t="s">
        <v>76</v>
      </c>
      <c r="P583" s="86" t="s">
        <v>76</v>
      </c>
      <c r="Q583" s="86" t="s">
        <v>76</v>
      </c>
      <c r="R583" s="86" t="s">
        <v>76</v>
      </c>
      <c r="S583" s="87" t="s">
        <v>76</v>
      </c>
      <c r="T583" s="87" t="s">
        <v>76</v>
      </c>
      <c r="U583" s="88" t="s">
        <v>76</v>
      </c>
      <c r="V583" s="88" t="s">
        <v>76</v>
      </c>
      <c r="W583" s="89" t="s">
        <v>76</v>
      </c>
      <c r="X583" s="89" t="s">
        <v>76</v>
      </c>
    </row>
    <row r="584" spans="14:24" ht="15.75" x14ac:dyDescent="0.25">
      <c r="N584" s="85">
        <v>54270</v>
      </c>
      <c r="O584" s="86" t="s">
        <v>76</v>
      </c>
      <c r="P584" s="86" t="s">
        <v>76</v>
      </c>
      <c r="Q584" s="86" t="s">
        <v>76</v>
      </c>
      <c r="R584" s="86" t="s">
        <v>76</v>
      </c>
      <c r="S584" s="87" t="s">
        <v>76</v>
      </c>
      <c r="T584" s="87" t="s">
        <v>76</v>
      </c>
      <c r="U584" s="88" t="s">
        <v>76</v>
      </c>
      <c r="V584" s="88" t="s">
        <v>76</v>
      </c>
      <c r="W584" s="89" t="s">
        <v>76</v>
      </c>
      <c r="X584" s="89" t="s">
        <v>76</v>
      </c>
    </row>
    <row r="585" spans="14:24" ht="15.75" x14ac:dyDescent="0.25">
      <c r="N585" s="85">
        <v>54301</v>
      </c>
      <c r="O585" s="86" t="s">
        <v>76</v>
      </c>
      <c r="P585" s="86" t="s">
        <v>76</v>
      </c>
      <c r="Q585" s="86" t="s">
        <v>76</v>
      </c>
      <c r="R585" s="86" t="s">
        <v>76</v>
      </c>
      <c r="S585" s="87" t="s">
        <v>76</v>
      </c>
      <c r="T585" s="87" t="s">
        <v>76</v>
      </c>
      <c r="U585" s="88" t="s">
        <v>76</v>
      </c>
      <c r="V585" s="88" t="s">
        <v>76</v>
      </c>
      <c r="W585" s="89" t="s">
        <v>76</v>
      </c>
      <c r="X585" s="89" t="s">
        <v>76</v>
      </c>
    </row>
    <row r="586" spans="14:24" ht="15.75" x14ac:dyDescent="0.25">
      <c r="N586" s="85">
        <v>54331</v>
      </c>
      <c r="O586" s="86" t="s">
        <v>76</v>
      </c>
      <c r="P586" s="86" t="s">
        <v>76</v>
      </c>
      <c r="Q586" s="86" t="s">
        <v>76</v>
      </c>
      <c r="R586" s="86" t="s">
        <v>76</v>
      </c>
      <c r="S586" s="87" t="s">
        <v>76</v>
      </c>
      <c r="T586" s="87" t="s">
        <v>76</v>
      </c>
      <c r="U586" s="88" t="s">
        <v>76</v>
      </c>
      <c r="V586" s="88" t="s">
        <v>76</v>
      </c>
      <c r="W586" s="89" t="s">
        <v>76</v>
      </c>
      <c r="X586" s="89" t="s">
        <v>76</v>
      </c>
    </row>
    <row r="587" spans="14:24" ht="15.75" x14ac:dyDescent="0.25">
      <c r="N587" s="85">
        <v>54362</v>
      </c>
      <c r="O587" s="86" t="s">
        <v>76</v>
      </c>
      <c r="P587" s="86" t="s">
        <v>76</v>
      </c>
      <c r="Q587" s="86" t="s">
        <v>76</v>
      </c>
      <c r="R587" s="86" t="s">
        <v>76</v>
      </c>
      <c r="S587" s="87" t="s">
        <v>76</v>
      </c>
      <c r="T587" s="87" t="s">
        <v>76</v>
      </c>
      <c r="U587" s="88" t="s">
        <v>76</v>
      </c>
      <c r="V587" s="88" t="s">
        <v>76</v>
      </c>
      <c r="W587" s="89" t="s">
        <v>76</v>
      </c>
      <c r="X587" s="89" t="s">
        <v>76</v>
      </c>
    </row>
    <row r="588" spans="14:24" ht="15.75" x14ac:dyDescent="0.25">
      <c r="N588" s="85">
        <v>54392</v>
      </c>
      <c r="O588" s="86" t="s">
        <v>76</v>
      </c>
      <c r="P588" s="86" t="s">
        <v>76</v>
      </c>
      <c r="Q588" s="86" t="s">
        <v>76</v>
      </c>
      <c r="R588" s="86" t="s">
        <v>76</v>
      </c>
      <c r="S588" s="87" t="s">
        <v>76</v>
      </c>
      <c r="T588" s="87" t="s">
        <v>76</v>
      </c>
      <c r="U588" s="88" t="s">
        <v>76</v>
      </c>
      <c r="V588" s="88" t="s">
        <v>76</v>
      </c>
      <c r="W588" s="89" t="s">
        <v>76</v>
      </c>
      <c r="X588" s="89" t="s">
        <v>76</v>
      </c>
    </row>
    <row r="589" spans="14:24" ht="15.75" x14ac:dyDescent="0.25">
      <c r="N589" s="85">
        <v>54423</v>
      </c>
      <c r="O589" s="86" t="s">
        <v>76</v>
      </c>
      <c r="P589" s="86" t="s">
        <v>76</v>
      </c>
      <c r="Q589" s="86" t="s">
        <v>76</v>
      </c>
      <c r="R589" s="86" t="s">
        <v>76</v>
      </c>
      <c r="S589" s="87" t="s">
        <v>76</v>
      </c>
      <c r="T589" s="87" t="s">
        <v>76</v>
      </c>
      <c r="U589" s="88" t="s">
        <v>76</v>
      </c>
      <c r="V589" s="88" t="s">
        <v>76</v>
      </c>
      <c r="W589" s="89" t="s">
        <v>76</v>
      </c>
      <c r="X589" s="89" t="s">
        <v>76</v>
      </c>
    </row>
    <row r="590" spans="14:24" ht="15.75" x14ac:dyDescent="0.25">
      <c r="N590" s="85">
        <v>54454</v>
      </c>
      <c r="O590" s="86" t="s">
        <v>76</v>
      </c>
      <c r="P590" s="86" t="s">
        <v>76</v>
      </c>
      <c r="Q590" s="86" t="s">
        <v>76</v>
      </c>
      <c r="R590" s="86" t="s">
        <v>76</v>
      </c>
      <c r="S590" s="87" t="s">
        <v>76</v>
      </c>
      <c r="T590" s="87" t="s">
        <v>76</v>
      </c>
      <c r="U590" s="88" t="s">
        <v>76</v>
      </c>
      <c r="V590" s="88" t="s">
        <v>76</v>
      </c>
      <c r="W590" s="89" t="s">
        <v>76</v>
      </c>
      <c r="X590" s="89" t="s">
        <v>76</v>
      </c>
    </row>
    <row r="591" spans="14:24" ht="15.75" x14ac:dyDescent="0.25">
      <c r="N591" s="85">
        <v>54482</v>
      </c>
      <c r="O591" s="86" t="s">
        <v>76</v>
      </c>
      <c r="P591" s="86" t="s">
        <v>76</v>
      </c>
      <c r="Q591" s="86" t="s">
        <v>76</v>
      </c>
      <c r="R591" s="86" t="s">
        <v>76</v>
      </c>
      <c r="S591" s="87" t="s">
        <v>76</v>
      </c>
      <c r="T591" s="87" t="s">
        <v>76</v>
      </c>
      <c r="U591" s="88" t="s">
        <v>76</v>
      </c>
      <c r="V591" s="88" t="s">
        <v>76</v>
      </c>
      <c r="W591" s="89" t="s">
        <v>76</v>
      </c>
      <c r="X591" s="89" t="s">
        <v>76</v>
      </c>
    </row>
    <row r="592" spans="14:24" ht="15.75" x14ac:dyDescent="0.25">
      <c r="N592" s="85">
        <v>54513</v>
      </c>
      <c r="O592" s="86" t="s">
        <v>76</v>
      </c>
      <c r="P592" s="86" t="s">
        <v>76</v>
      </c>
      <c r="Q592" s="86" t="s">
        <v>76</v>
      </c>
      <c r="R592" s="86" t="s">
        <v>76</v>
      </c>
      <c r="S592" s="87" t="s">
        <v>76</v>
      </c>
      <c r="T592" s="87" t="s">
        <v>76</v>
      </c>
      <c r="U592" s="88" t="s">
        <v>76</v>
      </c>
      <c r="V592" s="88" t="s">
        <v>76</v>
      </c>
      <c r="W592" s="89" t="s">
        <v>76</v>
      </c>
      <c r="X592" s="89" t="s">
        <v>76</v>
      </c>
    </row>
    <row r="593" spans="14:24" ht="15.75" x14ac:dyDescent="0.25">
      <c r="N593" s="85">
        <v>54543</v>
      </c>
      <c r="O593" s="86" t="s">
        <v>76</v>
      </c>
      <c r="P593" s="86" t="s">
        <v>76</v>
      </c>
      <c r="Q593" s="86" t="s">
        <v>76</v>
      </c>
      <c r="R593" s="86" t="s">
        <v>76</v>
      </c>
      <c r="S593" s="87" t="s">
        <v>76</v>
      </c>
      <c r="T593" s="87" t="s">
        <v>76</v>
      </c>
      <c r="U593" s="88" t="s">
        <v>76</v>
      </c>
      <c r="V593" s="88" t="s">
        <v>76</v>
      </c>
      <c r="W593" s="89" t="s">
        <v>76</v>
      </c>
      <c r="X593" s="89" t="s">
        <v>76</v>
      </c>
    </row>
    <row r="594" spans="14:24" ht="15.75" x14ac:dyDescent="0.25">
      <c r="N594" s="85">
        <v>54574</v>
      </c>
      <c r="O594" s="86" t="s">
        <v>76</v>
      </c>
      <c r="P594" s="86" t="s">
        <v>76</v>
      </c>
      <c r="Q594" s="86" t="s">
        <v>76</v>
      </c>
      <c r="R594" s="86" t="s">
        <v>76</v>
      </c>
      <c r="S594" s="87" t="s">
        <v>76</v>
      </c>
      <c r="T594" s="87" t="s">
        <v>76</v>
      </c>
      <c r="U594" s="88" t="s">
        <v>76</v>
      </c>
      <c r="V594" s="88" t="s">
        <v>76</v>
      </c>
      <c r="W594" s="89" t="s">
        <v>76</v>
      </c>
      <c r="X594" s="89" t="s">
        <v>76</v>
      </c>
    </row>
    <row r="595" spans="14:24" ht="15.75" x14ac:dyDescent="0.25">
      <c r="N595" s="85">
        <v>54604</v>
      </c>
      <c r="O595" s="86" t="s">
        <v>76</v>
      </c>
      <c r="P595" s="86" t="s">
        <v>76</v>
      </c>
      <c r="Q595" s="86" t="s">
        <v>76</v>
      </c>
      <c r="R595" s="86" t="s">
        <v>76</v>
      </c>
      <c r="S595" s="87" t="s">
        <v>76</v>
      </c>
      <c r="T595" s="87" t="s">
        <v>76</v>
      </c>
      <c r="U595" s="88" t="s">
        <v>76</v>
      </c>
      <c r="V595" s="88" t="s">
        <v>76</v>
      </c>
      <c r="W595" s="89" t="s">
        <v>76</v>
      </c>
      <c r="X595" s="89" t="s">
        <v>76</v>
      </c>
    </row>
    <row r="596" spans="14:24" ht="15.75" x14ac:dyDescent="0.25">
      <c r="N596" s="85">
        <v>54635</v>
      </c>
      <c r="O596" s="86" t="s">
        <v>76</v>
      </c>
      <c r="P596" s="86" t="s">
        <v>76</v>
      </c>
      <c r="Q596" s="86" t="s">
        <v>76</v>
      </c>
      <c r="R596" s="86" t="s">
        <v>76</v>
      </c>
      <c r="S596" s="87" t="s">
        <v>76</v>
      </c>
      <c r="T596" s="87" t="s">
        <v>76</v>
      </c>
      <c r="U596" s="88" t="s">
        <v>76</v>
      </c>
      <c r="V596" s="88" t="s">
        <v>76</v>
      </c>
      <c r="W596" s="89" t="s">
        <v>76</v>
      </c>
      <c r="X596" s="89" t="s">
        <v>76</v>
      </c>
    </row>
    <row r="597" spans="14:24" ht="15.75" x14ac:dyDescent="0.25">
      <c r="N597" s="85">
        <v>54666</v>
      </c>
      <c r="O597" s="86" t="s">
        <v>76</v>
      </c>
      <c r="P597" s="86" t="s">
        <v>76</v>
      </c>
      <c r="Q597" s="86" t="s">
        <v>76</v>
      </c>
      <c r="R597" s="86" t="s">
        <v>76</v>
      </c>
      <c r="S597" s="87" t="s">
        <v>76</v>
      </c>
      <c r="T597" s="87" t="s">
        <v>76</v>
      </c>
      <c r="U597" s="88" t="s">
        <v>76</v>
      </c>
      <c r="V597" s="88" t="s">
        <v>76</v>
      </c>
      <c r="W597" s="89" t="s">
        <v>76</v>
      </c>
      <c r="X597" s="89" t="s">
        <v>76</v>
      </c>
    </row>
    <row r="598" spans="14:24" ht="15.75" x14ac:dyDescent="0.25">
      <c r="N598" s="85">
        <v>54696</v>
      </c>
      <c r="O598" s="86" t="s">
        <v>76</v>
      </c>
      <c r="P598" s="86" t="s">
        <v>76</v>
      </c>
      <c r="Q598" s="86" t="s">
        <v>76</v>
      </c>
      <c r="R598" s="86" t="s">
        <v>76</v>
      </c>
      <c r="S598" s="87" t="s">
        <v>76</v>
      </c>
      <c r="T598" s="87" t="s">
        <v>76</v>
      </c>
      <c r="U598" s="88" t="s">
        <v>76</v>
      </c>
      <c r="V598" s="88" t="s">
        <v>76</v>
      </c>
      <c r="W598" s="89" t="s">
        <v>76</v>
      </c>
      <c r="X598" s="89" t="s">
        <v>76</v>
      </c>
    </row>
    <row r="599" spans="14:24" ht="15.75" x14ac:dyDescent="0.25">
      <c r="N599" s="85">
        <v>54727</v>
      </c>
      <c r="O599" s="86" t="s">
        <v>76</v>
      </c>
      <c r="P599" s="86" t="s">
        <v>76</v>
      </c>
      <c r="Q599" s="86" t="s">
        <v>76</v>
      </c>
      <c r="R599" s="86" t="s">
        <v>76</v>
      </c>
      <c r="S599" s="87" t="s">
        <v>76</v>
      </c>
      <c r="T599" s="87" t="s">
        <v>76</v>
      </c>
      <c r="U599" s="88" t="s">
        <v>76</v>
      </c>
      <c r="V599" s="88" t="s">
        <v>76</v>
      </c>
      <c r="W599" s="89" t="s">
        <v>76</v>
      </c>
      <c r="X599" s="89" t="s">
        <v>76</v>
      </c>
    </row>
    <row r="600" spans="14:24" ht="15.75" x14ac:dyDescent="0.25">
      <c r="N600" s="85">
        <v>54757</v>
      </c>
      <c r="O600" s="86" t="s">
        <v>76</v>
      </c>
      <c r="P600" s="86" t="s">
        <v>76</v>
      </c>
      <c r="Q600" s="86" t="s">
        <v>76</v>
      </c>
      <c r="R600" s="86" t="s">
        <v>76</v>
      </c>
      <c r="S600" s="87" t="s">
        <v>76</v>
      </c>
      <c r="T600" s="87" t="s">
        <v>76</v>
      </c>
      <c r="U600" s="88" t="s">
        <v>76</v>
      </c>
      <c r="V600" s="88" t="s">
        <v>76</v>
      </c>
      <c r="W600" s="89" t="s">
        <v>76</v>
      </c>
      <c r="X600" s="89" t="s">
        <v>76</v>
      </c>
    </row>
    <row r="601" spans="14:24" ht="15.75" x14ac:dyDescent="0.25">
      <c r="N601" s="85">
        <v>54788</v>
      </c>
      <c r="O601" s="86" t="s">
        <v>76</v>
      </c>
      <c r="P601" s="86" t="s">
        <v>76</v>
      </c>
      <c r="Q601" s="86" t="s">
        <v>76</v>
      </c>
      <c r="R601" s="86" t="s">
        <v>76</v>
      </c>
      <c r="S601" s="87" t="s">
        <v>76</v>
      </c>
      <c r="T601" s="87" t="s">
        <v>76</v>
      </c>
      <c r="U601" s="88" t="s">
        <v>76</v>
      </c>
      <c r="V601" s="88" t="s">
        <v>76</v>
      </c>
      <c r="W601" s="89" t="s">
        <v>76</v>
      </c>
      <c r="X601" s="89" t="s">
        <v>76</v>
      </c>
    </row>
    <row r="602" spans="14:24" ht="15.75" x14ac:dyDescent="0.25">
      <c r="N602" s="85">
        <v>54819</v>
      </c>
      <c r="O602" s="86" t="s">
        <v>76</v>
      </c>
      <c r="P602" s="86" t="s">
        <v>76</v>
      </c>
      <c r="Q602" s="86" t="s">
        <v>76</v>
      </c>
      <c r="R602" s="86" t="s">
        <v>76</v>
      </c>
      <c r="S602" s="87" t="s">
        <v>76</v>
      </c>
      <c r="T602" s="87" t="s">
        <v>76</v>
      </c>
      <c r="U602" s="88" t="s">
        <v>76</v>
      </c>
      <c r="V602" s="88" t="s">
        <v>76</v>
      </c>
      <c r="W602" s="89" t="s">
        <v>76</v>
      </c>
      <c r="X602" s="89" t="s">
        <v>76</v>
      </c>
    </row>
    <row r="603" spans="14:24" ht="15.75" x14ac:dyDescent="0.25">
      <c r="N603" s="85">
        <v>54847</v>
      </c>
      <c r="O603" s="86" t="s">
        <v>76</v>
      </c>
      <c r="P603" s="86" t="s">
        <v>76</v>
      </c>
      <c r="Q603" s="86" t="s">
        <v>76</v>
      </c>
      <c r="R603" s="86" t="s">
        <v>76</v>
      </c>
      <c r="S603" s="87" t="s">
        <v>76</v>
      </c>
      <c r="T603" s="87" t="s">
        <v>76</v>
      </c>
      <c r="U603" s="88" t="s">
        <v>76</v>
      </c>
      <c r="V603" s="88" t="s">
        <v>76</v>
      </c>
      <c r="W603" s="89" t="s">
        <v>76</v>
      </c>
      <c r="X603" s="89" t="s">
        <v>76</v>
      </c>
    </row>
    <row r="604" spans="14:24" ht="15.75" x14ac:dyDescent="0.25">
      <c r="N604" s="85">
        <v>54878</v>
      </c>
      <c r="O604" s="86" t="s">
        <v>76</v>
      </c>
      <c r="P604" s="86" t="s">
        <v>76</v>
      </c>
      <c r="Q604" s="86" t="s">
        <v>76</v>
      </c>
      <c r="R604" s="86" t="s">
        <v>76</v>
      </c>
      <c r="S604" s="87" t="s">
        <v>76</v>
      </c>
      <c r="T604" s="87" t="s">
        <v>76</v>
      </c>
      <c r="U604" s="88" t="s">
        <v>76</v>
      </c>
      <c r="V604" s="88" t="s">
        <v>76</v>
      </c>
      <c r="W604" s="89" t="s">
        <v>76</v>
      </c>
      <c r="X604" s="89" t="s">
        <v>76</v>
      </c>
    </row>
    <row r="605" spans="14:24" ht="15.75" x14ac:dyDescent="0.25">
      <c r="N605" s="85">
        <v>54908</v>
      </c>
      <c r="O605" s="86" t="s">
        <v>76</v>
      </c>
      <c r="P605" s="86" t="s">
        <v>76</v>
      </c>
      <c r="Q605" s="86" t="s">
        <v>76</v>
      </c>
      <c r="R605" s="86" t="s">
        <v>76</v>
      </c>
      <c r="S605" s="87" t="s">
        <v>76</v>
      </c>
      <c r="T605" s="87" t="s">
        <v>76</v>
      </c>
      <c r="U605" s="88" t="s">
        <v>76</v>
      </c>
      <c r="V605" s="88" t="s">
        <v>76</v>
      </c>
      <c r="W605" s="89" t="s">
        <v>76</v>
      </c>
      <c r="X605" s="89" t="s">
        <v>76</v>
      </c>
    </row>
    <row r="606" spans="14:24" ht="15.75" x14ac:dyDescent="0.25">
      <c r="N606" s="85">
        <v>54939</v>
      </c>
      <c r="O606" s="86" t="s">
        <v>76</v>
      </c>
      <c r="P606" s="86" t="s">
        <v>76</v>
      </c>
      <c r="Q606" s="86" t="s">
        <v>76</v>
      </c>
      <c r="R606" s="86" t="s">
        <v>76</v>
      </c>
      <c r="S606" s="87" t="s">
        <v>76</v>
      </c>
      <c r="T606" s="87" t="s">
        <v>76</v>
      </c>
      <c r="U606" s="88" t="s">
        <v>76</v>
      </c>
      <c r="V606" s="88" t="s">
        <v>76</v>
      </c>
      <c r="W606" s="89" t="s">
        <v>76</v>
      </c>
      <c r="X606" s="89" t="s">
        <v>76</v>
      </c>
    </row>
    <row r="607" spans="14:24" ht="15.75" x14ac:dyDescent="0.25">
      <c r="N607" s="85">
        <v>54969</v>
      </c>
      <c r="O607" s="86" t="s">
        <v>76</v>
      </c>
      <c r="P607" s="86" t="s">
        <v>76</v>
      </c>
      <c r="Q607" s="86" t="s">
        <v>76</v>
      </c>
      <c r="R607" s="86" t="s">
        <v>76</v>
      </c>
      <c r="S607" s="87" t="s">
        <v>76</v>
      </c>
      <c r="T607" s="87" t="s">
        <v>76</v>
      </c>
      <c r="U607" s="88" t="s">
        <v>76</v>
      </c>
      <c r="V607" s="88" t="s">
        <v>76</v>
      </c>
      <c r="W607" s="89" t="s">
        <v>76</v>
      </c>
      <c r="X607" s="89" t="s">
        <v>76</v>
      </c>
    </row>
    <row r="608" spans="14:24" ht="15.75" x14ac:dyDescent="0.25">
      <c r="N608" s="85">
        <v>55000</v>
      </c>
      <c r="O608" s="86" t="s">
        <v>76</v>
      </c>
      <c r="P608" s="86" t="s">
        <v>76</v>
      </c>
      <c r="Q608" s="86" t="s">
        <v>76</v>
      </c>
      <c r="R608" s="86" t="s">
        <v>76</v>
      </c>
      <c r="S608" s="87" t="s">
        <v>76</v>
      </c>
      <c r="T608" s="87" t="s">
        <v>76</v>
      </c>
      <c r="U608" s="88" t="s">
        <v>76</v>
      </c>
      <c r="V608" s="88" t="s">
        <v>76</v>
      </c>
      <c r="W608" s="89" t="s">
        <v>76</v>
      </c>
      <c r="X608" s="89" t="s">
        <v>76</v>
      </c>
    </row>
    <row r="609" spans="14:24" ht="15.75" x14ac:dyDescent="0.25">
      <c r="N609" s="85">
        <v>55031</v>
      </c>
      <c r="O609" s="86" t="s">
        <v>76</v>
      </c>
      <c r="P609" s="86" t="s">
        <v>76</v>
      </c>
      <c r="Q609" s="86" t="s">
        <v>76</v>
      </c>
      <c r="R609" s="86" t="s">
        <v>76</v>
      </c>
      <c r="S609" s="87" t="s">
        <v>76</v>
      </c>
      <c r="T609" s="87" t="s">
        <v>76</v>
      </c>
      <c r="U609" s="88" t="s">
        <v>76</v>
      </c>
      <c r="V609" s="88" t="s">
        <v>76</v>
      </c>
      <c r="W609" s="89" t="s">
        <v>76</v>
      </c>
      <c r="X609" s="89" t="s">
        <v>76</v>
      </c>
    </row>
    <row r="610" spans="14:24" ht="15.75" x14ac:dyDescent="0.25">
      <c r="N610" s="85">
        <v>55061</v>
      </c>
      <c r="O610" s="86" t="s">
        <v>76</v>
      </c>
      <c r="P610" s="86" t="s">
        <v>76</v>
      </c>
      <c r="Q610" s="86" t="s">
        <v>76</v>
      </c>
      <c r="R610" s="86" t="s">
        <v>76</v>
      </c>
      <c r="S610" s="87" t="s">
        <v>76</v>
      </c>
      <c r="T610" s="87" t="s">
        <v>76</v>
      </c>
      <c r="U610" s="88" t="s">
        <v>76</v>
      </c>
      <c r="V610" s="88" t="s">
        <v>76</v>
      </c>
      <c r="W610" s="89" t="s">
        <v>76</v>
      </c>
      <c r="X610" s="89" t="s">
        <v>76</v>
      </c>
    </row>
    <row r="611" spans="14:24" ht="15.75" x14ac:dyDescent="0.25">
      <c r="N611" s="85">
        <v>55092</v>
      </c>
      <c r="O611" s="86" t="s">
        <v>76</v>
      </c>
      <c r="P611" s="86" t="s">
        <v>76</v>
      </c>
      <c r="Q611" s="86" t="s">
        <v>76</v>
      </c>
      <c r="R611" s="86" t="s">
        <v>76</v>
      </c>
      <c r="S611" s="87" t="s">
        <v>76</v>
      </c>
      <c r="T611" s="87" t="s">
        <v>76</v>
      </c>
      <c r="U611" s="88" t="s">
        <v>76</v>
      </c>
      <c r="V611" s="88" t="s">
        <v>76</v>
      </c>
      <c r="W611" s="89" t="s">
        <v>76</v>
      </c>
      <c r="X611" s="89" t="s">
        <v>76</v>
      </c>
    </row>
    <row r="612" spans="14:24" ht="15.75" x14ac:dyDescent="0.25">
      <c r="N612" s="85">
        <v>55122</v>
      </c>
      <c r="O612" s="86" t="s">
        <v>76</v>
      </c>
      <c r="P612" s="86" t="s">
        <v>76</v>
      </c>
      <c r="Q612" s="86" t="s">
        <v>76</v>
      </c>
      <c r="R612" s="86" t="s">
        <v>76</v>
      </c>
      <c r="S612" s="87" t="s">
        <v>76</v>
      </c>
      <c r="T612" s="87" t="s">
        <v>76</v>
      </c>
      <c r="U612" s="88" t="s">
        <v>76</v>
      </c>
      <c r="V612" s="88" t="s">
        <v>76</v>
      </c>
      <c r="W612" s="89" t="s">
        <v>76</v>
      </c>
      <c r="X612" s="89" t="s">
        <v>76</v>
      </c>
    </row>
    <row r="613" spans="14:24" ht="15.75" x14ac:dyDescent="0.25">
      <c r="N613" s="85">
        <v>55153</v>
      </c>
      <c r="O613" s="86" t="s">
        <v>76</v>
      </c>
      <c r="P613" s="86" t="s">
        <v>76</v>
      </c>
      <c r="Q613" s="86" t="s">
        <v>76</v>
      </c>
      <c r="R613" s="86" t="s">
        <v>76</v>
      </c>
      <c r="S613" s="87" t="s">
        <v>76</v>
      </c>
      <c r="T613" s="87" t="s">
        <v>76</v>
      </c>
      <c r="U613" s="88" t="s">
        <v>76</v>
      </c>
      <c r="V613" s="88" t="s">
        <v>76</v>
      </c>
      <c r="W613" s="89" t="s">
        <v>76</v>
      </c>
      <c r="X613" s="89" t="s">
        <v>76</v>
      </c>
    </row>
    <row r="614" spans="14:24" ht="15.75" x14ac:dyDescent="0.25">
      <c r="N614" s="85">
        <v>55184</v>
      </c>
      <c r="O614" s="86" t="s">
        <v>76</v>
      </c>
      <c r="P614" s="86" t="s">
        <v>76</v>
      </c>
      <c r="Q614" s="86" t="s">
        <v>76</v>
      </c>
      <c r="R614" s="86" t="s">
        <v>76</v>
      </c>
      <c r="S614" s="87" t="s">
        <v>76</v>
      </c>
      <c r="T614" s="87" t="s">
        <v>76</v>
      </c>
      <c r="U614" s="88" t="s">
        <v>76</v>
      </c>
      <c r="V614" s="88" t="s">
        <v>76</v>
      </c>
      <c r="W614" s="89" t="s">
        <v>76</v>
      </c>
      <c r="X614" s="89" t="s">
        <v>76</v>
      </c>
    </row>
    <row r="615" spans="14:24" ht="15.75" x14ac:dyDescent="0.25">
      <c r="N615" s="85">
        <v>55212</v>
      </c>
      <c r="O615" s="86" t="s">
        <v>76</v>
      </c>
      <c r="P615" s="86" t="s">
        <v>76</v>
      </c>
      <c r="Q615" s="86" t="s">
        <v>76</v>
      </c>
      <c r="R615" s="86" t="s">
        <v>76</v>
      </c>
      <c r="S615" s="87" t="s">
        <v>76</v>
      </c>
      <c r="T615" s="87" t="s">
        <v>76</v>
      </c>
      <c r="U615" s="88" t="s">
        <v>76</v>
      </c>
      <c r="V615" s="88" t="s">
        <v>76</v>
      </c>
      <c r="W615" s="89" t="s">
        <v>76</v>
      </c>
      <c r="X615" s="89" t="s">
        <v>76</v>
      </c>
    </row>
    <row r="616" spans="14:24" ht="15.75" x14ac:dyDescent="0.25">
      <c r="N616" s="85">
        <v>55243</v>
      </c>
      <c r="O616" s="86" t="s">
        <v>76</v>
      </c>
      <c r="P616" s="86" t="s">
        <v>76</v>
      </c>
      <c r="Q616" s="86" t="s">
        <v>76</v>
      </c>
      <c r="R616" s="86" t="s">
        <v>76</v>
      </c>
      <c r="S616" s="87" t="s">
        <v>76</v>
      </c>
      <c r="T616" s="87" t="s">
        <v>76</v>
      </c>
      <c r="U616" s="88" t="s">
        <v>76</v>
      </c>
      <c r="V616" s="88" t="s">
        <v>76</v>
      </c>
      <c r="W616" s="89" t="s">
        <v>76</v>
      </c>
      <c r="X616" s="89" t="s">
        <v>76</v>
      </c>
    </row>
    <row r="617" spans="14:24" ht="15.75" x14ac:dyDescent="0.25">
      <c r="N617" s="85">
        <v>55273</v>
      </c>
      <c r="O617" s="86" t="s">
        <v>76</v>
      </c>
      <c r="P617" s="86" t="s">
        <v>76</v>
      </c>
      <c r="Q617" s="86" t="s">
        <v>76</v>
      </c>
      <c r="R617" s="86" t="s">
        <v>76</v>
      </c>
      <c r="S617" s="87" t="s">
        <v>76</v>
      </c>
      <c r="T617" s="87" t="s">
        <v>76</v>
      </c>
      <c r="U617" s="88" t="s">
        <v>76</v>
      </c>
      <c r="V617" s="88" t="s">
        <v>76</v>
      </c>
      <c r="W617" s="89" t="s">
        <v>76</v>
      </c>
      <c r="X617" s="89" t="s">
        <v>76</v>
      </c>
    </row>
    <row r="618" spans="14:24" ht="15.75" x14ac:dyDescent="0.25">
      <c r="N618" s="85">
        <v>55304</v>
      </c>
      <c r="O618" s="86" t="s">
        <v>76</v>
      </c>
      <c r="P618" s="86" t="s">
        <v>76</v>
      </c>
      <c r="Q618" s="86" t="s">
        <v>76</v>
      </c>
      <c r="R618" s="86" t="s">
        <v>76</v>
      </c>
      <c r="S618" s="87" t="s">
        <v>76</v>
      </c>
      <c r="T618" s="87" t="s">
        <v>76</v>
      </c>
      <c r="U618" s="88" t="s">
        <v>76</v>
      </c>
      <c r="V618" s="88" t="s">
        <v>76</v>
      </c>
      <c r="W618" s="89" t="s">
        <v>76</v>
      </c>
      <c r="X618" s="89" t="s">
        <v>76</v>
      </c>
    </row>
    <row r="619" spans="14:24" ht="15.75" x14ac:dyDescent="0.25">
      <c r="N619" s="85">
        <v>55334</v>
      </c>
      <c r="O619" s="86" t="s">
        <v>76</v>
      </c>
      <c r="P619" s="86" t="s">
        <v>76</v>
      </c>
      <c r="Q619" s="86" t="s">
        <v>76</v>
      </c>
      <c r="R619" s="86" t="s">
        <v>76</v>
      </c>
      <c r="S619" s="87" t="s">
        <v>76</v>
      </c>
      <c r="T619" s="87" t="s">
        <v>76</v>
      </c>
      <c r="U619" s="88" t="s">
        <v>76</v>
      </c>
      <c r="V619" s="88" t="s">
        <v>76</v>
      </c>
      <c r="W619" s="89" t="s">
        <v>76</v>
      </c>
      <c r="X619" s="89" t="s">
        <v>76</v>
      </c>
    </row>
    <row r="620" spans="14:24" ht="15.75" x14ac:dyDescent="0.25">
      <c r="N620" s="85">
        <v>55365</v>
      </c>
      <c r="O620" s="86" t="s">
        <v>76</v>
      </c>
      <c r="P620" s="86" t="s">
        <v>76</v>
      </c>
      <c r="Q620" s="86" t="s">
        <v>76</v>
      </c>
      <c r="R620" s="86" t="s">
        <v>76</v>
      </c>
      <c r="S620" s="87" t="s">
        <v>76</v>
      </c>
      <c r="T620" s="87" t="s">
        <v>76</v>
      </c>
      <c r="U620" s="88" t="s">
        <v>76</v>
      </c>
      <c r="V620" s="88" t="s">
        <v>76</v>
      </c>
      <c r="W620" s="89" t="s">
        <v>76</v>
      </c>
      <c r="X620" s="89" t="s">
        <v>76</v>
      </c>
    </row>
    <row r="621" spans="14:24" ht="15.75" x14ac:dyDescent="0.25">
      <c r="N621" s="85">
        <v>55396</v>
      </c>
      <c r="O621" s="86" t="s">
        <v>76</v>
      </c>
      <c r="P621" s="86" t="s">
        <v>76</v>
      </c>
      <c r="Q621" s="86" t="s">
        <v>76</v>
      </c>
      <c r="R621" s="86" t="s">
        <v>76</v>
      </c>
      <c r="S621" s="87" t="s">
        <v>76</v>
      </c>
      <c r="T621" s="87" t="s">
        <v>76</v>
      </c>
      <c r="U621" s="88" t="s">
        <v>76</v>
      </c>
      <c r="V621" s="88" t="s">
        <v>76</v>
      </c>
      <c r="W621" s="89" t="s">
        <v>76</v>
      </c>
      <c r="X621" s="89" t="s">
        <v>76</v>
      </c>
    </row>
    <row r="622" spans="14:24" ht="15.75" x14ac:dyDescent="0.25">
      <c r="N622" s="85">
        <v>55426</v>
      </c>
      <c r="O622" s="86" t="s">
        <v>76</v>
      </c>
      <c r="P622" s="86" t="s">
        <v>76</v>
      </c>
      <c r="Q622" s="86" t="s">
        <v>76</v>
      </c>
      <c r="R622" s="86" t="s">
        <v>76</v>
      </c>
      <c r="S622" s="87" t="s">
        <v>76</v>
      </c>
      <c r="T622" s="87" t="s">
        <v>76</v>
      </c>
      <c r="U622" s="88" t="s">
        <v>76</v>
      </c>
      <c r="V622" s="88" t="s">
        <v>76</v>
      </c>
      <c r="W622" s="89" t="s">
        <v>76</v>
      </c>
      <c r="X622" s="89" t="s">
        <v>76</v>
      </c>
    </row>
    <row r="623" spans="14:24" ht="15.75" x14ac:dyDescent="0.25">
      <c r="N623" s="85">
        <v>55457</v>
      </c>
      <c r="O623" s="86" t="s">
        <v>76</v>
      </c>
      <c r="P623" s="86" t="s">
        <v>76</v>
      </c>
      <c r="Q623" s="86" t="s">
        <v>76</v>
      </c>
      <c r="R623" s="86" t="s">
        <v>76</v>
      </c>
      <c r="S623" s="87" t="s">
        <v>76</v>
      </c>
      <c r="T623" s="87" t="s">
        <v>76</v>
      </c>
      <c r="U623" s="88" t="s">
        <v>76</v>
      </c>
      <c r="V623" s="88" t="s">
        <v>76</v>
      </c>
      <c r="W623" s="89" t="s">
        <v>76</v>
      </c>
      <c r="X623" s="89" t="s">
        <v>76</v>
      </c>
    </row>
    <row r="624" spans="14:24" ht="15.75" x14ac:dyDescent="0.25">
      <c r="N624" s="85">
        <v>55487</v>
      </c>
      <c r="O624" s="86" t="s">
        <v>76</v>
      </c>
      <c r="P624" s="86" t="s">
        <v>76</v>
      </c>
      <c r="Q624" s="86" t="s">
        <v>76</v>
      </c>
      <c r="R624" s="86" t="s">
        <v>76</v>
      </c>
      <c r="S624" s="87" t="s">
        <v>76</v>
      </c>
      <c r="T624" s="87" t="s">
        <v>76</v>
      </c>
      <c r="U624" s="88" t="s">
        <v>76</v>
      </c>
      <c r="V624" s="88" t="s">
        <v>76</v>
      </c>
      <c r="W624" s="89" t="s">
        <v>76</v>
      </c>
      <c r="X624" s="89" t="s">
        <v>76</v>
      </c>
    </row>
    <row r="625" spans="14:24" ht="15.75" x14ac:dyDescent="0.25">
      <c r="N625" s="85">
        <v>55518</v>
      </c>
      <c r="O625" s="86" t="s">
        <v>76</v>
      </c>
      <c r="P625" s="86" t="s">
        <v>76</v>
      </c>
      <c r="Q625" s="86" t="s">
        <v>76</v>
      </c>
      <c r="R625" s="86" t="s">
        <v>76</v>
      </c>
      <c r="S625" s="87" t="s">
        <v>76</v>
      </c>
      <c r="T625" s="87" t="s">
        <v>76</v>
      </c>
      <c r="U625" s="88" t="s">
        <v>76</v>
      </c>
      <c r="V625" s="88" t="s">
        <v>76</v>
      </c>
      <c r="W625" s="89" t="s">
        <v>76</v>
      </c>
      <c r="X625" s="89" t="s">
        <v>76</v>
      </c>
    </row>
    <row r="626" spans="14:24" ht="15.75" x14ac:dyDescent="0.25">
      <c r="N626" s="85">
        <v>55549</v>
      </c>
      <c r="O626" s="86" t="s">
        <v>76</v>
      </c>
      <c r="P626" s="86" t="s">
        <v>76</v>
      </c>
      <c r="Q626" s="86" t="s">
        <v>76</v>
      </c>
      <c r="R626" s="86" t="s">
        <v>76</v>
      </c>
      <c r="S626" s="87" t="s">
        <v>76</v>
      </c>
      <c r="T626" s="87" t="s">
        <v>76</v>
      </c>
      <c r="U626" s="88" t="s">
        <v>76</v>
      </c>
      <c r="V626" s="88" t="s">
        <v>76</v>
      </c>
      <c r="W626" s="89" t="s">
        <v>76</v>
      </c>
      <c r="X626" s="89" t="s">
        <v>76</v>
      </c>
    </row>
    <row r="627" spans="14:24" ht="15.75" x14ac:dyDescent="0.25">
      <c r="N627" s="85">
        <v>55578</v>
      </c>
      <c r="O627" s="86" t="s">
        <v>76</v>
      </c>
      <c r="P627" s="86" t="s">
        <v>76</v>
      </c>
      <c r="Q627" s="86" t="s">
        <v>76</v>
      </c>
      <c r="R627" s="86" t="s">
        <v>76</v>
      </c>
      <c r="S627" s="87" t="s">
        <v>76</v>
      </c>
      <c r="T627" s="87" t="s">
        <v>76</v>
      </c>
      <c r="U627" s="88" t="s">
        <v>76</v>
      </c>
      <c r="V627" s="88" t="s">
        <v>76</v>
      </c>
      <c r="W627" s="89" t="s">
        <v>76</v>
      </c>
      <c r="X627" s="89" t="s">
        <v>76</v>
      </c>
    </row>
    <row r="628" spans="14:24" ht="15.75" x14ac:dyDescent="0.25">
      <c r="N628" s="85">
        <v>55609</v>
      </c>
      <c r="O628" s="86" t="s">
        <v>76</v>
      </c>
      <c r="P628" s="86" t="s">
        <v>76</v>
      </c>
      <c r="Q628" s="86" t="s">
        <v>76</v>
      </c>
      <c r="R628" s="86" t="s">
        <v>76</v>
      </c>
      <c r="S628" s="87" t="s">
        <v>76</v>
      </c>
      <c r="T628" s="87" t="s">
        <v>76</v>
      </c>
      <c r="U628" s="88" t="s">
        <v>76</v>
      </c>
      <c r="V628" s="88" t="s">
        <v>76</v>
      </c>
      <c r="W628" s="89" t="s">
        <v>76</v>
      </c>
      <c r="X628" s="89" t="s">
        <v>76</v>
      </c>
    </row>
    <row r="629" spans="14:24" ht="15.75" x14ac:dyDescent="0.25">
      <c r="N629" s="85">
        <v>55639</v>
      </c>
      <c r="O629" s="86" t="s">
        <v>76</v>
      </c>
      <c r="P629" s="86" t="s">
        <v>76</v>
      </c>
      <c r="Q629" s="86" t="s">
        <v>76</v>
      </c>
      <c r="R629" s="86" t="s">
        <v>76</v>
      </c>
      <c r="S629" s="87" t="s">
        <v>76</v>
      </c>
      <c r="T629" s="87" t="s">
        <v>76</v>
      </c>
      <c r="U629" s="88" t="s">
        <v>76</v>
      </c>
      <c r="V629" s="88" t="s">
        <v>76</v>
      </c>
      <c r="W629" s="89" t="s">
        <v>76</v>
      </c>
      <c r="X629" s="89" t="s">
        <v>76</v>
      </c>
    </row>
    <row r="630" spans="14:24" ht="15.75" x14ac:dyDescent="0.25">
      <c r="N630" s="85">
        <v>55670</v>
      </c>
      <c r="O630" s="86" t="s">
        <v>76</v>
      </c>
      <c r="P630" s="86" t="s">
        <v>76</v>
      </c>
      <c r="Q630" s="86" t="s">
        <v>76</v>
      </c>
      <c r="R630" s="86" t="s">
        <v>76</v>
      </c>
      <c r="S630" s="87" t="s">
        <v>76</v>
      </c>
      <c r="T630" s="87" t="s">
        <v>76</v>
      </c>
      <c r="U630" s="88" t="s">
        <v>76</v>
      </c>
      <c r="V630" s="88" t="s">
        <v>76</v>
      </c>
      <c r="W630" s="89" t="s">
        <v>76</v>
      </c>
      <c r="X630" s="89" t="s">
        <v>76</v>
      </c>
    </row>
    <row r="631" spans="14:24" ht="15.75" x14ac:dyDescent="0.25">
      <c r="N631" s="85">
        <v>55700</v>
      </c>
      <c r="O631" s="86" t="s">
        <v>76</v>
      </c>
      <c r="P631" s="86" t="s">
        <v>76</v>
      </c>
      <c r="Q631" s="86" t="s">
        <v>76</v>
      </c>
      <c r="R631" s="86" t="s">
        <v>76</v>
      </c>
      <c r="S631" s="87" t="s">
        <v>76</v>
      </c>
      <c r="T631" s="87" t="s">
        <v>76</v>
      </c>
      <c r="U631" s="88" t="s">
        <v>76</v>
      </c>
      <c r="V631" s="88" t="s">
        <v>76</v>
      </c>
      <c r="W631" s="89" t="s">
        <v>76</v>
      </c>
      <c r="X631" s="89" t="s">
        <v>76</v>
      </c>
    </row>
    <row r="632" spans="14:24" ht="15.75" x14ac:dyDescent="0.25">
      <c r="N632" s="85">
        <v>55731</v>
      </c>
      <c r="O632" s="86" t="s">
        <v>76</v>
      </c>
      <c r="P632" s="86" t="s">
        <v>76</v>
      </c>
      <c r="Q632" s="86" t="s">
        <v>76</v>
      </c>
      <c r="R632" s="86" t="s">
        <v>76</v>
      </c>
      <c r="S632" s="87" t="s">
        <v>76</v>
      </c>
      <c r="T632" s="87" t="s">
        <v>76</v>
      </c>
      <c r="U632" s="88" t="s">
        <v>76</v>
      </c>
      <c r="V632" s="88" t="s">
        <v>76</v>
      </c>
      <c r="W632" s="89" t="s">
        <v>76</v>
      </c>
      <c r="X632" s="89" t="s">
        <v>76</v>
      </c>
    </row>
    <row r="633" spans="14:24" ht="15.75" x14ac:dyDescent="0.25">
      <c r="N633" s="85">
        <v>55762</v>
      </c>
      <c r="O633" s="86" t="s">
        <v>76</v>
      </c>
      <c r="P633" s="86" t="s">
        <v>76</v>
      </c>
      <c r="Q633" s="86" t="s">
        <v>76</v>
      </c>
      <c r="R633" s="86" t="s">
        <v>76</v>
      </c>
      <c r="S633" s="87" t="s">
        <v>76</v>
      </c>
      <c r="T633" s="87" t="s">
        <v>76</v>
      </c>
      <c r="U633" s="88" t="s">
        <v>76</v>
      </c>
      <c r="V633" s="88" t="s">
        <v>76</v>
      </c>
      <c r="W633" s="89" t="s">
        <v>76</v>
      </c>
      <c r="X633" s="89" t="s">
        <v>76</v>
      </c>
    </row>
  </sheetData>
  <mergeCells count="3">
    <mergeCell ref="A7:F7"/>
    <mergeCell ref="H7:M7"/>
    <mergeCell ref="A27:F27"/>
  </mergeCells>
  <conditionalFormatting sqref="N2:N294 N309:N633">
    <cfRule type="expression" dxfId="12" priority="2">
      <formula>$O2=""</formula>
    </cfRule>
  </conditionalFormatting>
  <conditionalFormatting sqref="N295:N308">
    <cfRule type="expression" dxfId="0" priority="1">
      <formula>$O295=""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CE785-0EE0-4664-BDD8-A58C636222A1}">
  <sheetPr codeName="Sheet12"/>
  <dimension ref="A1:V466"/>
  <sheetViews>
    <sheetView tabSelected="1" workbookViewId="0">
      <selection activeCell="L29" sqref="L29"/>
    </sheetView>
  </sheetViews>
  <sheetFormatPr defaultColWidth="9.140625" defaultRowHeight="15.75" x14ac:dyDescent="0.25"/>
  <cols>
    <col min="1" max="15" width="13.7109375" style="24" customWidth="1"/>
    <col min="16" max="16" width="23.85546875" style="102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2" customWidth="1"/>
    <col min="21" max="21" width="19.28515625" style="13" customWidth="1"/>
    <col min="22" max="22" width="16" style="13" customWidth="1"/>
    <col min="23" max="16384" width="9.140625" style="24"/>
  </cols>
  <sheetData>
    <row r="1" spans="1:22" s="2" customFormat="1" ht="15.95" customHeight="1" x14ac:dyDescent="0.25">
      <c r="P1" s="9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91"/>
      <c r="R2" s="91"/>
      <c r="S2" s="91"/>
      <c r="T2" s="91"/>
      <c r="U2" s="91"/>
      <c r="V2" s="91"/>
    </row>
    <row r="3" spans="1:22" s="5" customFormat="1" ht="15.95" customHeight="1" x14ac:dyDescent="0.25">
      <c r="P3" s="4"/>
      <c r="Q3" s="91"/>
      <c r="R3" s="91"/>
      <c r="S3" s="91"/>
      <c r="T3" s="91"/>
      <c r="U3" s="91"/>
      <c r="V3" s="91"/>
    </row>
    <row r="4" spans="1:22" s="8" customFormat="1" ht="15.95" customHeight="1" x14ac:dyDescent="0.25">
      <c r="P4" s="7"/>
      <c r="Q4" s="92"/>
      <c r="R4" s="92"/>
      <c r="S4" s="92"/>
      <c r="T4" s="92"/>
      <c r="U4" s="92"/>
      <c r="V4" s="92"/>
    </row>
    <row r="5" spans="1:22" s="21" customFormat="1" ht="43.5" customHeight="1" x14ac:dyDescent="0.25">
      <c r="P5" s="93" t="s">
        <v>0</v>
      </c>
      <c r="Q5" s="94" t="s">
        <v>1</v>
      </c>
      <c r="R5" s="95" t="s">
        <v>3</v>
      </c>
      <c r="S5" s="39"/>
      <c r="T5" s="96" t="s">
        <v>0</v>
      </c>
      <c r="U5" s="97" t="s">
        <v>53</v>
      </c>
      <c r="V5" s="97" t="s">
        <v>54</v>
      </c>
    </row>
    <row r="6" spans="1:22" x14ac:dyDescent="0.25">
      <c r="P6" s="98">
        <v>35826</v>
      </c>
      <c r="Q6" s="99">
        <v>78.411394824335702</v>
      </c>
      <c r="R6" s="100">
        <v>84.682902260545802</v>
      </c>
      <c r="T6" s="98">
        <v>35155</v>
      </c>
      <c r="U6" s="101">
        <v>63.8027859560423</v>
      </c>
      <c r="V6" s="101">
        <v>64.340727684879099</v>
      </c>
    </row>
    <row r="7" spans="1:22" x14ac:dyDescent="0.25">
      <c r="A7" s="137" t="s">
        <v>94</v>
      </c>
      <c r="B7" s="137"/>
      <c r="C7" s="137"/>
      <c r="D7" s="137"/>
      <c r="E7" s="137"/>
      <c r="F7" s="137"/>
      <c r="G7" s="137"/>
      <c r="H7" s="59"/>
      <c r="I7" s="137" t="s">
        <v>95</v>
      </c>
      <c r="J7" s="137"/>
      <c r="K7" s="137"/>
      <c r="L7" s="137"/>
      <c r="M7" s="137"/>
      <c r="N7" s="137"/>
      <c r="O7" s="137"/>
      <c r="P7" s="98">
        <v>35854</v>
      </c>
      <c r="Q7" s="99">
        <v>78.071051515807497</v>
      </c>
      <c r="R7" s="100">
        <v>83.647626029041803</v>
      </c>
      <c r="T7" s="98">
        <v>35246</v>
      </c>
      <c r="U7" s="101">
        <v>64.083668816893294</v>
      </c>
      <c r="V7" s="101">
        <v>63.773673556804198</v>
      </c>
    </row>
    <row r="8" spans="1:22" x14ac:dyDescent="0.25">
      <c r="A8" s="137" t="s">
        <v>74</v>
      </c>
      <c r="B8" s="137"/>
      <c r="C8" s="137"/>
      <c r="D8" s="137"/>
      <c r="E8" s="137"/>
      <c r="F8" s="137"/>
      <c r="G8" s="137"/>
      <c r="H8" s="59"/>
      <c r="I8" s="137" t="s">
        <v>74</v>
      </c>
      <c r="J8" s="137"/>
      <c r="K8" s="137"/>
      <c r="L8" s="137"/>
      <c r="M8" s="137"/>
      <c r="N8" s="137"/>
      <c r="O8" s="137"/>
      <c r="P8" s="98">
        <v>35885</v>
      </c>
      <c r="Q8" s="99">
        <v>77.838757708516596</v>
      </c>
      <c r="R8" s="100">
        <v>83.418045024970795</v>
      </c>
      <c r="T8" s="98">
        <v>35338</v>
      </c>
      <c r="U8" s="101">
        <v>66.4873191292358</v>
      </c>
      <c r="V8" s="101">
        <v>70.163070217740994</v>
      </c>
    </row>
    <row r="9" spans="1:22" x14ac:dyDescent="0.25">
      <c r="P9" s="98">
        <v>35915</v>
      </c>
      <c r="Q9" s="99">
        <v>78.655146614478696</v>
      </c>
      <c r="R9" s="100">
        <v>84.521471932499097</v>
      </c>
      <c r="T9" s="98">
        <v>35430</v>
      </c>
      <c r="U9" s="101">
        <v>68.487909366595005</v>
      </c>
      <c r="V9" s="101">
        <v>72.060032536836104</v>
      </c>
    </row>
    <row r="10" spans="1:22" x14ac:dyDescent="0.25">
      <c r="P10" s="98">
        <v>35946</v>
      </c>
      <c r="Q10" s="99">
        <v>79.708409418804195</v>
      </c>
      <c r="R10" s="100">
        <v>85.985503027634905</v>
      </c>
      <c r="T10" s="98">
        <v>35520</v>
      </c>
      <c r="U10" s="101">
        <v>68.888672743789201</v>
      </c>
      <c r="V10" s="101">
        <v>72.049965770468901</v>
      </c>
    </row>
    <row r="11" spans="1:22" x14ac:dyDescent="0.25">
      <c r="P11" s="98">
        <v>35976</v>
      </c>
      <c r="Q11" s="99">
        <v>80.8692795035806</v>
      </c>
      <c r="R11" s="100">
        <v>85.953937052141399</v>
      </c>
      <c r="T11" s="98">
        <v>35611</v>
      </c>
      <c r="U11" s="101">
        <v>71.476886944455103</v>
      </c>
      <c r="V11" s="101">
        <v>74.351039141870601</v>
      </c>
    </row>
    <row r="12" spans="1:22" x14ac:dyDescent="0.25">
      <c r="P12" s="98">
        <v>36007</v>
      </c>
      <c r="Q12" s="99">
        <v>80.672606429935001</v>
      </c>
      <c r="R12" s="100">
        <v>85.423774429513102</v>
      </c>
      <c r="T12" s="98">
        <v>35703</v>
      </c>
      <c r="U12" s="101">
        <v>73.294586435358298</v>
      </c>
      <c r="V12" s="101">
        <v>79.955595173468296</v>
      </c>
    </row>
    <row r="13" spans="1:22" x14ac:dyDescent="0.25">
      <c r="P13" s="98">
        <v>36038</v>
      </c>
      <c r="Q13" s="99">
        <v>80.021188187812598</v>
      </c>
      <c r="R13" s="100">
        <v>83.698229514422707</v>
      </c>
      <c r="T13" s="98">
        <v>35795</v>
      </c>
      <c r="U13" s="101">
        <v>78.280872494259995</v>
      </c>
      <c r="V13" s="101">
        <v>84.132765984608596</v>
      </c>
    </row>
    <row r="14" spans="1:22" x14ac:dyDescent="0.25">
      <c r="P14" s="98">
        <v>36068</v>
      </c>
      <c r="Q14" s="99">
        <v>79.608035808304294</v>
      </c>
      <c r="R14" s="100">
        <v>84.761161608723299</v>
      </c>
      <c r="T14" s="98">
        <v>35885</v>
      </c>
      <c r="U14" s="101">
        <v>77.299629967285497</v>
      </c>
      <c r="V14" s="101">
        <v>82.988210949431107</v>
      </c>
    </row>
    <row r="15" spans="1:22" x14ac:dyDescent="0.25">
      <c r="P15" s="98">
        <v>36099</v>
      </c>
      <c r="Q15" s="99">
        <v>80.615828478563898</v>
      </c>
      <c r="R15" s="100">
        <v>85.666196618160697</v>
      </c>
      <c r="T15" s="98">
        <v>35976</v>
      </c>
      <c r="U15" s="101">
        <v>80.469241752131893</v>
      </c>
      <c r="V15" s="101">
        <v>85.629207376862297</v>
      </c>
    </row>
    <row r="16" spans="1:22" x14ac:dyDescent="0.25">
      <c r="P16" s="98">
        <v>36129</v>
      </c>
      <c r="Q16" s="99">
        <v>82.439702186253299</v>
      </c>
      <c r="R16" s="100">
        <v>89.729940828868294</v>
      </c>
      <c r="T16" s="98">
        <v>36068</v>
      </c>
      <c r="U16" s="101">
        <v>79.485434799016602</v>
      </c>
      <c r="V16" s="101">
        <v>84.278347979624002</v>
      </c>
    </row>
    <row r="17" spans="16:22" x14ac:dyDescent="0.25">
      <c r="P17" s="98">
        <v>36160</v>
      </c>
      <c r="Q17" s="99">
        <v>83.837685986306795</v>
      </c>
      <c r="R17" s="100">
        <v>91.346725297027703</v>
      </c>
      <c r="T17" s="98">
        <v>36160</v>
      </c>
      <c r="U17" s="101">
        <v>84.062830608105202</v>
      </c>
      <c r="V17" s="101">
        <v>91.869363585175293</v>
      </c>
    </row>
    <row r="18" spans="16:22" x14ac:dyDescent="0.25">
      <c r="P18" s="98">
        <v>36191</v>
      </c>
      <c r="Q18" s="99">
        <v>84.175648687671398</v>
      </c>
      <c r="R18" s="100">
        <v>92.098298386063306</v>
      </c>
      <c r="T18" s="98">
        <v>36250</v>
      </c>
      <c r="U18" s="101">
        <v>83.3243476826472</v>
      </c>
      <c r="V18" s="101">
        <v>86.160979409898502</v>
      </c>
    </row>
    <row r="19" spans="16:22" x14ac:dyDescent="0.25">
      <c r="P19" s="98">
        <v>36219</v>
      </c>
      <c r="Q19" s="99">
        <v>83.759442507848405</v>
      </c>
      <c r="R19" s="100">
        <v>88.275094484383402</v>
      </c>
      <c r="T19" s="98">
        <v>36341</v>
      </c>
      <c r="U19" s="101">
        <v>87.338675321084594</v>
      </c>
      <c r="V19" s="101">
        <v>93.646688363176906</v>
      </c>
    </row>
    <row r="20" spans="16:22" x14ac:dyDescent="0.25">
      <c r="P20" s="98">
        <v>36250</v>
      </c>
      <c r="Q20" s="99">
        <v>83.867838288051004</v>
      </c>
      <c r="R20" s="100">
        <v>86.553729320618501</v>
      </c>
      <c r="T20" s="98">
        <v>36433</v>
      </c>
      <c r="U20" s="101">
        <v>88.933985230777395</v>
      </c>
      <c r="V20" s="101">
        <v>95.384088589644804</v>
      </c>
    </row>
    <row r="21" spans="16:22" x14ac:dyDescent="0.25">
      <c r="P21" s="98">
        <v>36280</v>
      </c>
      <c r="Q21" s="99">
        <v>84.970940335556193</v>
      </c>
      <c r="R21" s="100">
        <v>86.537360072353906</v>
      </c>
      <c r="T21" s="98">
        <v>36525</v>
      </c>
      <c r="U21" s="101">
        <v>90.717310822570099</v>
      </c>
      <c r="V21" s="101">
        <v>94.983194572174099</v>
      </c>
    </row>
    <row r="22" spans="16:22" x14ac:dyDescent="0.25">
      <c r="P22" s="98">
        <v>36311</v>
      </c>
      <c r="Q22" s="99">
        <v>86.576171151727394</v>
      </c>
      <c r="R22" s="100">
        <v>91.768756124895802</v>
      </c>
      <c r="T22" s="98">
        <v>36616</v>
      </c>
      <c r="U22" s="101">
        <v>92.7406182073248</v>
      </c>
      <c r="V22" s="101">
        <v>96.798235712841105</v>
      </c>
    </row>
    <row r="23" spans="16:22" x14ac:dyDescent="0.25">
      <c r="P23" s="98">
        <v>36341</v>
      </c>
      <c r="Q23" s="99">
        <v>87.864444360324597</v>
      </c>
      <c r="R23" s="100">
        <v>94.572268756752294</v>
      </c>
      <c r="T23" s="98">
        <v>36707</v>
      </c>
      <c r="U23" s="101">
        <v>96.885910063289998</v>
      </c>
      <c r="V23" s="101">
        <v>101.140779340165</v>
      </c>
    </row>
    <row r="24" spans="16:22" x14ac:dyDescent="0.25">
      <c r="P24" s="98">
        <v>36372</v>
      </c>
      <c r="Q24" s="99">
        <v>88.529288266934998</v>
      </c>
      <c r="R24" s="100">
        <v>97.692139734037099</v>
      </c>
      <c r="T24" s="98">
        <v>36799</v>
      </c>
      <c r="U24" s="101">
        <v>96.735409930712393</v>
      </c>
      <c r="V24" s="101">
        <v>102.94701699867601</v>
      </c>
    </row>
    <row r="25" spans="16:22" x14ac:dyDescent="0.25">
      <c r="P25" s="98">
        <v>36403</v>
      </c>
      <c r="Q25" s="99">
        <v>88.721196051090402</v>
      </c>
      <c r="R25" s="100">
        <v>95.550294139092102</v>
      </c>
      <c r="T25" s="98">
        <v>36891</v>
      </c>
      <c r="U25" s="101">
        <v>100</v>
      </c>
      <c r="V25" s="101">
        <v>100</v>
      </c>
    </row>
    <row r="26" spans="16:22" x14ac:dyDescent="0.25">
      <c r="P26" s="98">
        <v>36433</v>
      </c>
      <c r="Q26" s="99">
        <v>89.126131316073199</v>
      </c>
      <c r="R26" s="100">
        <v>95.369335571688595</v>
      </c>
      <c r="T26" s="98">
        <v>36981</v>
      </c>
      <c r="U26" s="101">
        <v>99.899137424184403</v>
      </c>
      <c r="V26" s="101">
        <v>104.017180673263</v>
      </c>
    </row>
    <row r="27" spans="16:22" x14ac:dyDescent="0.25">
      <c r="P27" s="98">
        <v>36464</v>
      </c>
      <c r="Q27" s="99">
        <v>89.686395749166294</v>
      </c>
      <c r="R27" s="100">
        <v>93.568419841712398</v>
      </c>
      <c r="T27" s="98">
        <v>37072</v>
      </c>
      <c r="U27" s="101">
        <v>101.567421887828</v>
      </c>
      <c r="V27" s="101">
        <v>102.491476597397</v>
      </c>
    </row>
    <row r="28" spans="16:22" x14ac:dyDescent="0.25">
      <c r="P28" s="98">
        <v>36494</v>
      </c>
      <c r="Q28" s="99">
        <v>90.773487033401295</v>
      </c>
      <c r="R28" s="100">
        <v>95.863831515805003</v>
      </c>
      <c r="T28" s="98">
        <v>37164</v>
      </c>
      <c r="U28" s="101">
        <v>106.37149869945701</v>
      </c>
      <c r="V28" s="101">
        <v>107.23022007620899</v>
      </c>
    </row>
    <row r="29" spans="16:22" x14ac:dyDescent="0.25">
      <c r="P29" s="98">
        <v>36525</v>
      </c>
      <c r="Q29" s="99">
        <v>91.283579609458101</v>
      </c>
      <c r="R29" s="100">
        <v>95.744496848498102</v>
      </c>
      <c r="T29" s="98">
        <v>37256</v>
      </c>
      <c r="U29" s="101">
        <v>103.111386006046</v>
      </c>
      <c r="V29" s="101">
        <v>101.621424583815</v>
      </c>
    </row>
    <row r="30" spans="16:22" x14ac:dyDescent="0.25">
      <c r="P30" s="98">
        <v>36556</v>
      </c>
      <c r="Q30" s="99">
        <v>92.327723257113604</v>
      </c>
      <c r="R30" s="100">
        <v>98.182763527073902</v>
      </c>
      <c r="T30" s="98">
        <v>37346</v>
      </c>
      <c r="U30" s="101">
        <v>107.20116965664501</v>
      </c>
      <c r="V30" s="101">
        <v>101.63514672271501</v>
      </c>
    </row>
    <row r="31" spans="16:22" x14ac:dyDescent="0.25">
      <c r="P31" s="98">
        <v>36585</v>
      </c>
      <c r="Q31" s="99">
        <v>92.720376328196494</v>
      </c>
      <c r="R31" s="100">
        <v>97.569643803595497</v>
      </c>
      <c r="T31" s="98">
        <v>37437</v>
      </c>
      <c r="U31" s="101">
        <v>109.082061467554</v>
      </c>
      <c r="V31" s="101">
        <v>100.25014079868301</v>
      </c>
    </row>
    <row r="32" spans="16:22" x14ac:dyDescent="0.25">
      <c r="P32" s="98">
        <v>36616</v>
      </c>
      <c r="Q32" s="99">
        <v>93.300446289761197</v>
      </c>
      <c r="R32" s="100">
        <v>98.324139511989401</v>
      </c>
      <c r="T32" s="98">
        <v>37529</v>
      </c>
      <c r="U32" s="101">
        <v>112.779885472674</v>
      </c>
      <c r="V32" s="101">
        <v>106.707260376006</v>
      </c>
    </row>
    <row r="33" spans="16:22" x14ac:dyDescent="0.25">
      <c r="P33" s="98">
        <v>36646</v>
      </c>
      <c r="Q33" s="99">
        <v>93.961763125826195</v>
      </c>
      <c r="R33" s="100">
        <v>96.926091101057693</v>
      </c>
      <c r="T33" s="98">
        <v>37621</v>
      </c>
      <c r="U33" s="101">
        <v>116.860192042588</v>
      </c>
      <c r="V33" s="101">
        <v>108.433797989966</v>
      </c>
    </row>
    <row r="34" spans="16:22" x14ac:dyDescent="0.25">
      <c r="P34" s="98">
        <v>36677</v>
      </c>
      <c r="Q34" s="99">
        <v>95.665419613410805</v>
      </c>
      <c r="R34" s="100">
        <v>98.5795403920051</v>
      </c>
      <c r="T34" s="98">
        <v>37711</v>
      </c>
      <c r="U34" s="101">
        <v>117.996063190654</v>
      </c>
      <c r="V34" s="101">
        <v>110.878802608103</v>
      </c>
    </row>
    <row r="35" spans="16:22" x14ac:dyDescent="0.25">
      <c r="P35" s="98">
        <v>36707</v>
      </c>
      <c r="Q35" s="99">
        <v>97.605377820280395</v>
      </c>
      <c r="R35" s="100">
        <v>101.43040827811301</v>
      </c>
      <c r="T35" s="98">
        <v>37802</v>
      </c>
      <c r="U35" s="101">
        <v>122.130386439058</v>
      </c>
      <c r="V35" s="101">
        <v>113.66726377171599</v>
      </c>
    </row>
    <row r="36" spans="16:22" x14ac:dyDescent="0.25">
      <c r="P36" s="98">
        <v>36738</v>
      </c>
      <c r="Q36" s="99">
        <v>98.103328420737697</v>
      </c>
      <c r="R36" s="100">
        <v>105.67112641188</v>
      </c>
      <c r="T36" s="98">
        <v>37894</v>
      </c>
      <c r="U36" s="101">
        <v>125.747578741715</v>
      </c>
      <c r="V36" s="101">
        <v>113.59053168641699</v>
      </c>
    </row>
    <row r="37" spans="16:22" x14ac:dyDescent="0.25">
      <c r="P37" s="98">
        <v>36769</v>
      </c>
      <c r="Q37" s="99">
        <v>97.746006241515801</v>
      </c>
      <c r="R37" s="100">
        <v>106.50447252188999</v>
      </c>
      <c r="T37" s="98">
        <v>37986</v>
      </c>
      <c r="U37" s="101">
        <v>128.40951295253799</v>
      </c>
      <c r="V37" s="101">
        <v>116.157369850774</v>
      </c>
    </row>
    <row r="38" spans="16:22" x14ac:dyDescent="0.25">
      <c r="P38" s="98">
        <v>36799</v>
      </c>
      <c r="Q38" s="99">
        <v>97.169715834247199</v>
      </c>
      <c r="R38" s="100">
        <v>104.290480814058</v>
      </c>
      <c r="T38" s="98">
        <v>38077</v>
      </c>
      <c r="U38" s="101">
        <v>133.53199053746201</v>
      </c>
      <c r="V38" s="101">
        <v>121.716928853346</v>
      </c>
    </row>
    <row r="39" spans="16:22" x14ac:dyDescent="0.25">
      <c r="P39" s="98">
        <v>36830</v>
      </c>
      <c r="Q39" s="99">
        <v>98.253070131222799</v>
      </c>
      <c r="R39" s="100">
        <v>101.41483823089</v>
      </c>
      <c r="T39" s="98">
        <v>38168</v>
      </c>
      <c r="U39" s="101">
        <v>140.46735992941001</v>
      </c>
      <c r="V39" s="101">
        <v>125.539709082063</v>
      </c>
    </row>
    <row r="40" spans="16:22" x14ac:dyDescent="0.25">
      <c r="P40" s="98">
        <v>36860</v>
      </c>
      <c r="Q40" s="99">
        <v>99.290888294574998</v>
      </c>
      <c r="R40" s="100">
        <v>99.881751308579993</v>
      </c>
      <c r="T40" s="98">
        <v>38260</v>
      </c>
      <c r="U40" s="101">
        <v>144.49178330249401</v>
      </c>
      <c r="V40" s="101">
        <v>128.99695924346199</v>
      </c>
    </row>
    <row r="41" spans="16:22" x14ac:dyDescent="0.25">
      <c r="P41" s="98">
        <v>36891</v>
      </c>
      <c r="Q41" s="99">
        <v>100</v>
      </c>
      <c r="R41" s="100">
        <v>100</v>
      </c>
      <c r="T41" s="98">
        <v>38352</v>
      </c>
      <c r="U41" s="101">
        <v>145.02181400874099</v>
      </c>
      <c r="V41" s="101">
        <v>129.478769220732</v>
      </c>
    </row>
    <row r="42" spans="16:22" x14ac:dyDescent="0.25">
      <c r="P42" s="98">
        <v>36922</v>
      </c>
      <c r="Q42" s="99">
        <v>100.159641841623</v>
      </c>
      <c r="R42" s="100">
        <v>101.664257991078</v>
      </c>
      <c r="T42" s="98">
        <v>38442</v>
      </c>
      <c r="U42" s="101">
        <v>155.290023580926</v>
      </c>
      <c r="V42" s="101">
        <v>135.34070586978399</v>
      </c>
    </row>
    <row r="43" spans="16:22" x14ac:dyDescent="0.25">
      <c r="P43" s="98">
        <v>36950</v>
      </c>
      <c r="Q43" s="99">
        <v>100.351104332807</v>
      </c>
      <c r="R43" s="100">
        <v>103.78914609271099</v>
      </c>
      <c r="T43" s="98">
        <v>38533</v>
      </c>
      <c r="U43" s="101">
        <v>160.67716189089199</v>
      </c>
      <c r="V43" s="101">
        <v>139.562875797494</v>
      </c>
    </row>
    <row r="44" spans="16:22" x14ac:dyDescent="0.25">
      <c r="P44" s="98">
        <v>36981</v>
      </c>
      <c r="Q44" s="99">
        <v>100.40318055997101</v>
      </c>
      <c r="R44" s="100">
        <v>104.611111054242</v>
      </c>
      <c r="T44" s="98">
        <v>38625</v>
      </c>
      <c r="U44" s="101">
        <v>164.71734518782199</v>
      </c>
      <c r="V44" s="101">
        <v>149.788550215002</v>
      </c>
    </row>
    <row r="45" spans="16:22" x14ac:dyDescent="0.25">
      <c r="P45" s="98">
        <v>37011</v>
      </c>
      <c r="Q45" s="99">
        <v>100.473483244947</v>
      </c>
      <c r="R45" s="100">
        <v>103.64629255726</v>
      </c>
      <c r="T45" s="98">
        <v>38717</v>
      </c>
      <c r="U45" s="101">
        <v>167.483610095079</v>
      </c>
      <c r="V45" s="101">
        <v>149.43915093744701</v>
      </c>
    </row>
    <row r="46" spans="16:22" x14ac:dyDescent="0.25">
      <c r="P46" s="98">
        <v>37042</v>
      </c>
      <c r="Q46" s="99">
        <v>100.85492449785301</v>
      </c>
      <c r="R46" s="100">
        <v>103.108434942031</v>
      </c>
      <c r="T46" s="98">
        <v>38807</v>
      </c>
      <c r="U46" s="101">
        <v>171.76500075600501</v>
      </c>
      <c r="V46" s="101">
        <v>151.68515158260601</v>
      </c>
    </row>
    <row r="47" spans="16:22" x14ac:dyDescent="0.25">
      <c r="P47" s="98">
        <v>37072</v>
      </c>
      <c r="Q47" s="99">
        <v>102.217875531038</v>
      </c>
      <c r="R47" s="100">
        <v>103.64425477978899</v>
      </c>
      <c r="T47" s="98">
        <v>38898</v>
      </c>
      <c r="U47" s="101">
        <v>176.013935090187</v>
      </c>
      <c r="V47" s="101">
        <v>153.693167942641</v>
      </c>
    </row>
    <row r="48" spans="16:22" x14ac:dyDescent="0.25">
      <c r="P48" s="98">
        <v>37103</v>
      </c>
      <c r="Q48" s="99">
        <v>103.961880327836</v>
      </c>
      <c r="R48" s="100">
        <v>106.1286739249</v>
      </c>
      <c r="T48" s="98">
        <v>38990</v>
      </c>
      <c r="U48" s="101">
        <v>175.48691646043099</v>
      </c>
      <c r="V48" s="101">
        <v>157.40627624401199</v>
      </c>
    </row>
    <row r="49" spans="16:22" x14ac:dyDescent="0.25">
      <c r="P49" s="98">
        <v>37134</v>
      </c>
      <c r="Q49" s="99">
        <v>105.91578500934099</v>
      </c>
      <c r="R49" s="100">
        <v>108.160437092008</v>
      </c>
      <c r="T49" s="98">
        <v>39082</v>
      </c>
      <c r="U49" s="101">
        <v>175.07093078091401</v>
      </c>
      <c r="V49" s="101">
        <v>160.84861309436801</v>
      </c>
    </row>
    <row r="50" spans="16:22" x14ac:dyDescent="0.25">
      <c r="P50" s="98">
        <v>37164</v>
      </c>
      <c r="Q50" s="99">
        <v>106.843215814522</v>
      </c>
      <c r="R50" s="100">
        <v>107.840921896097</v>
      </c>
      <c r="T50" s="98">
        <v>39172</v>
      </c>
      <c r="U50" s="101">
        <v>181.48209853087201</v>
      </c>
      <c r="V50" s="101">
        <v>166.805701050122</v>
      </c>
    </row>
    <row r="51" spans="16:22" x14ac:dyDescent="0.25">
      <c r="P51" s="98">
        <v>37195</v>
      </c>
      <c r="Q51" s="99">
        <v>106.432329064022</v>
      </c>
      <c r="R51" s="100">
        <v>104.304621401481</v>
      </c>
      <c r="T51" s="98">
        <v>39263</v>
      </c>
      <c r="U51" s="101">
        <v>184.33999948295801</v>
      </c>
      <c r="V51" s="101">
        <v>171.31929835788199</v>
      </c>
    </row>
    <row r="52" spans="16:22" x14ac:dyDescent="0.25">
      <c r="P52" s="98">
        <v>37225</v>
      </c>
      <c r="Q52" s="99">
        <v>105.30706850327999</v>
      </c>
      <c r="R52" s="100">
        <v>102.992968802701</v>
      </c>
      <c r="T52" s="98">
        <v>39355</v>
      </c>
      <c r="U52" s="101">
        <v>185.29319945680001</v>
      </c>
      <c r="V52" s="101">
        <v>168.23335210972601</v>
      </c>
    </row>
    <row r="53" spans="16:22" x14ac:dyDescent="0.25">
      <c r="P53" s="98">
        <v>37256</v>
      </c>
      <c r="Q53" s="99">
        <v>104.021207004937</v>
      </c>
      <c r="R53" s="100">
        <v>102.849856221059</v>
      </c>
      <c r="T53" s="98">
        <v>39447</v>
      </c>
      <c r="U53" s="101">
        <v>178.180344322937</v>
      </c>
      <c r="V53" s="101">
        <v>157.775661448931</v>
      </c>
    </row>
    <row r="54" spans="16:22" x14ac:dyDescent="0.25">
      <c r="P54" s="98">
        <v>37287</v>
      </c>
      <c r="Q54" s="99">
        <v>104.437192558104</v>
      </c>
      <c r="R54" s="100">
        <v>104.613847674529</v>
      </c>
      <c r="T54" s="98">
        <v>39538</v>
      </c>
      <c r="U54" s="101">
        <v>179.969814889503</v>
      </c>
      <c r="V54" s="101">
        <v>163.439588990197</v>
      </c>
    </row>
    <row r="55" spans="16:22" x14ac:dyDescent="0.25">
      <c r="P55" s="98">
        <v>37315</v>
      </c>
      <c r="Q55" s="99">
        <v>105.725345118075</v>
      </c>
      <c r="R55" s="100">
        <v>103.63391344934</v>
      </c>
      <c r="T55" s="98">
        <v>39629</v>
      </c>
      <c r="U55" s="101">
        <v>175.35180671583501</v>
      </c>
      <c r="V55" s="101">
        <v>159.16619440650501</v>
      </c>
    </row>
    <row r="56" spans="16:22" x14ac:dyDescent="0.25">
      <c r="P56" s="98">
        <v>37346</v>
      </c>
      <c r="Q56" s="99">
        <v>107.642199207495</v>
      </c>
      <c r="R56" s="100">
        <v>101.952838381692</v>
      </c>
      <c r="T56" s="98">
        <v>39721</v>
      </c>
      <c r="U56" s="101">
        <v>172.48441948618699</v>
      </c>
      <c r="V56" s="101">
        <v>163.224146269014</v>
      </c>
    </row>
    <row r="57" spans="16:22" x14ac:dyDescent="0.25">
      <c r="P57" s="98">
        <v>37376</v>
      </c>
      <c r="Q57" s="99">
        <v>108.57431472654901</v>
      </c>
      <c r="R57" s="100">
        <v>100.75356757074699</v>
      </c>
      <c r="T57" s="98">
        <v>39813</v>
      </c>
      <c r="U57" s="101">
        <v>160.179122605397</v>
      </c>
      <c r="V57" s="101">
        <v>137.578596561192</v>
      </c>
    </row>
    <row r="58" spans="16:22" x14ac:dyDescent="0.25">
      <c r="P58" s="98">
        <v>37407</v>
      </c>
      <c r="Q58" s="99">
        <v>109.221830983454</v>
      </c>
      <c r="R58" s="100">
        <v>100.41549139164501</v>
      </c>
      <c r="T58" s="98">
        <v>39903</v>
      </c>
      <c r="U58" s="101">
        <v>147.126633410002</v>
      </c>
      <c r="V58" s="101">
        <v>119.138885661361</v>
      </c>
    </row>
    <row r="59" spans="16:22" x14ac:dyDescent="0.25">
      <c r="P59" s="98">
        <v>37437</v>
      </c>
      <c r="Q59" s="99">
        <v>109.621391304076</v>
      </c>
      <c r="R59" s="100">
        <v>100.986376489116</v>
      </c>
      <c r="T59" s="98">
        <v>39994</v>
      </c>
      <c r="U59" s="101">
        <v>145.79628321681199</v>
      </c>
      <c r="V59" s="101">
        <v>116.75747808575601</v>
      </c>
    </row>
    <row r="60" spans="16:22" x14ac:dyDescent="0.25">
      <c r="P60" s="98">
        <v>37468</v>
      </c>
      <c r="Q60" s="99">
        <v>110.606531439973</v>
      </c>
      <c r="R60" s="100">
        <v>101.79815359070599</v>
      </c>
      <c r="T60" s="98">
        <v>40086</v>
      </c>
      <c r="U60" s="101">
        <v>139.07519232459401</v>
      </c>
      <c r="V60" s="101">
        <v>104.31679371601</v>
      </c>
    </row>
    <row r="61" spans="16:22" x14ac:dyDescent="0.25">
      <c r="P61" s="98">
        <v>37499</v>
      </c>
      <c r="Q61" s="99">
        <v>111.761483354281</v>
      </c>
      <c r="R61" s="100">
        <v>104.411588886701</v>
      </c>
      <c r="T61" s="98">
        <v>40178</v>
      </c>
      <c r="U61" s="101">
        <v>135.017743075255</v>
      </c>
      <c r="V61" s="101">
        <v>109.19315073803401</v>
      </c>
    </row>
    <row r="62" spans="16:22" x14ac:dyDescent="0.25">
      <c r="P62" s="98">
        <v>37529</v>
      </c>
      <c r="Q62" s="99">
        <v>113.215341973523</v>
      </c>
      <c r="R62" s="100">
        <v>106.68389708190399</v>
      </c>
      <c r="T62" s="98">
        <v>40268</v>
      </c>
      <c r="U62" s="101">
        <v>136.97811246025901</v>
      </c>
      <c r="V62" s="101">
        <v>105.629719525064</v>
      </c>
    </row>
    <row r="63" spans="16:22" x14ac:dyDescent="0.25">
      <c r="P63" s="98">
        <v>37560</v>
      </c>
      <c r="Q63" s="99">
        <v>115.01088050519699</v>
      </c>
      <c r="R63" s="100">
        <v>109.525347591203</v>
      </c>
      <c r="T63" s="98">
        <v>40359</v>
      </c>
      <c r="U63" s="101">
        <v>130.11758992025199</v>
      </c>
      <c r="V63" s="101">
        <v>116.668200758852</v>
      </c>
    </row>
    <row r="64" spans="16:22" x14ac:dyDescent="0.25">
      <c r="P64" s="98">
        <v>37590</v>
      </c>
      <c r="Q64" s="99">
        <v>116.858392790602</v>
      </c>
      <c r="R64" s="100">
        <v>109.87827487872499</v>
      </c>
      <c r="T64" s="98">
        <v>40451</v>
      </c>
      <c r="U64" s="101">
        <v>130.78897316415501</v>
      </c>
      <c r="V64" s="101">
        <v>110.85077317755101</v>
      </c>
    </row>
    <row r="65" spans="16:22" x14ac:dyDescent="0.25">
      <c r="P65" s="98">
        <v>37621</v>
      </c>
      <c r="Q65" s="99">
        <v>117.844523856317</v>
      </c>
      <c r="R65" s="100">
        <v>109.47419903620801</v>
      </c>
      <c r="T65" s="98">
        <v>40543</v>
      </c>
      <c r="U65" s="101">
        <v>130.84060302384199</v>
      </c>
      <c r="V65" s="101">
        <v>125.160347897384</v>
      </c>
    </row>
    <row r="66" spans="16:22" x14ac:dyDescent="0.25">
      <c r="P66" s="98">
        <v>37652</v>
      </c>
      <c r="Q66" s="99">
        <v>117.70682657061499</v>
      </c>
      <c r="R66" s="100">
        <v>108.03450004970099</v>
      </c>
      <c r="T66" s="98">
        <v>40633</v>
      </c>
      <c r="U66" s="101">
        <v>126.502966048251</v>
      </c>
      <c r="V66" s="101">
        <v>110.969807531005</v>
      </c>
    </row>
    <row r="67" spans="16:22" x14ac:dyDescent="0.25">
      <c r="P67" s="98">
        <v>37680</v>
      </c>
      <c r="Q67" s="99">
        <v>117.486570022675</v>
      </c>
      <c r="R67" s="100">
        <v>108.564987397431</v>
      </c>
      <c r="T67" s="98">
        <v>40724</v>
      </c>
      <c r="U67" s="101">
        <v>128.767568148908</v>
      </c>
      <c r="V67" s="101">
        <v>116.083166478511</v>
      </c>
    </row>
    <row r="68" spans="16:22" x14ac:dyDescent="0.25">
      <c r="P68" s="98">
        <v>37711</v>
      </c>
      <c r="Q68" s="99">
        <v>118.322216104446</v>
      </c>
      <c r="R68" s="100">
        <v>110.692020550389</v>
      </c>
      <c r="T68" s="98">
        <v>40816</v>
      </c>
      <c r="U68" s="101">
        <v>131.02275313404999</v>
      </c>
      <c r="V68" s="101">
        <v>120.971676605941</v>
      </c>
    </row>
    <row r="69" spans="16:22" x14ac:dyDescent="0.25">
      <c r="P69" s="98">
        <v>37741</v>
      </c>
      <c r="Q69" s="99">
        <v>120.14800477699799</v>
      </c>
      <c r="R69" s="100">
        <v>113.217184877731</v>
      </c>
      <c r="T69" s="98">
        <v>40908</v>
      </c>
      <c r="U69" s="101">
        <v>131.92006331201401</v>
      </c>
      <c r="V69" s="101">
        <v>123.5590077489</v>
      </c>
    </row>
    <row r="70" spans="16:22" x14ac:dyDescent="0.25">
      <c r="P70" s="98">
        <v>37772</v>
      </c>
      <c r="Q70" s="99">
        <v>121.822262515152</v>
      </c>
      <c r="R70" s="100">
        <v>114.565881784216</v>
      </c>
      <c r="T70" s="98">
        <v>40999</v>
      </c>
      <c r="U70" s="101">
        <v>128.82701879316301</v>
      </c>
      <c r="V70" s="101">
        <v>117.29653143651799</v>
      </c>
    </row>
    <row r="71" spans="16:22" x14ac:dyDescent="0.25">
      <c r="P71" s="98">
        <v>37802</v>
      </c>
      <c r="Q71" s="99">
        <v>122.72482071639</v>
      </c>
      <c r="R71" s="100">
        <v>114.13714534466</v>
      </c>
      <c r="T71" s="98">
        <v>41090</v>
      </c>
      <c r="U71" s="101">
        <v>132.689983950054</v>
      </c>
      <c r="V71" s="101">
        <v>124.437187831163</v>
      </c>
    </row>
    <row r="72" spans="16:22" x14ac:dyDescent="0.25">
      <c r="P72" s="98">
        <v>37833</v>
      </c>
      <c r="Q72" s="99">
        <v>123.65500374648801</v>
      </c>
      <c r="R72" s="100">
        <v>113.398230109252</v>
      </c>
      <c r="T72" s="98">
        <v>41182</v>
      </c>
      <c r="U72" s="101">
        <v>135.09197856319901</v>
      </c>
      <c r="V72" s="101">
        <v>127.34587303227801</v>
      </c>
    </row>
    <row r="73" spans="16:22" x14ac:dyDescent="0.25">
      <c r="P73" s="98">
        <v>37864</v>
      </c>
      <c r="Q73" s="99">
        <v>124.883570685414</v>
      </c>
      <c r="R73" s="100">
        <v>112.88422258725301</v>
      </c>
      <c r="T73" s="98">
        <v>41274</v>
      </c>
      <c r="U73" s="101">
        <v>140.49372584306201</v>
      </c>
      <c r="V73" s="101">
        <v>129.80148217253401</v>
      </c>
    </row>
    <row r="74" spans="16:22" x14ac:dyDescent="0.25">
      <c r="P74" s="98">
        <v>37894</v>
      </c>
      <c r="Q74" s="99">
        <v>126.44066559508001</v>
      </c>
      <c r="R74" s="100">
        <v>113.440231224995</v>
      </c>
      <c r="T74" s="98">
        <v>41364</v>
      </c>
      <c r="U74" s="101">
        <v>134.530091366775</v>
      </c>
      <c r="V74" s="101">
        <v>129.698618437779</v>
      </c>
    </row>
    <row r="75" spans="16:22" x14ac:dyDescent="0.25">
      <c r="P75" s="98">
        <v>37925</v>
      </c>
      <c r="Q75" s="99">
        <v>127.518474463236</v>
      </c>
      <c r="R75" s="100">
        <v>114.647403180205</v>
      </c>
      <c r="T75" s="98">
        <v>41455</v>
      </c>
      <c r="U75" s="101">
        <v>145.41450653714401</v>
      </c>
      <c r="V75" s="101">
        <v>136.61665086745199</v>
      </c>
    </row>
    <row r="76" spans="16:22" x14ac:dyDescent="0.25">
      <c r="P76" s="98">
        <v>37955</v>
      </c>
      <c r="Q76" s="99">
        <v>128.01253264487099</v>
      </c>
      <c r="R76" s="100">
        <v>115.96630341733299</v>
      </c>
      <c r="T76" s="98">
        <v>41547</v>
      </c>
      <c r="U76" s="101">
        <v>146.397396735028</v>
      </c>
      <c r="V76" s="101">
        <v>136.20645025850899</v>
      </c>
    </row>
    <row r="77" spans="16:22" x14ac:dyDescent="0.25">
      <c r="P77" s="98">
        <v>37986</v>
      </c>
      <c r="Q77" s="99">
        <v>128.508234432221</v>
      </c>
      <c r="R77" s="100">
        <v>116.48190421660701</v>
      </c>
      <c r="T77" s="98">
        <v>41639</v>
      </c>
      <c r="U77" s="101">
        <v>151.309832726313</v>
      </c>
      <c r="V77" s="101">
        <v>143.31678181998399</v>
      </c>
    </row>
    <row r="78" spans="16:22" x14ac:dyDescent="0.25">
      <c r="P78" s="98">
        <v>38017</v>
      </c>
      <c r="Q78" s="99">
        <v>129.692420520512</v>
      </c>
      <c r="R78" s="100">
        <v>117.298269826355</v>
      </c>
      <c r="T78" s="98">
        <v>41729</v>
      </c>
      <c r="U78" s="101">
        <v>153.974842611094</v>
      </c>
      <c r="V78" s="101">
        <v>145.10725414732801</v>
      </c>
    </row>
    <row r="79" spans="16:22" x14ac:dyDescent="0.25">
      <c r="P79" s="98">
        <v>38046</v>
      </c>
      <c r="Q79" s="99">
        <v>132.18598375708501</v>
      </c>
      <c r="R79" s="100">
        <v>119.495794031673</v>
      </c>
      <c r="T79" s="98">
        <v>41820</v>
      </c>
      <c r="U79" s="101">
        <v>158.52296645503901</v>
      </c>
      <c r="V79" s="101">
        <v>150.61424884835</v>
      </c>
    </row>
    <row r="80" spans="16:22" x14ac:dyDescent="0.25">
      <c r="P80" s="98">
        <v>38077</v>
      </c>
      <c r="Q80" s="99">
        <v>134.671072715788</v>
      </c>
      <c r="R80" s="100">
        <v>122.131406039995</v>
      </c>
      <c r="T80" s="98">
        <v>41912</v>
      </c>
      <c r="U80" s="101">
        <v>163.210015248101</v>
      </c>
      <c r="V80" s="101">
        <v>152.74139794952899</v>
      </c>
    </row>
    <row r="81" spans="16:22" x14ac:dyDescent="0.25">
      <c r="P81" s="98">
        <v>38107</v>
      </c>
      <c r="Q81" s="99">
        <v>137.29228598606301</v>
      </c>
      <c r="R81" s="100">
        <v>124.237912790103</v>
      </c>
      <c r="T81" s="98">
        <v>42004</v>
      </c>
      <c r="U81" s="101">
        <v>166.54196650085899</v>
      </c>
      <c r="V81" s="101">
        <v>158.66673263494999</v>
      </c>
    </row>
    <row r="82" spans="16:22" x14ac:dyDescent="0.25">
      <c r="P82" s="98">
        <v>38138</v>
      </c>
      <c r="Q82" s="99">
        <v>138.877626079447</v>
      </c>
      <c r="R82" s="100">
        <v>124.973404985564</v>
      </c>
      <c r="T82" s="98">
        <v>42094</v>
      </c>
      <c r="U82" s="101">
        <v>169.825093689883</v>
      </c>
      <c r="V82" s="101">
        <v>163.60652073278899</v>
      </c>
    </row>
    <row r="83" spans="16:22" x14ac:dyDescent="0.25">
      <c r="P83" s="98">
        <v>38168</v>
      </c>
      <c r="Q83" s="99">
        <v>140.975972708092</v>
      </c>
      <c r="R83" s="100">
        <v>125.827536095955</v>
      </c>
      <c r="T83" s="98">
        <v>42185</v>
      </c>
      <c r="U83" s="101">
        <v>174.09305337358899</v>
      </c>
      <c r="V83" s="101">
        <v>166.319092896684</v>
      </c>
    </row>
    <row r="84" spans="16:22" x14ac:dyDescent="0.25">
      <c r="P84" s="98">
        <v>38199</v>
      </c>
      <c r="Q84" s="99">
        <v>142.86713524491401</v>
      </c>
      <c r="R84" s="100">
        <v>126.35477678113</v>
      </c>
      <c r="T84" s="98">
        <v>42277</v>
      </c>
      <c r="U84" s="101">
        <v>178.51248055622401</v>
      </c>
      <c r="V84" s="101">
        <v>168.772589251299</v>
      </c>
    </row>
    <row r="85" spans="16:22" x14ac:dyDescent="0.25">
      <c r="P85" s="98">
        <v>38230</v>
      </c>
      <c r="Q85" s="99">
        <v>145.08276061121401</v>
      </c>
      <c r="R85" s="100">
        <v>128.07903990876801</v>
      </c>
      <c r="T85" s="98">
        <v>42369</v>
      </c>
      <c r="U85" s="101">
        <v>178.44100837007301</v>
      </c>
      <c r="V85" s="101">
        <v>170.406468379177</v>
      </c>
    </row>
    <row r="86" spans="16:22" x14ac:dyDescent="0.25">
      <c r="P86" s="98">
        <v>38260</v>
      </c>
      <c r="Q86" s="99">
        <v>145.863327033915</v>
      </c>
      <c r="R86" s="100">
        <v>129.44313162912999</v>
      </c>
      <c r="T86" s="98">
        <v>42460</v>
      </c>
      <c r="U86" s="101">
        <v>183.37040299536201</v>
      </c>
      <c r="V86" s="101">
        <v>175.67710541523999</v>
      </c>
    </row>
    <row r="87" spans="16:22" x14ac:dyDescent="0.25">
      <c r="P87" s="98">
        <v>38291</v>
      </c>
      <c r="Q87" s="99">
        <v>145.49789428238299</v>
      </c>
      <c r="R87" s="100">
        <v>131.026812198486</v>
      </c>
      <c r="T87" s="98">
        <v>42551</v>
      </c>
      <c r="U87" s="101">
        <v>186.669079541146</v>
      </c>
      <c r="V87" s="101">
        <v>178.28751111106399</v>
      </c>
    </row>
    <row r="88" spans="16:22" x14ac:dyDescent="0.25">
      <c r="P88" s="98">
        <v>38321</v>
      </c>
      <c r="Q88" s="99">
        <v>145.27401752841001</v>
      </c>
      <c r="R88" s="100">
        <v>130.65594091712299</v>
      </c>
      <c r="T88" s="98">
        <v>42643</v>
      </c>
      <c r="U88" s="101">
        <v>194.23601050497601</v>
      </c>
      <c r="V88" s="101">
        <v>185.96265047828101</v>
      </c>
    </row>
    <row r="89" spans="16:22" x14ac:dyDescent="0.25">
      <c r="P89" s="98">
        <v>38352</v>
      </c>
      <c r="Q89" s="99">
        <v>146.51088768834401</v>
      </c>
      <c r="R89" s="100">
        <v>131.08896285365</v>
      </c>
      <c r="T89" s="98">
        <v>42735</v>
      </c>
      <c r="U89" s="101">
        <v>194.447574146291</v>
      </c>
      <c r="V89" s="101">
        <v>181.43693814214399</v>
      </c>
    </row>
    <row r="90" spans="16:22" x14ac:dyDescent="0.25">
      <c r="P90" s="98">
        <v>38383</v>
      </c>
      <c r="Q90" s="99">
        <v>149.815366587504</v>
      </c>
      <c r="R90" s="100">
        <v>130.868915301014</v>
      </c>
      <c r="T90" s="98">
        <v>42825</v>
      </c>
      <c r="U90" s="101">
        <v>204.32821075509099</v>
      </c>
      <c r="V90" s="101">
        <v>190.40806497091</v>
      </c>
    </row>
    <row r="91" spans="16:22" x14ac:dyDescent="0.25">
      <c r="P91" s="98">
        <v>38411</v>
      </c>
      <c r="Q91" s="99">
        <v>153.62878309959501</v>
      </c>
      <c r="R91" s="100">
        <v>133.87474303130099</v>
      </c>
      <c r="T91" s="98">
        <v>42916</v>
      </c>
      <c r="U91" s="101">
        <v>213.84504605256299</v>
      </c>
      <c r="V91" s="101">
        <v>192.69699759914701</v>
      </c>
    </row>
    <row r="92" spans="16:22" x14ac:dyDescent="0.25">
      <c r="P92" s="98">
        <v>38442</v>
      </c>
      <c r="Q92" s="99">
        <v>156.88310226438301</v>
      </c>
      <c r="R92" s="100">
        <v>135.69888019441501</v>
      </c>
      <c r="T92" s="98">
        <v>43008</v>
      </c>
      <c r="U92" s="101">
        <v>214.30396587038399</v>
      </c>
      <c r="V92" s="101">
        <v>197.58719643178301</v>
      </c>
    </row>
    <row r="93" spans="16:22" x14ac:dyDescent="0.25">
      <c r="P93" s="98">
        <v>38472</v>
      </c>
      <c r="Q93" s="99">
        <v>159.03353734111201</v>
      </c>
      <c r="R93" s="100">
        <v>138.14219946772999</v>
      </c>
      <c r="T93" s="98">
        <v>43100</v>
      </c>
      <c r="U93" s="101">
        <v>219.59776271612901</v>
      </c>
      <c r="V93" s="101">
        <v>198.47996349273899</v>
      </c>
    </row>
    <row r="94" spans="16:22" x14ac:dyDescent="0.25">
      <c r="P94" s="98">
        <v>38503</v>
      </c>
      <c r="Q94" s="99">
        <v>160.82536603869599</v>
      </c>
      <c r="R94" s="100">
        <v>139.535367994144</v>
      </c>
      <c r="T94" s="98">
        <v>43190</v>
      </c>
      <c r="U94" s="101">
        <v>218.48026733152599</v>
      </c>
      <c r="V94" s="101">
        <v>209.33210961700601</v>
      </c>
    </row>
    <row r="95" spans="16:22" x14ac:dyDescent="0.25">
      <c r="P95" s="98">
        <v>38533</v>
      </c>
      <c r="Q95" s="99">
        <v>162.36431914227799</v>
      </c>
      <c r="R95" s="100">
        <v>140.69305508117199</v>
      </c>
      <c r="T95" s="98">
        <v>43281</v>
      </c>
      <c r="U95" s="101">
        <v>225.00741717518099</v>
      </c>
      <c r="V95" s="101">
        <v>206.854274382097</v>
      </c>
    </row>
    <row r="96" spans="16:22" x14ac:dyDescent="0.25">
      <c r="P96" s="98">
        <v>38564</v>
      </c>
      <c r="Q96" s="99">
        <v>164.13529636601501</v>
      </c>
      <c r="R96" s="100">
        <v>144.01033501919301</v>
      </c>
      <c r="T96" s="98">
        <v>43373</v>
      </c>
      <c r="U96" s="101">
        <v>226.71403929843501</v>
      </c>
      <c r="V96" s="101">
        <v>217.071886625633</v>
      </c>
    </row>
    <row r="97" spans="16:22" x14ac:dyDescent="0.25">
      <c r="P97" s="98">
        <v>38595</v>
      </c>
      <c r="Q97" s="99">
        <v>166.272774819104</v>
      </c>
      <c r="R97" s="100">
        <v>147.648292353014</v>
      </c>
      <c r="T97" s="98">
        <v>43465</v>
      </c>
      <c r="U97" s="101">
        <v>230.108327472171</v>
      </c>
      <c r="V97" s="101">
        <v>214.163415001245</v>
      </c>
    </row>
    <row r="98" spans="16:22" x14ac:dyDescent="0.25">
      <c r="P98" s="98">
        <v>38625</v>
      </c>
      <c r="Q98" s="99">
        <v>167.90366865088501</v>
      </c>
      <c r="R98" s="100">
        <v>151.79136050637899</v>
      </c>
      <c r="T98" s="98">
        <v>43555</v>
      </c>
      <c r="U98" s="101">
        <v>233.65068442771499</v>
      </c>
      <c r="V98" s="101">
        <v>224.95472788468601</v>
      </c>
    </row>
    <row r="99" spans="16:22" x14ac:dyDescent="0.25">
      <c r="P99" s="98">
        <v>38656</v>
      </c>
      <c r="Q99" s="99">
        <v>169.11750032470701</v>
      </c>
      <c r="R99" s="100">
        <v>152.480416296637</v>
      </c>
      <c r="T99" s="98">
        <v>43646</v>
      </c>
      <c r="U99" s="101">
        <v>236.83932288902199</v>
      </c>
      <c r="V99" s="101">
        <v>225.55889155009501</v>
      </c>
    </row>
    <row r="100" spans="16:22" x14ac:dyDescent="0.25">
      <c r="P100" s="98">
        <v>38686</v>
      </c>
      <c r="Q100" s="99">
        <v>169.22615000401501</v>
      </c>
      <c r="R100" s="100">
        <v>151.73382357958599</v>
      </c>
      <c r="T100" s="98">
        <v>43738</v>
      </c>
      <c r="U100" s="101">
        <v>241.60456259779099</v>
      </c>
      <c r="V100" s="101">
        <v>224.17754767200299</v>
      </c>
    </row>
    <row r="101" spans="16:22" x14ac:dyDescent="0.25">
      <c r="P101" s="98">
        <v>38717</v>
      </c>
      <c r="Q101" s="99">
        <v>170.744324702662</v>
      </c>
      <c r="R101" s="100">
        <v>151.17541962813499</v>
      </c>
      <c r="T101" s="98">
        <v>43830</v>
      </c>
      <c r="U101" s="101">
        <v>240.36376582264401</v>
      </c>
      <c r="V101" s="101">
        <v>229.77487303126301</v>
      </c>
    </row>
    <row r="102" spans="16:22" x14ac:dyDescent="0.25">
      <c r="P102" s="98">
        <v>38748</v>
      </c>
      <c r="Q102" s="99">
        <v>172.47846796723499</v>
      </c>
      <c r="R102" s="100">
        <v>151.74893404636899</v>
      </c>
      <c r="T102" s="98">
        <v>43921</v>
      </c>
      <c r="U102" s="101">
        <v>249.989561218815</v>
      </c>
      <c r="V102" s="101">
        <v>244.43668021079401</v>
      </c>
    </row>
    <row r="103" spans="16:22" x14ac:dyDescent="0.25">
      <c r="P103" s="98">
        <v>38776</v>
      </c>
      <c r="Q103" s="99">
        <v>175.19778670011101</v>
      </c>
      <c r="R103" s="100">
        <v>153.758926398021</v>
      </c>
      <c r="T103" s="98">
        <v>44012</v>
      </c>
      <c r="U103" s="101">
        <v>245.37566297134799</v>
      </c>
      <c r="V103" s="101">
        <v>227.821892022285</v>
      </c>
    </row>
    <row r="104" spans="16:22" x14ac:dyDescent="0.25">
      <c r="P104" s="98">
        <v>38807</v>
      </c>
      <c r="Q104" s="99">
        <v>175.79418567749801</v>
      </c>
      <c r="R104" s="100">
        <v>154.109464274055</v>
      </c>
      <c r="T104" s="98">
        <v>44104</v>
      </c>
      <c r="U104" s="101">
        <v>251.39961482763701</v>
      </c>
      <c r="V104" s="101">
        <v>238.171071291559</v>
      </c>
    </row>
    <row r="105" spans="16:22" x14ac:dyDescent="0.25">
      <c r="P105" s="98">
        <v>38837</v>
      </c>
      <c r="Q105" s="99">
        <v>176.976141618909</v>
      </c>
      <c r="R105" s="100">
        <v>155.04309528373599</v>
      </c>
      <c r="T105" s="98">
        <v>44196</v>
      </c>
      <c r="U105" s="101">
        <v>263.957307841258</v>
      </c>
      <c r="V105" s="101">
        <v>257.05436860946702</v>
      </c>
    </row>
    <row r="106" spans="16:22" x14ac:dyDescent="0.25">
      <c r="P106" s="98">
        <v>38868</v>
      </c>
      <c r="Q106" s="99">
        <v>177.54357376181201</v>
      </c>
      <c r="R106" s="100">
        <v>154.734171812093</v>
      </c>
      <c r="T106" s="98">
        <v>44286</v>
      </c>
      <c r="U106" s="101">
        <v>264.59685222191803</v>
      </c>
      <c r="V106" s="101">
        <v>257.57550526840402</v>
      </c>
    </row>
    <row r="107" spans="16:22" x14ac:dyDescent="0.25">
      <c r="P107" s="98">
        <v>38898</v>
      </c>
      <c r="Q107" s="99">
        <v>179.21648456621901</v>
      </c>
      <c r="R107" s="100">
        <v>155.93990164490799</v>
      </c>
      <c r="T107" s="98">
        <v>44377</v>
      </c>
      <c r="U107" s="101">
        <v>277.08293110993702</v>
      </c>
      <c r="V107" s="101">
        <v>266.71012449147702</v>
      </c>
    </row>
    <row r="108" spans="16:22" x14ac:dyDescent="0.25">
      <c r="P108" s="98">
        <v>38929</v>
      </c>
      <c r="Q108" s="99">
        <v>178.97684264923899</v>
      </c>
      <c r="R108" s="100">
        <v>155.855232551265</v>
      </c>
      <c r="T108" s="98">
        <v>44469</v>
      </c>
      <c r="U108" s="101">
        <v>288.87342330420302</v>
      </c>
      <c r="V108" s="101">
        <v>289.28223303164998</v>
      </c>
    </row>
    <row r="109" spans="16:22" x14ac:dyDescent="0.25">
      <c r="P109" s="98">
        <v>38960</v>
      </c>
      <c r="Q109" s="99">
        <v>178.29658924640401</v>
      </c>
      <c r="R109" s="100">
        <v>157.21372518157801</v>
      </c>
      <c r="T109" s="98">
        <v>44561</v>
      </c>
      <c r="U109" s="101">
        <v>303.51149080867202</v>
      </c>
      <c r="V109" s="101">
        <v>297.96869258059002</v>
      </c>
    </row>
    <row r="110" spans="16:22" x14ac:dyDescent="0.25">
      <c r="P110" s="98">
        <v>38990</v>
      </c>
      <c r="Q110" s="99">
        <v>176.26699764542099</v>
      </c>
      <c r="R110" s="100">
        <v>156.44489059036499</v>
      </c>
      <c r="T110" s="98">
        <v>44651</v>
      </c>
      <c r="U110" s="101">
        <v>306.546686307355</v>
      </c>
      <c r="V110" s="101">
        <v>298.38518900839699</v>
      </c>
    </row>
    <row r="111" spans="16:22" x14ac:dyDescent="0.25">
      <c r="P111" s="98">
        <v>39021</v>
      </c>
      <c r="Q111" s="99">
        <v>174.986452299935</v>
      </c>
      <c r="R111" s="100">
        <v>157.55172595654801</v>
      </c>
      <c r="T111" s="98">
        <v>44742</v>
      </c>
      <c r="U111" s="101">
        <v>325.81431005782099</v>
      </c>
      <c r="V111" s="101">
        <v>326.90628185046103</v>
      </c>
    </row>
    <row r="112" spans="16:22" x14ac:dyDescent="0.25">
      <c r="P112" s="98">
        <v>39051</v>
      </c>
      <c r="Q112" s="99">
        <v>175.338158459922</v>
      </c>
      <c r="R112" s="100">
        <v>158.48713637869599</v>
      </c>
      <c r="T112" s="98">
        <v>44834</v>
      </c>
      <c r="U112" s="101">
        <v>326.36380284623903</v>
      </c>
      <c r="V112" s="101">
        <v>322.35583094341399</v>
      </c>
    </row>
    <row r="113" spans="16:22" x14ac:dyDescent="0.25">
      <c r="P113" s="98">
        <v>39082</v>
      </c>
      <c r="Q113" s="99">
        <v>176.96156688887601</v>
      </c>
      <c r="R113" s="100">
        <v>162.306686817871</v>
      </c>
      <c r="T113" s="98">
        <v>44926</v>
      </c>
      <c r="U113" s="101">
        <v>324.52600940289801</v>
      </c>
      <c r="V113" s="101">
        <v>310.14518432939798</v>
      </c>
    </row>
    <row r="114" spans="16:22" x14ac:dyDescent="0.25">
      <c r="P114" s="98">
        <v>39113</v>
      </c>
      <c r="Q114" s="99">
        <v>179.77539933292999</v>
      </c>
      <c r="R114" s="100">
        <v>164.676288863004</v>
      </c>
      <c r="T114" s="98">
        <v>45016</v>
      </c>
      <c r="U114" s="101">
        <v>326.37953953194301</v>
      </c>
      <c r="V114" s="101">
        <v>287.008982154298</v>
      </c>
    </row>
    <row r="115" spans="16:22" x14ac:dyDescent="0.25">
      <c r="P115" s="98">
        <v>39141</v>
      </c>
      <c r="Q115" s="99">
        <v>181.99234292903699</v>
      </c>
      <c r="R115" s="100">
        <v>167.72041618061101</v>
      </c>
      <c r="T115" s="98">
        <v>45107</v>
      </c>
      <c r="U115" s="101">
        <v>328.93863528680299</v>
      </c>
      <c r="V115" s="101">
        <v>307.49602624920999</v>
      </c>
    </row>
    <row r="116" spans="16:22" x14ac:dyDescent="0.25">
      <c r="P116" s="98">
        <v>39172</v>
      </c>
      <c r="Q116" s="99">
        <v>183.63799384155999</v>
      </c>
      <c r="R116" s="100">
        <v>167.39214706855299</v>
      </c>
      <c r="T116" s="98">
        <v>45199</v>
      </c>
      <c r="U116" s="101">
        <v>337.51186736331101</v>
      </c>
      <c r="V116" s="101">
        <v>288.71187311891998</v>
      </c>
    </row>
    <row r="117" spans="16:22" x14ac:dyDescent="0.25">
      <c r="P117" s="98">
        <v>39202</v>
      </c>
      <c r="Q117" s="99">
        <v>185.214215664992</v>
      </c>
      <c r="R117" s="100">
        <v>168.98068158955701</v>
      </c>
      <c r="T117" s="98">
        <v>45291</v>
      </c>
      <c r="U117" s="101">
        <v>330.61402349285999</v>
      </c>
      <c r="V117" s="101">
        <v>272.42685353842398</v>
      </c>
    </row>
    <row r="118" spans="16:22" x14ac:dyDescent="0.25">
      <c r="P118" s="98">
        <v>39233</v>
      </c>
      <c r="Q118" s="99">
        <v>185.47570719262001</v>
      </c>
      <c r="R118" s="100">
        <v>168.75621104708699</v>
      </c>
      <c r="T118" s="98">
        <v>45382</v>
      </c>
      <c r="U118" s="101">
        <v>334.161388553802</v>
      </c>
      <c r="V118" s="101">
        <v>282.52476507525802</v>
      </c>
    </row>
    <row r="119" spans="16:22" x14ac:dyDescent="0.25">
      <c r="P119" s="98">
        <v>39263</v>
      </c>
      <c r="Q119" s="99">
        <v>186.46405692806599</v>
      </c>
      <c r="R119" s="100">
        <v>170.99864063242799</v>
      </c>
      <c r="T119" s="98">
        <v>45473</v>
      </c>
      <c r="U119" s="101" t="s">
        <v>76</v>
      </c>
      <c r="V119" s="101" t="s">
        <v>76</v>
      </c>
    </row>
    <row r="120" spans="16:22" x14ac:dyDescent="0.25">
      <c r="P120" s="98">
        <v>39294</v>
      </c>
      <c r="Q120" s="99">
        <v>186.336435010858</v>
      </c>
      <c r="R120" s="100">
        <v>170.52020597399701</v>
      </c>
      <c r="T120" s="98">
        <v>45565</v>
      </c>
      <c r="U120" s="101" t="s">
        <v>76</v>
      </c>
      <c r="V120" s="101" t="s">
        <v>76</v>
      </c>
    </row>
    <row r="121" spans="16:22" x14ac:dyDescent="0.25">
      <c r="P121" s="98">
        <v>39325</v>
      </c>
      <c r="Q121" s="99">
        <v>187.39243089150801</v>
      </c>
      <c r="R121" s="100">
        <v>170.914578345319</v>
      </c>
      <c r="T121" s="98">
        <v>45657</v>
      </c>
      <c r="U121" s="101" t="s">
        <v>76</v>
      </c>
      <c r="V121" s="101" t="s">
        <v>76</v>
      </c>
    </row>
    <row r="122" spans="16:22" x14ac:dyDescent="0.25">
      <c r="P122" s="98">
        <v>39355</v>
      </c>
      <c r="Q122" s="99">
        <v>185.55750393723801</v>
      </c>
      <c r="R122" s="100">
        <v>166.85357981520301</v>
      </c>
      <c r="T122" s="98">
        <v>45747</v>
      </c>
      <c r="U122" s="101" t="s">
        <v>76</v>
      </c>
      <c r="V122" s="101" t="s">
        <v>76</v>
      </c>
    </row>
    <row r="123" spans="16:22" x14ac:dyDescent="0.25">
      <c r="P123" s="98">
        <v>39386</v>
      </c>
      <c r="Q123" s="99">
        <v>182.39474797765399</v>
      </c>
      <c r="R123" s="100">
        <v>162.85723173328799</v>
      </c>
      <c r="T123" s="98">
        <v>45838</v>
      </c>
      <c r="U123" s="101" t="s">
        <v>76</v>
      </c>
      <c r="V123" s="101" t="s">
        <v>76</v>
      </c>
    </row>
    <row r="124" spans="16:22" x14ac:dyDescent="0.25">
      <c r="P124" s="98">
        <v>39416</v>
      </c>
      <c r="Q124" s="99">
        <v>179.33601550145099</v>
      </c>
      <c r="R124" s="100">
        <v>156.80448500695999</v>
      </c>
      <c r="T124" s="98">
        <v>45930</v>
      </c>
      <c r="U124" s="101" t="s">
        <v>76</v>
      </c>
      <c r="V124" s="101" t="s">
        <v>76</v>
      </c>
    </row>
    <row r="125" spans="16:22" x14ac:dyDescent="0.25">
      <c r="P125" s="98">
        <v>39447</v>
      </c>
      <c r="Q125" s="99">
        <v>178.68546549040201</v>
      </c>
      <c r="R125" s="100">
        <v>154.081821262201</v>
      </c>
      <c r="T125" s="98">
        <v>46022</v>
      </c>
      <c r="U125" s="101" t="s">
        <v>76</v>
      </c>
      <c r="V125" s="101" t="s">
        <v>76</v>
      </c>
    </row>
    <row r="126" spans="16:22" x14ac:dyDescent="0.25">
      <c r="P126" s="98">
        <v>39478</v>
      </c>
      <c r="Q126" s="99">
        <v>180.37701673461001</v>
      </c>
      <c r="R126" s="100">
        <v>153.85892210929799</v>
      </c>
      <c r="T126" s="98">
        <v>46112</v>
      </c>
      <c r="U126" s="101" t="s">
        <v>76</v>
      </c>
      <c r="V126" s="101" t="s">
        <v>76</v>
      </c>
    </row>
    <row r="127" spans="16:22" x14ac:dyDescent="0.25">
      <c r="P127" s="98">
        <v>39507</v>
      </c>
      <c r="Q127" s="99">
        <v>180.41806355406001</v>
      </c>
      <c r="R127" s="100">
        <v>158.702178422754</v>
      </c>
      <c r="T127" s="98"/>
    </row>
    <row r="128" spans="16:22" x14ac:dyDescent="0.25">
      <c r="P128" s="98">
        <v>39538</v>
      </c>
      <c r="Q128" s="99">
        <v>178.53901612220201</v>
      </c>
      <c r="R128" s="100">
        <v>162.01191233809899</v>
      </c>
      <c r="T128" s="98"/>
    </row>
    <row r="129" spans="16:20" x14ac:dyDescent="0.25">
      <c r="P129" s="98">
        <v>39568</v>
      </c>
      <c r="Q129" s="99">
        <v>175.39274858703999</v>
      </c>
      <c r="R129" s="100">
        <v>161.987499483281</v>
      </c>
      <c r="T129" s="98"/>
    </row>
    <row r="130" spans="16:20" x14ac:dyDescent="0.25">
      <c r="P130" s="98">
        <v>39599</v>
      </c>
      <c r="Q130" s="99">
        <v>173.842688992051</v>
      </c>
      <c r="R130" s="100">
        <v>157.45238406337899</v>
      </c>
      <c r="T130" s="98"/>
    </row>
    <row r="131" spans="16:20" x14ac:dyDescent="0.25">
      <c r="P131" s="98">
        <v>39629</v>
      </c>
      <c r="Q131" s="99">
        <v>173.24173637632001</v>
      </c>
      <c r="R131" s="100">
        <v>154.48778405527699</v>
      </c>
      <c r="T131" s="98"/>
    </row>
    <row r="132" spans="16:20" x14ac:dyDescent="0.25">
      <c r="P132" s="98">
        <v>39660</v>
      </c>
      <c r="Q132" s="99">
        <v>173.014747443739</v>
      </c>
      <c r="R132" s="100">
        <v>154.581911032932</v>
      </c>
      <c r="T132" s="98"/>
    </row>
    <row r="133" spans="16:20" x14ac:dyDescent="0.25">
      <c r="P133" s="98">
        <v>39691</v>
      </c>
      <c r="Q133" s="99">
        <v>171.95784146329899</v>
      </c>
      <c r="R133" s="100">
        <v>156.54644668548801</v>
      </c>
      <c r="T133" s="98"/>
    </row>
    <row r="134" spans="16:20" x14ac:dyDescent="0.25">
      <c r="P134" s="98">
        <v>39721</v>
      </c>
      <c r="Q134" s="99">
        <v>168.31361045245299</v>
      </c>
      <c r="R134" s="100">
        <v>153.81047998533899</v>
      </c>
      <c r="T134" s="98"/>
    </row>
    <row r="135" spans="16:20" x14ac:dyDescent="0.25">
      <c r="P135" s="98">
        <v>39752</v>
      </c>
      <c r="Q135" s="99">
        <v>164.09257489805501</v>
      </c>
      <c r="R135" s="100">
        <v>145.25335388631399</v>
      </c>
      <c r="T135" s="98"/>
    </row>
    <row r="136" spans="16:20" x14ac:dyDescent="0.25">
      <c r="P136" s="98">
        <v>39782</v>
      </c>
      <c r="Q136" s="99">
        <v>158.27646765556801</v>
      </c>
      <c r="R136" s="100">
        <v>135.579169300145</v>
      </c>
      <c r="T136" s="98"/>
    </row>
    <row r="137" spans="16:20" x14ac:dyDescent="0.25">
      <c r="P137" s="98">
        <v>39813</v>
      </c>
      <c r="Q137" s="99">
        <v>155.44359870343399</v>
      </c>
      <c r="R137" s="100">
        <v>131.89882759032301</v>
      </c>
      <c r="T137" s="98"/>
    </row>
    <row r="138" spans="16:20" x14ac:dyDescent="0.25">
      <c r="P138" s="98">
        <v>39844</v>
      </c>
      <c r="Q138" s="99">
        <v>151.73904101873501</v>
      </c>
      <c r="R138" s="100">
        <v>130.22619662084099</v>
      </c>
      <c r="T138" s="98"/>
    </row>
    <row r="139" spans="16:20" x14ac:dyDescent="0.25">
      <c r="P139" s="98">
        <v>39872</v>
      </c>
      <c r="Q139" s="99">
        <v>149.13613534953299</v>
      </c>
      <c r="R139" s="100">
        <v>127.529771023099</v>
      </c>
      <c r="T139" s="98"/>
    </row>
    <row r="140" spans="16:20" x14ac:dyDescent="0.25">
      <c r="P140" s="98">
        <v>39903</v>
      </c>
      <c r="Q140" s="99">
        <v>144.26786510441701</v>
      </c>
      <c r="R140" s="100">
        <v>118.986599645651</v>
      </c>
      <c r="T140" s="98"/>
    </row>
    <row r="141" spans="16:20" x14ac:dyDescent="0.25">
      <c r="P141" s="98">
        <v>39933</v>
      </c>
      <c r="Q141" s="99">
        <v>141.07369427763399</v>
      </c>
      <c r="R141" s="100">
        <v>114.36134520612799</v>
      </c>
      <c r="T141" s="98"/>
    </row>
    <row r="142" spans="16:20" x14ac:dyDescent="0.25">
      <c r="P142" s="98">
        <v>39964</v>
      </c>
      <c r="Q142" s="99">
        <v>139.21892357227699</v>
      </c>
      <c r="R142" s="100">
        <v>110.91104472228299</v>
      </c>
      <c r="T142" s="98"/>
    </row>
    <row r="143" spans="16:20" x14ac:dyDescent="0.25">
      <c r="P143" s="98">
        <v>39994</v>
      </c>
      <c r="Q143" s="99">
        <v>139.67810818622101</v>
      </c>
      <c r="R143" s="100">
        <v>111.886334260692</v>
      </c>
      <c r="T143" s="98"/>
    </row>
    <row r="144" spans="16:20" x14ac:dyDescent="0.25">
      <c r="P144" s="98">
        <v>40025</v>
      </c>
      <c r="Q144" s="99">
        <v>140.16865350815999</v>
      </c>
      <c r="R144" s="100">
        <v>110.060032032379</v>
      </c>
      <c r="T144" s="98"/>
    </row>
    <row r="145" spans="16:20" x14ac:dyDescent="0.25">
      <c r="P145" s="98">
        <v>40056</v>
      </c>
      <c r="Q145" s="99">
        <v>139.102265414995</v>
      </c>
      <c r="R145" s="100">
        <v>108.188026335949</v>
      </c>
      <c r="T145" s="98"/>
    </row>
    <row r="146" spans="16:20" x14ac:dyDescent="0.25">
      <c r="P146" s="98">
        <v>40086</v>
      </c>
      <c r="Q146" s="99">
        <v>135.134770002815</v>
      </c>
      <c r="R146" s="100">
        <v>104.56390093342701</v>
      </c>
      <c r="T146" s="98"/>
    </row>
    <row r="147" spans="16:20" x14ac:dyDescent="0.25">
      <c r="P147" s="98">
        <v>40117</v>
      </c>
      <c r="Q147" s="99">
        <v>130.413410440246</v>
      </c>
      <c r="R147" s="100">
        <v>102.144529672451</v>
      </c>
      <c r="T147" s="98"/>
    </row>
    <row r="148" spans="16:20" x14ac:dyDescent="0.25">
      <c r="P148" s="98">
        <v>40147</v>
      </c>
      <c r="Q148" s="99">
        <v>128.49337791294599</v>
      </c>
      <c r="R148" s="100">
        <v>101.440637752578</v>
      </c>
      <c r="T148" s="98"/>
    </row>
    <row r="149" spans="16:20" x14ac:dyDescent="0.25">
      <c r="P149" s="98">
        <v>40178</v>
      </c>
      <c r="Q149" s="99">
        <v>129.01282975970901</v>
      </c>
      <c r="R149" s="100">
        <v>101.471799543511</v>
      </c>
      <c r="T149" s="98"/>
    </row>
    <row r="150" spans="16:20" x14ac:dyDescent="0.25">
      <c r="P150" s="98">
        <v>40209</v>
      </c>
      <c r="Q150" s="99">
        <v>131.27693385582899</v>
      </c>
      <c r="R150" s="100">
        <v>101.027999508634</v>
      </c>
      <c r="T150" s="98"/>
    </row>
    <row r="151" spans="16:20" x14ac:dyDescent="0.25">
      <c r="P151" s="98">
        <v>40237</v>
      </c>
      <c r="Q151" s="99">
        <v>132.49907013151901</v>
      </c>
      <c r="R151" s="100">
        <v>100.335248699264</v>
      </c>
      <c r="T151" s="98"/>
    </row>
    <row r="152" spans="16:20" x14ac:dyDescent="0.25">
      <c r="P152" s="98">
        <v>40268</v>
      </c>
      <c r="Q152" s="99">
        <v>131.782583656734</v>
      </c>
      <c r="R152" s="100">
        <v>101.862257012737</v>
      </c>
      <c r="T152" s="98"/>
    </row>
    <row r="153" spans="16:20" x14ac:dyDescent="0.25">
      <c r="P153" s="98">
        <v>40298</v>
      </c>
      <c r="Q153" s="99">
        <v>129.28233278507199</v>
      </c>
      <c r="R153" s="100">
        <v>105.842432084451</v>
      </c>
      <c r="T153" s="98"/>
    </row>
    <row r="154" spans="16:20" x14ac:dyDescent="0.25">
      <c r="P154" s="98">
        <v>40329</v>
      </c>
      <c r="Q154" s="99">
        <v>125.958826700155</v>
      </c>
      <c r="R154" s="100">
        <v>108.608924076083</v>
      </c>
      <c r="T154" s="98"/>
    </row>
    <row r="155" spans="16:20" x14ac:dyDescent="0.25">
      <c r="P155" s="98">
        <v>40359</v>
      </c>
      <c r="Q155" s="99">
        <v>124.17348065098901</v>
      </c>
      <c r="R155" s="100">
        <v>108.472017179185</v>
      </c>
      <c r="T155" s="98"/>
    </row>
    <row r="156" spans="16:20" x14ac:dyDescent="0.25">
      <c r="P156" s="98">
        <v>40390</v>
      </c>
      <c r="Q156" s="99">
        <v>124.03027421485901</v>
      </c>
      <c r="R156" s="100">
        <v>105.299890038448</v>
      </c>
      <c r="T156" s="98"/>
    </row>
    <row r="157" spans="16:20" x14ac:dyDescent="0.25">
      <c r="P157" s="98">
        <v>40421</v>
      </c>
      <c r="Q157" s="99">
        <v>124.821681779253</v>
      </c>
      <c r="R157" s="100">
        <v>103.535168580705</v>
      </c>
      <c r="T157" s="98"/>
    </row>
    <row r="158" spans="16:20" x14ac:dyDescent="0.25">
      <c r="P158" s="98">
        <v>40451</v>
      </c>
      <c r="Q158" s="99">
        <v>124.225429967979</v>
      </c>
      <c r="R158" s="100">
        <v>103.364171897665</v>
      </c>
      <c r="T158" s="98"/>
    </row>
    <row r="159" spans="16:20" x14ac:dyDescent="0.25">
      <c r="P159" s="98">
        <v>40482</v>
      </c>
      <c r="Q159" s="99">
        <v>123.101290963662</v>
      </c>
      <c r="R159" s="100">
        <v>106.31629320133101</v>
      </c>
      <c r="T159" s="98"/>
    </row>
    <row r="160" spans="16:20" x14ac:dyDescent="0.25">
      <c r="P160" s="98">
        <v>40512</v>
      </c>
      <c r="Q160" s="99">
        <v>122.475459416974</v>
      </c>
      <c r="R160" s="100">
        <v>109.753447423297</v>
      </c>
      <c r="T160" s="98"/>
    </row>
    <row r="161" spans="16:20" x14ac:dyDescent="0.25">
      <c r="P161" s="98">
        <v>40543</v>
      </c>
      <c r="Q161" s="99">
        <v>123.097960503248</v>
      </c>
      <c r="R161" s="100">
        <v>112.67125093780599</v>
      </c>
      <c r="T161" s="98"/>
    </row>
    <row r="162" spans="16:20" x14ac:dyDescent="0.25">
      <c r="P162" s="98">
        <v>40574</v>
      </c>
      <c r="Q162" s="99">
        <v>122.44989008863401</v>
      </c>
      <c r="R162" s="100">
        <v>111.774995328461</v>
      </c>
      <c r="T162" s="98"/>
    </row>
    <row r="163" spans="16:20" x14ac:dyDescent="0.25">
      <c r="P163" s="98">
        <v>40602</v>
      </c>
      <c r="Q163" s="99">
        <v>120.952150639815</v>
      </c>
      <c r="R163" s="100">
        <v>106.88498859864301</v>
      </c>
      <c r="T163" s="98"/>
    </row>
    <row r="164" spans="16:20" x14ac:dyDescent="0.25">
      <c r="P164" s="98">
        <v>40633</v>
      </c>
      <c r="Q164" s="99">
        <v>119.623991958487</v>
      </c>
      <c r="R164" s="100">
        <v>102.506450736746</v>
      </c>
      <c r="T164" s="98"/>
    </row>
    <row r="165" spans="16:20" x14ac:dyDescent="0.25">
      <c r="P165" s="98">
        <v>40663</v>
      </c>
      <c r="Q165" s="99">
        <v>120.126673093615</v>
      </c>
      <c r="R165" s="100">
        <v>101.300168372461</v>
      </c>
      <c r="T165" s="98"/>
    </row>
    <row r="166" spans="16:20" x14ac:dyDescent="0.25">
      <c r="P166" s="98">
        <v>40694</v>
      </c>
      <c r="Q166" s="99">
        <v>120.900856941386</v>
      </c>
      <c r="R166" s="100">
        <v>103.41210944386501</v>
      </c>
      <c r="T166" s="98"/>
    </row>
    <row r="167" spans="16:20" x14ac:dyDescent="0.25">
      <c r="P167" s="98">
        <v>40724</v>
      </c>
      <c r="Q167" s="99">
        <v>120.782541773109</v>
      </c>
      <c r="R167" s="100">
        <v>105.679020490911</v>
      </c>
      <c r="T167" s="98"/>
    </row>
    <row r="168" spans="16:20" x14ac:dyDescent="0.25">
      <c r="P168" s="98">
        <v>40755</v>
      </c>
      <c r="Q168" s="99">
        <v>120.488921523317</v>
      </c>
      <c r="R168" s="100">
        <v>108.240074121755</v>
      </c>
      <c r="T168" s="98"/>
    </row>
    <row r="169" spans="16:20" x14ac:dyDescent="0.25">
      <c r="P169" s="98">
        <v>40786</v>
      </c>
      <c r="Q169" s="99">
        <v>121.352078674366</v>
      </c>
      <c r="R169" s="100">
        <v>110.346268115523</v>
      </c>
      <c r="T169" s="98"/>
    </row>
    <row r="170" spans="16:20" x14ac:dyDescent="0.25">
      <c r="P170" s="98">
        <v>40816</v>
      </c>
      <c r="Q170" s="99">
        <v>122.869938872845</v>
      </c>
      <c r="R170" s="100">
        <v>111.833466849149</v>
      </c>
      <c r="T170" s="98"/>
    </row>
    <row r="171" spans="16:20" x14ac:dyDescent="0.25">
      <c r="P171" s="98">
        <v>40847</v>
      </c>
      <c r="Q171" s="99">
        <v>124.054731730982</v>
      </c>
      <c r="R171" s="100">
        <v>114.267557082148</v>
      </c>
    </row>
    <row r="172" spans="16:20" x14ac:dyDescent="0.25">
      <c r="P172" s="98">
        <v>40877</v>
      </c>
      <c r="Q172" s="99">
        <v>124.123063205742</v>
      </c>
      <c r="R172" s="100">
        <v>114.344550422558</v>
      </c>
    </row>
    <row r="173" spans="16:20" x14ac:dyDescent="0.25">
      <c r="P173" s="98">
        <v>40908</v>
      </c>
      <c r="Q173" s="99">
        <v>123.59563498034601</v>
      </c>
      <c r="R173" s="100">
        <v>114.636201412017</v>
      </c>
    </row>
    <row r="174" spans="16:20" x14ac:dyDescent="0.25">
      <c r="P174" s="98">
        <v>40939</v>
      </c>
      <c r="Q174" s="99">
        <v>122.128191188573</v>
      </c>
      <c r="R174" s="100">
        <v>111.336628795362</v>
      </c>
    </row>
    <row r="175" spans="16:20" x14ac:dyDescent="0.25">
      <c r="P175" s="98">
        <v>40968</v>
      </c>
      <c r="Q175" s="99">
        <v>120.369923645971</v>
      </c>
      <c r="R175" s="100">
        <v>109.506457039086</v>
      </c>
    </row>
    <row r="176" spans="16:20" x14ac:dyDescent="0.25">
      <c r="P176" s="98">
        <v>40999</v>
      </c>
      <c r="Q176" s="99">
        <v>120.315232543436</v>
      </c>
      <c r="R176" s="100">
        <v>108.485922233305</v>
      </c>
    </row>
    <row r="177" spans="16:18" x14ac:dyDescent="0.25">
      <c r="P177" s="98">
        <v>41029</v>
      </c>
      <c r="Q177" s="99">
        <v>120.994635938529</v>
      </c>
      <c r="R177" s="100">
        <v>110.117821753575</v>
      </c>
    </row>
    <row r="178" spans="16:18" x14ac:dyDescent="0.25">
      <c r="P178" s="98">
        <v>41060</v>
      </c>
      <c r="Q178" s="99">
        <v>122.455768645303</v>
      </c>
      <c r="R178" s="100">
        <v>111.085962232344</v>
      </c>
    </row>
    <row r="179" spans="16:18" x14ac:dyDescent="0.25">
      <c r="P179" s="98">
        <v>41090</v>
      </c>
      <c r="Q179" s="99">
        <v>123.079437890664</v>
      </c>
      <c r="R179" s="100">
        <v>112.53160156894</v>
      </c>
    </row>
    <row r="180" spans="16:18" x14ac:dyDescent="0.25">
      <c r="P180" s="98">
        <v>41121</v>
      </c>
      <c r="Q180" s="99">
        <v>124.162393084372</v>
      </c>
      <c r="R180" s="100">
        <v>114.424746245281</v>
      </c>
    </row>
    <row r="181" spans="16:18" x14ac:dyDescent="0.25">
      <c r="P181" s="98">
        <v>41152</v>
      </c>
      <c r="Q181" s="99">
        <v>125.473753718092</v>
      </c>
      <c r="R181" s="100">
        <v>117.17502685366399</v>
      </c>
    </row>
    <row r="182" spans="16:18" x14ac:dyDescent="0.25">
      <c r="P182" s="98">
        <v>41182</v>
      </c>
      <c r="Q182" s="99">
        <v>126.6401263274</v>
      </c>
      <c r="R182" s="100">
        <v>117.472725311934</v>
      </c>
    </row>
    <row r="183" spans="16:18" x14ac:dyDescent="0.25">
      <c r="P183" s="98">
        <v>41213</v>
      </c>
      <c r="Q183" s="99">
        <v>128.54351553283101</v>
      </c>
      <c r="R183" s="100">
        <v>117.51426328823401</v>
      </c>
    </row>
    <row r="184" spans="16:18" x14ac:dyDescent="0.25">
      <c r="P184" s="98">
        <v>41243</v>
      </c>
      <c r="Q184" s="99">
        <v>129.59648665424601</v>
      </c>
      <c r="R184" s="100">
        <v>116.481998593906</v>
      </c>
    </row>
    <row r="185" spans="16:18" x14ac:dyDescent="0.25">
      <c r="P185" s="98">
        <v>41274</v>
      </c>
      <c r="Q185" s="99">
        <v>130.37850899707399</v>
      </c>
      <c r="R185" s="100">
        <v>116.991787858687</v>
      </c>
    </row>
    <row r="186" spans="16:18" x14ac:dyDescent="0.25">
      <c r="P186" s="98">
        <v>41305</v>
      </c>
      <c r="Q186" s="99">
        <v>128.77357595548</v>
      </c>
      <c r="R186" s="100">
        <v>115.885803106823</v>
      </c>
    </row>
    <row r="187" spans="16:18" x14ac:dyDescent="0.25">
      <c r="P187" s="98">
        <v>41333</v>
      </c>
      <c r="Q187" s="99">
        <v>127.15507923943299</v>
      </c>
      <c r="R187" s="100">
        <v>117.357845207352</v>
      </c>
    </row>
    <row r="188" spans="16:18" x14ac:dyDescent="0.25">
      <c r="P188" s="98">
        <v>41364</v>
      </c>
      <c r="Q188" s="99">
        <v>126.86077981547901</v>
      </c>
      <c r="R188" s="100">
        <v>118.634923454739</v>
      </c>
    </row>
    <row r="189" spans="16:18" x14ac:dyDescent="0.25">
      <c r="P189" s="98">
        <v>41394</v>
      </c>
      <c r="Q189" s="99">
        <v>129.208230259983</v>
      </c>
      <c r="R189" s="100">
        <v>122.74779621478</v>
      </c>
    </row>
    <row r="190" spans="16:18" x14ac:dyDescent="0.25">
      <c r="P190" s="98">
        <v>41425</v>
      </c>
      <c r="Q190" s="99">
        <v>132.17371563726601</v>
      </c>
      <c r="R190" s="100">
        <v>124.14507595431201</v>
      </c>
    </row>
    <row r="191" spans="16:18" x14ac:dyDescent="0.25">
      <c r="P191" s="98">
        <v>41455</v>
      </c>
      <c r="Q191" s="99">
        <v>134.71132945432799</v>
      </c>
      <c r="R191" s="100">
        <v>125.211615148691</v>
      </c>
    </row>
    <row r="192" spans="16:18" x14ac:dyDescent="0.25">
      <c r="P192" s="98">
        <v>41486</v>
      </c>
      <c r="Q192" s="99">
        <v>135.685470245837</v>
      </c>
      <c r="R192" s="100">
        <v>124.052839085798</v>
      </c>
    </row>
    <row r="193" spans="16:18" x14ac:dyDescent="0.25">
      <c r="P193" s="98">
        <v>41517</v>
      </c>
      <c r="Q193" s="99">
        <v>136.33912396975501</v>
      </c>
      <c r="R193" s="100">
        <v>124.25463465361101</v>
      </c>
    </row>
    <row r="194" spans="16:18" x14ac:dyDescent="0.25">
      <c r="P194" s="98">
        <v>41547</v>
      </c>
      <c r="Q194" s="99">
        <v>136.90127644389099</v>
      </c>
      <c r="R194" s="100">
        <v>124.517970231603</v>
      </c>
    </row>
    <row r="195" spans="16:18" x14ac:dyDescent="0.25">
      <c r="P195" s="98">
        <v>41578</v>
      </c>
      <c r="Q195" s="99">
        <v>137.506647846325</v>
      </c>
      <c r="R195" s="100">
        <v>125.917097416125</v>
      </c>
    </row>
    <row r="196" spans="16:18" x14ac:dyDescent="0.25">
      <c r="P196" s="98">
        <v>41608</v>
      </c>
      <c r="Q196" s="99">
        <v>138.38786478003101</v>
      </c>
      <c r="R196" s="100">
        <v>127.525629256465</v>
      </c>
    </row>
    <row r="197" spans="16:18" x14ac:dyDescent="0.25">
      <c r="P197" s="98">
        <v>41639</v>
      </c>
      <c r="Q197" s="99">
        <v>139.72945548357399</v>
      </c>
      <c r="R197" s="100">
        <v>128.466557572483</v>
      </c>
    </row>
    <row r="198" spans="16:18" x14ac:dyDescent="0.25">
      <c r="P198" s="98">
        <v>41670</v>
      </c>
      <c r="Q198" s="99">
        <v>141.863340830011</v>
      </c>
      <c r="R198" s="100">
        <v>130.210585998916</v>
      </c>
    </row>
    <row r="199" spans="16:18" x14ac:dyDescent="0.25">
      <c r="P199" s="98">
        <v>41698</v>
      </c>
      <c r="Q199" s="99">
        <v>142.78006002082299</v>
      </c>
      <c r="R199" s="100">
        <v>131.05229433321699</v>
      </c>
    </row>
    <row r="200" spans="16:18" x14ac:dyDescent="0.25">
      <c r="P200" s="98">
        <v>41729</v>
      </c>
      <c r="Q200" s="99">
        <v>143.20793034036799</v>
      </c>
      <c r="R200" s="100">
        <v>133.21369093224601</v>
      </c>
    </row>
    <row r="201" spans="16:18" x14ac:dyDescent="0.25">
      <c r="P201" s="98">
        <v>41759</v>
      </c>
      <c r="Q201" s="99">
        <v>143.483575046775</v>
      </c>
      <c r="R201" s="100">
        <v>134.60752329644001</v>
      </c>
    </row>
    <row r="202" spans="16:18" x14ac:dyDescent="0.25">
      <c r="P202" s="98">
        <v>41790</v>
      </c>
      <c r="Q202" s="99">
        <v>145.531947118376</v>
      </c>
      <c r="R202" s="100">
        <v>136.18062060166801</v>
      </c>
    </row>
    <row r="203" spans="16:18" x14ac:dyDescent="0.25">
      <c r="P203" s="98">
        <v>41820</v>
      </c>
      <c r="Q203" s="99">
        <v>147.77998443984001</v>
      </c>
      <c r="R203" s="100">
        <v>136.66994613291101</v>
      </c>
    </row>
    <row r="204" spans="16:18" x14ac:dyDescent="0.25">
      <c r="P204" s="98">
        <v>41851</v>
      </c>
      <c r="Q204" s="99">
        <v>150.354432387396</v>
      </c>
      <c r="R204" s="100">
        <v>137.047176960553</v>
      </c>
    </row>
    <row r="205" spans="16:18" x14ac:dyDescent="0.25">
      <c r="P205" s="98">
        <v>41882</v>
      </c>
      <c r="Q205" s="99">
        <v>151.82519749070201</v>
      </c>
      <c r="R205" s="100">
        <v>138.38021600258301</v>
      </c>
    </row>
    <row r="206" spans="16:18" x14ac:dyDescent="0.25">
      <c r="P206" s="98">
        <v>41912</v>
      </c>
      <c r="Q206" s="99">
        <v>153.05336669072301</v>
      </c>
      <c r="R206" s="100">
        <v>140.04413503918201</v>
      </c>
    </row>
    <row r="207" spans="16:18" x14ac:dyDescent="0.25">
      <c r="P207" s="98">
        <v>41943</v>
      </c>
      <c r="Q207" s="99">
        <v>153.66420615587501</v>
      </c>
      <c r="R207" s="100">
        <v>141.94501788135901</v>
      </c>
    </row>
    <row r="208" spans="16:18" x14ac:dyDescent="0.25">
      <c r="P208" s="98">
        <v>41973</v>
      </c>
      <c r="Q208" s="99">
        <v>154.79844499316201</v>
      </c>
      <c r="R208" s="100">
        <v>143.78099188889701</v>
      </c>
    </row>
    <row r="209" spans="16:18" x14ac:dyDescent="0.25">
      <c r="P209" s="98">
        <v>42004</v>
      </c>
      <c r="Q209" s="99">
        <v>155.750861910048</v>
      </c>
      <c r="R209" s="100">
        <v>145.678989737818</v>
      </c>
    </row>
    <row r="210" spans="16:18" x14ac:dyDescent="0.25">
      <c r="P210" s="98">
        <v>42035</v>
      </c>
      <c r="Q210" s="99">
        <v>157.372054058033</v>
      </c>
      <c r="R210" s="100">
        <v>148.529091929489</v>
      </c>
    </row>
    <row r="211" spans="16:18" x14ac:dyDescent="0.25">
      <c r="P211" s="98">
        <v>42063</v>
      </c>
      <c r="Q211" s="99">
        <v>157.85830794735401</v>
      </c>
      <c r="R211" s="100">
        <v>149.284847961922</v>
      </c>
    </row>
    <row r="212" spans="16:18" x14ac:dyDescent="0.25">
      <c r="P212" s="98">
        <v>42094</v>
      </c>
      <c r="Q212" s="99">
        <v>158.57784681886699</v>
      </c>
      <c r="R212" s="100">
        <v>150.289035997605</v>
      </c>
    </row>
    <row r="213" spans="16:18" x14ac:dyDescent="0.25">
      <c r="P213" s="98">
        <v>42124</v>
      </c>
      <c r="Q213" s="99">
        <v>159.15964733698101</v>
      </c>
      <c r="R213" s="100">
        <v>150.323047262155</v>
      </c>
    </row>
    <row r="214" spans="16:18" x14ac:dyDescent="0.25">
      <c r="P214" s="98">
        <v>42155</v>
      </c>
      <c r="Q214" s="99">
        <v>161.37408687015699</v>
      </c>
      <c r="R214" s="100">
        <v>151.863377663189</v>
      </c>
    </row>
    <row r="215" spans="16:18" x14ac:dyDescent="0.25">
      <c r="P215" s="98">
        <v>42185</v>
      </c>
      <c r="Q215" s="99">
        <v>163.67342077801101</v>
      </c>
      <c r="R215" s="100">
        <v>152.11981717006901</v>
      </c>
    </row>
    <row r="216" spans="16:18" x14ac:dyDescent="0.25">
      <c r="P216" s="98">
        <v>42216</v>
      </c>
      <c r="Q216" s="99">
        <v>166.20269197156099</v>
      </c>
      <c r="R216" s="100">
        <v>153.75583931569901</v>
      </c>
    </row>
    <row r="217" spans="16:18" x14ac:dyDescent="0.25">
      <c r="P217" s="98">
        <v>42247</v>
      </c>
      <c r="Q217" s="99">
        <v>167.54682303034301</v>
      </c>
      <c r="R217" s="100">
        <v>155.17774278577701</v>
      </c>
    </row>
    <row r="218" spans="16:18" x14ac:dyDescent="0.25">
      <c r="P218" s="98">
        <v>42277</v>
      </c>
      <c r="Q218" s="99">
        <v>167.454962464114</v>
      </c>
      <c r="R218" s="100">
        <v>155.41759894262501</v>
      </c>
    </row>
    <row r="219" spans="16:18" x14ac:dyDescent="0.25">
      <c r="P219" s="98">
        <v>42308</v>
      </c>
      <c r="Q219" s="99">
        <v>165.97894544572301</v>
      </c>
      <c r="R219" s="100">
        <v>153.64155310620399</v>
      </c>
    </row>
    <row r="220" spans="16:18" x14ac:dyDescent="0.25">
      <c r="P220" s="98">
        <v>42338</v>
      </c>
      <c r="Q220" s="99">
        <v>165.83672267125399</v>
      </c>
      <c r="R220" s="100">
        <v>153.16963025831001</v>
      </c>
    </row>
    <row r="221" spans="16:18" x14ac:dyDescent="0.25">
      <c r="P221" s="98">
        <v>42369</v>
      </c>
      <c r="Q221" s="99">
        <v>167.28086154226199</v>
      </c>
      <c r="R221" s="100">
        <v>155.13461050133901</v>
      </c>
    </row>
    <row r="222" spans="16:18" x14ac:dyDescent="0.25">
      <c r="P222" s="98">
        <v>42400</v>
      </c>
      <c r="Q222" s="99">
        <v>170.87969085323999</v>
      </c>
      <c r="R222" s="100">
        <v>159.718645259564</v>
      </c>
    </row>
    <row r="223" spans="16:18" x14ac:dyDescent="0.25">
      <c r="P223" s="98">
        <v>42429</v>
      </c>
      <c r="Q223" s="99">
        <v>172.45414769857399</v>
      </c>
      <c r="R223" s="100">
        <v>161.80013357955201</v>
      </c>
    </row>
    <row r="224" spans="16:18" x14ac:dyDescent="0.25">
      <c r="P224" s="98">
        <v>42460</v>
      </c>
      <c r="Q224" s="99">
        <v>172.49115186930399</v>
      </c>
      <c r="R224" s="100">
        <v>161.40687365782799</v>
      </c>
    </row>
    <row r="225" spans="16:18" x14ac:dyDescent="0.25">
      <c r="P225" s="98">
        <v>42490</v>
      </c>
      <c r="Q225" s="99">
        <v>171.04352717929399</v>
      </c>
      <c r="R225" s="100">
        <v>158.981102984697</v>
      </c>
    </row>
    <row r="226" spans="16:18" x14ac:dyDescent="0.25">
      <c r="P226" s="98">
        <v>42521</v>
      </c>
      <c r="Q226" s="99">
        <v>172.43617820426499</v>
      </c>
      <c r="R226" s="100">
        <v>159.94646746695099</v>
      </c>
    </row>
    <row r="227" spans="16:18" x14ac:dyDescent="0.25">
      <c r="P227" s="98">
        <v>42551</v>
      </c>
      <c r="Q227" s="99">
        <v>174.98780608388901</v>
      </c>
      <c r="R227" s="100">
        <v>162.47317124784999</v>
      </c>
    </row>
    <row r="228" spans="16:18" x14ac:dyDescent="0.25">
      <c r="P228" s="98">
        <v>42582</v>
      </c>
      <c r="Q228" s="99">
        <v>179.45843630548799</v>
      </c>
      <c r="R228" s="100">
        <v>166.51348052774699</v>
      </c>
    </row>
    <row r="229" spans="16:18" x14ac:dyDescent="0.25">
      <c r="P229" s="98">
        <v>42613</v>
      </c>
      <c r="Q229" s="99">
        <v>182.07474585388701</v>
      </c>
      <c r="R229" s="100">
        <v>168.88602811852201</v>
      </c>
    </row>
    <row r="230" spans="16:18" x14ac:dyDescent="0.25">
      <c r="P230" s="98">
        <v>42643</v>
      </c>
      <c r="Q230" s="99">
        <v>183.477186341666</v>
      </c>
      <c r="R230" s="100">
        <v>169.85632223968599</v>
      </c>
    </row>
    <row r="231" spans="16:18" x14ac:dyDescent="0.25">
      <c r="P231" s="98">
        <v>42674</v>
      </c>
      <c r="Q231" s="99">
        <v>182.24730682236699</v>
      </c>
      <c r="R231" s="100">
        <v>168.37100330804299</v>
      </c>
    </row>
    <row r="232" spans="16:18" x14ac:dyDescent="0.25">
      <c r="P232" s="98">
        <v>42704</v>
      </c>
      <c r="Q232" s="99">
        <v>181.81530488879</v>
      </c>
      <c r="R232" s="100">
        <v>166.80196333604701</v>
      </c>
    </row>
    <row r="233" spans="16:18" x14ac:dyDescent="0.25">
      <c r="P233" s="98">
        <v>42735</v>
      </c>
      <c r="Q233" s="99">
        <v>182.820869977488</v>
      </c>
      <c r="R233" s="100">
        <v>165.48909882924701</v>
      </c>
    </row>
    <row r="234" spans="16:18" x14ac:dyDescent="0.25">
      <c r="P234" s="98">
        <v>42766</v>
      </c>
      <c r="Q234" s="99">
        <v>186.50701005911699</v>
      </c>
      <c r="R234" s="100">
        <v>167.36116032457599</v>
      </c>
    </row>
    <row r="235" spans="16:18" x14ac:dyDescent="0.25">
      <c r="P235" s="98">
        <v>42794</v>
      </c>
      <c r="Q235" s="99">
        <v>191.10531580612499</v>
      </c>
      <c r="R235" s="100">
        <v>171.19003253530599</v>
      </c>
    </row>
    <row r="236" spans="16:18" x14ac:dyDescent="0.25">
      <c r="P236" s="98">
        <v>42825</v>
      </c>
      <c r="Q236" s="99">
        <v>193.96955314621201</v>
      </c>
      <c r="R236" s="100">
        <v>175.157068929096</v>
      </c>
    </row>
    <row r="237" spans="16:18" x14ac:dyDescent="0.25">
      <c r="P237" s="98">
        <v>42855</v>
      </c>
      <c r="Q237" s="99">
        <v>195.75726537304899</v>
      </c>
      <c r="R237" s="100">
        <v>176.71465305708301</v>
      </c>
    </row>
    <row r="238" spans="16:18" x14ac:dyDescent="0.25">
      <c r="P238" s="98">
        <v>42886</v>
      </c>
      <c r="Q238" s="99">
        <v>198.05722339442701</v>
      </c>
      <c r="R238" s="100">
        <v>176.63223521197099</v>
      </c>
    </row>
    <row r="239" spans="16:18" x14ac:dyDescent="0.25">
      <c r="P239" s="98">
        <v>42916</v>
      </c>
      <c r="Q239" s="99">
        <v>202.428081061911</v>
      </c>
      <c r="R239" s="100">
        <v>176.50908062613499</v>
      </c>
    </row>
    <row r="240" spans="16:18" x14ac:dyDescent="0.25">
      <c r="P240" s="98">
        <v>42947</v>
      </c>
      <c r="Q240" s="99">
        <v>204.93414353945599</v>
      </c>
      <c r="R240" s="100">
        <v>175.98781141382599</v>
      </c>
    </row>
    <row r="241" spans="16:18" x14ac:dyDescent="0.25">
      <c r="P241" s="98">
        <v>42978</v>
      </c>
      <c r="Q241" s="99">
        <v>205.25350484684</v>
      </c>
      <c r="R241" s="100">
        <v>178.11698764853799</v>
      </c>
    </row>
    <row r="242" spans="16:18" x14ac:dyDescent="0.25">
      <c r="P242" s="98">
        <v>43008</v>
      </c>
      <c r="Q242" s="99">
        <v>203.16004029195599</v>
      </c>
      <c r="R242" s="100">
        <v>179.835270628644</v>
      </c>
    </row>
    <row r="243" spans="16:18" x14ac:dyDescent="0.25">
      <c r="P243" s="98">
        <v>43039</v>
      </c>
      <c r="Q243" s="99">
        <v>202.50734417989199</v>
      </c>
      <c r="R243" s="100">
        <v>182.443506753983</v>
      </c>
    </row>
    <row r="244" spans="16:18" x14ac:dyDescent="0.25">
      <c r="P244" s="98">
        <v>43069</v>
      </c>
      <c r="Q244" s="99">
        <v>204.11814113900701</v>
      </c>
      <c r="R244" s="100">
        <v>181.484045789519</v>
      </c>
    </row>
    <row r="245" spans="16:18" x14ac:dyDescent="0.25">
      <c r="P245" s="98">
        <v>43100</v>
      </c>
      <c r="Q245" s="99">
        <v>207.063584542733</v>
      </c>
      <c r="R245" s="100">
        <v>181.739007968327</v>
      </c>
    </row>
    <row r="246" spans="16:18" x14ac:dyDescent="0.25">
      <c r="P246" s="98">
        <v>43131</v>
      </c>
      <c r="Q246" s="99">
        <v>209.68562845560601</v>
      </c>
      <c r="R246" s="100">
        <v>183.082013408526</v>
      </c>
    </row>
    <row r="247" spans="16:18" x14ac:dyDescent="0.25">
      <c r="P247" s="98">
        <v>43159</v>
      </c>
      <c r="Q247" s="99">
        <v>209.13471032682</v>
      </c>
      <c r="R247" s="100">
        <v>188.52661057507501</v>
      </c>
    </row>
    <row r="248" spans="16:18" x14ac:dyDescent="0.25">
      <c r="P248" s="98">
        <v>43190</v>
      </c>
      <c r="Q248" s="99">
        <v>206.85259507338901</v>
      </c>
      <c r="R248" s="100">
        <v>191.30134062373</v>
      </c>
    </row>
    <row r="249" spans="16:18" x14ac:dyDescent="0.25">
      <c r="P249" s="98">
        <v>43220</v>
      </c>
      <c r="Q249" s="99">
        <v>206.05768196911899</v>
      </c>
      <c r="R249" s="100">
        <v>190.95317525179399</v>
      </c>
    </row>
    <row r="250" spans="16:18" x14ac:dyDescent="0.25">
      <c r="P250" s="98">
        <v>43251</v>
      </c>
      <c r="Q250" s="99">
        <v>207.977557410065</v>
      </c>
      <c r="R250" s="100">
        <v>188.06471991604201</v>
      </c>
    </row>
    <row r="251" spans="16:18" x14ac:dyDescent="0.25">
      <c r="P251" s="98">
        <v>43281</v>
      </c>
      <c r="Q251" s="99">
        <v>212.786293290792</v>
      </c>
      <c r="R251" s="100">
        <v>187.83670725456</v>
      </c>
    </row>
    <row r="252" spans="16:18" x14ac:dyDescent="0.25">
      <c r="P252" s="98">
        <v>43312</v>
      </c>
      <c r="Q252" s="99">
        <v>215.27584892835199</v>
      </c>
      <c r="R252" s="100">
        <v>190.48941190154801</v>
      </c>
    </row>
    <row r="253" spans="16:18" x14ac:dyDescent="0.25">
      <c r="P253" s="98">
        <v>43343</v>
      </c>
      <c r="Q253" s="99">
        <v>216.624282671472</v>
      </c>
      <c r="R253" s="100">
        <v>195.107813171902</v>
      </c>
    </row>
    <row r="254" spans="16:18" x14ac:dyDescent="0.25">
      <c r="P254" s="98">
        <v>43373</v>
      </c>
      <c r="Q254" s="99">
        <v>215.025574638336</v>
      </c>
      <c r="R254" s="100">
        <v>198.23674189447499</v>
      </c>
    </row>
    <row r="255" spans="16:18" x14ac:dyDescent="0.25">
      <c r="P255" s="98">
        <v>43404</v>
      </c>
      <c r="Q255" s="99">
        <v>215.40966894748499</v>
      </c>
      <c r="R255" s="100">
        <v>198.91447989440499</v>
      </c>
    </row>
    <row r="256" spans="16:18" x14ac:dyDescent="0.25">
      <c r="P256" s="98">
        <v>43434</v>
      </c>
      <c r="Q256" s="99">
        <v>216.38285416418199</v>
      </c>
      <c r="R256" s="100">
        <v>197.15342584531101</v>
      </c>
    </row>
    <row r="257" spans="16:18" x14ac:dyDescent="0.25">
      <c r="P257" s="98">
        <v>43465</v>
      </c>
      <c r="Q257" s="99">
        <v>218.360134513367</v>
      </c>
      <c r="R257" s="100">
        <v>195.57811488174701</v>
      </c>
    </row>
    <row r="258" spans="16:18" x14ac:dyDescent="0.25">
      <c r="P258" s="98">
        <v>43496</v>
      </c>
      <c r="Q258" s="99">
        <v>219.95851829037699</v>
      </c>
      <c r="R258" s="100">
        <v>196.55046556538099</v>
      </c>
    </row>
    <row r="259" spans="16:18" x14ac:dyDescent="0.25">
      <c r="P259" s="98">
        <v>43524</v>
      </c>
      <c r="Q259" s="99">
        <v>220.27783458318501</v>
      </c>
      <c r="R259" s="100">
        <v>200.01430235712999</v>
      </c>
    </row>
    <row r="260" spans="16:18" x14ac:dyDescent="0.25">
      <c r="P260" s="98">
        <v>43555</v>
      </c>
      <c r="Q260" s="99">
        <v>220.83647926652901</v>
      </c>
      <c r="R260" s="100">
        <v>204.02949166974301</v>
      </c>
    </row>
    <row r="261" spans="16:18" x14ac:dyDescent="0.25">
      <c r="P261" s="98">
        <v>43585</v>
      </c>
      <c r="Q261" s="99">
        <v>221.15779753458901</v>
      </c>
      <c r="R261" s="100">
        <v>205.05959709383899</v>
      </c>
    </row>
    <row r="262" spans="16:18" x14ac:dyDescent="0.25">
      <c r="P262" s="98">
        <v>43616</v>
      </c>
      <c r="Q262" s="99">
        <v>222.64913333819501</v>
      </c>
      <c r="R262" s="100">
        <v>205.46790113366799</v>
      </c>
    </row>
    <row r="263" spans="16:18" x14ac:dyDescent="0.25">
      <c r="P263" s="98">
        <v>43646</v>
      </c>
      <c r="Q263" s="99">
        <v>224.17835259757601</v>
      </c>
      <c r="R263" s="100">
        <v>206.216164341899</v>
      </c>
    </row>
    <row r="264" spans="16:18" x14ac:dyDescent="0.25">
      <c r="P264" s="98">
        <v>43677</v>
      </c>
      <c r="Q264" s="99">
        <v>226.117363402732</v>
      </c>
      <c r="R264" s="100">
        <v>206.679911401287</v>
      </c>
    </row>
    <row r="265" spans="16:18" x14ac:dyDescent="0.25">
      <c r="P265" s="98">
        <v>43708</v>
      </c>
      <c r="Q265" s="99">
        <v>227.980931271553</v>
      </c>
      <c r="R265" s="100">
        <v>205.148321149521</v>
      </c>
    </row>
    <row r="266" spans="16:18" x14ac:dyDescent="0.25">
      <c r="P266" s="98">
        <v>43738</v>
      </c>
      <c r="Q266" s="99">
        <v>228.63176690003999</v>
      </c>
      <c r="R266" s="100">
        <v>204.056015124764</v>
      </c>
    </row>
    <row r="267" spans="16:18" x14ac:dyDescent="0.25">
      <c r="P267" s="98">
        <v>43769</v>
      </c>
      <c r="Q267" s="99">
        <v>227.811619079596</v>
      </c>
      <c r="R267" s="100">
        <v>203.52296807289201</v>
      </c>
    </row>
    <row r="268" spans="16:18" x14ac:dyDescent="0.25">
      <c r="P268" s="98">
        <v>43799</v>
      </c>
      <c r="Q268" s="99">
        <v>226.666691288225</v>
      </c>
      <c r="R268" s="100">
        <v>206.695062543657</v>
      </c>
    </row>
    <row r="269" spans="16:18" x14ac:dyDescent="0.25">
      <c r="P269" s="98">
        <v>43830</v>
      </c>
      <c r="Q269" s="99">
        <v>227.895514787926</v>
      </c>
      <c r="R269" s="100">
        <v>210.73296984698001</v>
      </c>
    </row>
    <row r="270" spans="16:18" x14ac:dyDescent="0.25">
      <c r="P270" s="98">
        <v>43861</v>
      </c>
      <c r="Q270" s="99">
        <v>230.678273608029</v>
      </c>
      <c r="R270" s="100">
        <v>216.90683833617899</v>
      </c>
    </row>
    <row r="271" spans="16:18" x14ac:dyDescent="0.25">
      <c r="P271" s="98">
        <v>43890</v>
      </c>
      <c r="Q271" s="99">
        <v>234.93012874459899</v>
      </c>
      <c r="R271" s="100">
        <v>221.033373692053</v>
      </c>
    </row>
    <row r="272" spans="16:18" x14ac:dyDescent="0.25">
      <c r="P272" s="98">
        <v>43921</v>
      </c>
      <c r="Q272" s="99">
        <v>236.63852565023601</v>
      </c>
      <c r="R272" s="100">
        <v>222.23768501906301</v>
      </c>
    </row>
    <row r="273" spans="16:18" x14ac:dyDescent="0.25">
      <c r="P273" s="98">
        <v>43951</v>
      </c>
      <c r="Q273" s="99">
        <v>235.950062024267</v>
      </c>
      <c r="R273" s="100">
        <v>216.09856880253</v>
      </c>
    </row>
    <row r="274" spans="16:18" x14ac:dyDescent="0.25">
      <c r="P274" s="98">
        <v>43982</v>
      </c>
      <c r="Q274" s="99">
        <v>233.018136423887</v>
      </c>
      <c r="R274" s="100">
        <v>208.648280680721</v>
      </c>
    </row>
    <row r="275" spans="16:18" x14ac:dyDescent="0.25">
      <c r="P275" s="98">
        <v>44012</v>
      </c>
      <c r="Q275" s="99">
        <v>232.16062886274099</v>
      </c>
      <c r="R275" s="100">
        <v>206.73522607331799</v>
      </c>
    </row>
    <row r="276" spans="16:18" x14ac:dyDescent="0.25">
      <c r="P276" s="98">
        <v>44043</v>
      </c>
      <c r="Q276" s="99">
        <v>231.88728007835499</v>
      </c>
      <c r="R276" s="100">
        <v>207.77972925212401</v>
      </c>
    </row>
    <row r="277" spans="16:18" x14ac:dyDescent="0.25">
      <c r="P277" s="98">
        <v>44074</v>
      </c>
      <c r="Q277" s="99">
        <v>234.19598364914501</v>
      </c>
      <c r="R277" s="100">
        <v>211.918330241901</v>
      </c>
    </row>
    <row r="278" spans="16:18" x14ac:dyDescent="0.25">
      <c r="P278" s="98">
        <v>44104</v>
      </c>
      <c r="Q278" s="99">
        <v>238.119793743316</v>
      </c>
      <c r="R278" s="100">
        <v>215.38758932247401</v>
      </c>
    </row>
    <row r="279" spans="16:18" x14ac:dyDescent="0.25">
      <c r="P279" s="98">
        <v>44135</v>
      </c>
      <c r="Q279" s="99">
        <v>243.81493036045299</v>
      </c>
      <c r="R279" s="100">
        <v>222.35405425003501</v>
      </c>
    </row>
    <row r="280" spans="16:18" x14ac:dyDescent="0.25">
      <c r="P280" s="98">
        <v>44165</v>
      </c>
      <c r="Q280" s="99">
        <v>247.548645334741</v>
      </c>
      <c r="R280" s="100">
        <v>227.159498939434</v>
      </c>
    </row>
    <row r="281" spans="16:18" x14ac:dyDescent="0.25">
      <c r="P281" s="98">
        <v>44196</v>
      </c>
      <c r="Q281" s="99">
        <v>249.50751732275799</v>
      </c>
      <c r="R281" s="100">
        <v>232.232340402365</v>
      </c>
    </row>
    <row r="282" spans="16:18" x14ac:dyDescent="0.25">
      <c r="P282" s="98">
        <v>44227</v>
      </c>
      <c r="Q282" s="99">
        <v>248.58169663198399</v>
      </c>
      <c r="R282" s="100">
        <v>232.22712917415399</v>
      </c>
    </row>
    <row r="283" spans="16:18" x14ac:dyDescent="0.25">
      <c r="P283" s="98">
        <v>44255</v>
      </c>
      <c r="Q283" s="99">
        <v>248.16373167222699</v>
      </c>
      <c r="R283" s="100">
        <v>232.16535811878401</v>
      </c>
    </row>
    <row r="284" spans="16:18" x14ac:dyDescent="0.25">
      <c r="P284" s="98">
        <v>44286</v>
      </c>
      <c r="Q284" s="99">
        <v>250.668506116392</v>
      </c>
      <c r="R284" s="100">
        <v>234.13661049128501</v>
      </c>
    </row>
    <row r="285" spans="16:18" x14ac:dyDescent="0.25">
      <c r="P285" s="98">
        <v>44316</v>
      </c>
      <c r="Q285" s="99">
        <v>254.68706905904401</v>
      </c>
      <c r="R285" s="100">
        <v>237.80292464709899</v>
      </c>
    </row>
    <row r="286" spans="16:18" x14ac:dyDescent="0.25">
      <c r="P286" s="98">
        <v>44347</v>
      </c>
      <c r="Q286" s="99">
        <v>258.65420143403202</v>
      </c>
      <c r="R286" s="100">
        <v>241.44723858485699</v>
      </c>
    </row>
    <row r="287" spans="16:18" x14ac:dyDescent="0.25">
      <c r="P287" s="98">
        <v>44377</v>
      </c>
      <c r="Q287" s="99">
        <v>262.42978514742498</v>
      </c>
      <c r="R287" s="100">
        <v>242.95864720125201</v>
      </c>
    </row>
    <row r="288" spans="16:18" x14ac:dyDescent="0.25">
      <c r="P288" s="98">
        <v>44408</v>
      </c>
      <c r="Q288" s="99">
        <v>266.12364813918799</v>
      </c>
      <c r="R288" s="100">
        <v>247.849062825305</v>
      </c>
    </row>
    <row r="289" spans="16:18" x14ac:dyDescent="0.25">
      <c r="P289" s="98">
        <v>44439</v>
      </c>
      <c r="Q289" s="99">
        <v>270.40826158649099</v>
      </c>
      <c r="R289" s="100">
        <v>254.30009582694501</v>
      </c>
    </row>
    <row r="290" spans="16:18" x14ac:dyDescent="0.25">
      <c r="P290" s="98">
        <v>44469</v>
      </c>
      <c r="Q290" s="99">
        <v>274.19266498858502</v>
      </c>
      <c r="R290" s="100">
        <v>263.75827679609603</v>
      </c>
    </row>
    <row r="291" spans="16:18" x14ac:dyDescent="0.25">
      <c r="P291" s="98">
        <v>44500</v>
      </c>
      <c r="Q291" s="99">
        <v>279.59550405260899</v>
      </c>
      <c r="R291" s="100">
        <v>270.88878928030402</v>
      </c>
    </row>
    <row r="292" spans="16:18" x14ac:dyDescent="0.25">
      <c r="P292" s="98">
        <v>44530</v>
      </c>
      <c r="Q292" s="99">
        <v>284.32988786922903</v>
      </c>
      <c r="R292" s="100">
        <v>272.97222324187697</v>
      </c>
    </row>
    <row r="293" spans="16:18" x14ac:dyDescent="0.25">
      <c r="P293" s="98">
        <v>44561</v>
      </c>
      <c r="Q293" s="99">
        <v>288.14594685782998</v>
      </c>
      <c r="R293" s="100">
        <v>272.01456316789</v>
      </c>
    </row>
    <row r="294" spans="16:18" x14ac:dyDescent="0.25">
      <c r="P294" s="98">
        <v>44592</v>
      </c>
      <c r="Q294" s="99">
        <v>287.06790520160803</v>
      </c>
      <c r="R294" s="100">
        <v>265.87910471958298</v>
      </c>
    </row>
    <row r="295" spans="16:18" x14ac:dyDescent="0.25">
      <c r="P295" s="98">
        <v>44620</v>
      </c>
      <c r="Q295" s="99">
        <v>286.34397449006099</v>
      </c>
      <c r="R295" s="100">
        <v>263.80372629144802</v>
      </c>
    </row>
    <row r="296" spans="16:18" x14ac:dyDescent="0.25">
      <c r="P296" s="98">
        <v>44651</v>
      </c>
      <c r="Q296" s="99">
        <v>290.38582269556201</v>
      </c>
      <c r="R296" s="100">
        <v>269.48043640894502</v>
      </c>
    </row>
    <row r="297" spans="16:18" x14ac:dyDescent="0.25">
      <c r="P297" s="98">
        <v>44681</v>
      </c>
      <c r="Q297" s="99">
        <v>298.98016006315203</v>
      </c>
      <c r="R297" s="100">
        <v>285.10309250933699</v>
      </c>
    </row>
    <row r="298" spans="16:18" x14ac:dyDescent="0.25">
      <c r="P298" s="98">
        <v>44712</v>
      </c>
      <c r="Q298" s="99">
        <v>306.00168955622598</v>
      </c>
      <c r="R298" s="100">
        <v>294.17931727745702</v>
      </c>
    </row>
    <row r="299" spans="16:18" x14ac:dyDescent="0.25">
      <c r="P299" s="98">
        <v>44742</v>
      </c>
      <c r="Q299" s="99">
        <v>309.49130357260401</v>
      </c>
      <c r="R299" s="100">
        <v>296.58665656496299</v>
      </c>
    </row>
    <row r="300" spans="16:18" x14ac:dyDescent="0.25">
      <c r="P300" s="98">
        <v>44773</v>
      </c>
      <c r="Q300" s="99">
        <v>307.88881196055098</v>
      </c>
      <c r="R300" s="100">
        <v>289.622759532283</v>
      </c>
    </row>
    <row r="301" spans="16:18" x14ac:dyDescent="0.25">
      <c r="P301" s="98">
        <v>44804</v>
      </c>
      <c r="Q301" s="99">
        <v>308.241880468972</v>
      </c>
      <c r="R301" s="100">
        <v>288.99219043646099</v>
      </c>
    </row>
    <row r="302" spans="16:18" x14ac:dyDescent="0.25">
      <c r="P302" s="98">
        <v>44834</v>
      </c>
      <c r="Q302" s="99">
        <v>308.30388967090602</v>
      </c>
      <c r="R302" s="100">
        <v>289.51617850752399</v>
      </c>
    </row>
    <row r="303" spans="16:18" x14ac:dyDescent="0.25">
      <c r="P303" s="98">
        <v>44865</v>
      </c>
      <c r="Q303" s="99">
        <v>309.848074843483</v>
      </c>
      <c r="R303" s="100">
        <v>292.60854786473499</v>
      </c>
    </row>
    <row r="304" spans="16:18" x14ac:dyDescent="0.25">
      <c r="P304" s="98">
        <v>44895</v>
      </c>
      <c r="Q304" s="99">
        <v>307.25922205032498</v>
      </c>
      <c r="R304" s="100">
        <v>283.07901413564002</v>
      </c>
    </row>
    <row r="305" spans="16:18" x14ac:dyDescent="0.25">
      <c r="P305" s="98">
        <v>44926</v>
      </c>
      <c r="Q305" s="99">
        <v>305.19704389103401</v>
      </c>
      <c r="R305" s="100">
        <v>273.764420472523</v>
      </c>
    </row>
    <row r="306" spans="16:18" x14ac:dyDescent="0.25">
      <c r="P306" s="98">
        <v>44957</v>
      </c>
      <c r="Q306" s="99">
        <v>302.59138152280701</v>
      </c>
      <c r="R306" s="100">
        <v>261.91317050878803</v>
      </c>
    </row>
    <row r="307" spans="16:18" x14ac:dyDescent="0.25">
      <c r="P307" s="98">
        <v>44985</v>
      </c>
      <c r="Q307" s="99">
        <v>303.92319998187901</v>
      </c>
      <c r="R307" s="100">
        <v>258.22470725469401</v>
      </c>
    </row>
    <row r="308" spans="16:18" x14ac:dyDescent="0.25">
      <c r="P308" s="98">
        <v>45016</v>
      </c>
      <c r="Q308" s="99">
        <v>307.74076774419501</v>
      </c>
      <c r="R308" s="100">
        <v>257.09949868062603</v>
      </c>
    </row>
    <row r="309" spans="16:18" x14ac:dyDescent="0.25">
      <c r="P309" s="98">
        <v>45046</v>
      </c>
      <c r="Q309" s="99">
        <v>308.58663664112402</v>
      </c>
      <c r="R309" s="100">
        <v>259.18455160047</v>
      </c>
    </row>
    <row r="310" spans="16:18" x14ac:dyDescent="0.25">
      <c r="P310" s="98">
        <v>45077</v>
      </c>
      <c r="Q310" s="99">
        <v>311.064111595376</v>
      </c>
      <c r="R310" s="100">
        <v>267.42283040482602</v>
      </c>
    </row>
    <row r="311" spans="16:18" x14ac:dyDescent="0.25">
      <c r="P311" s="98">
        <v>45107</v>
      </c>
      <c r="Q311" s="99">
        <v>311.57271750763402</v>
      </c>
      <c r="R311" s="100">
        <v>273.74669953802498</v>
      </c>
    </row>
    <row r="312" spans="16:18" x14ac:dyDescent="0.25">
      <c r="P312" s="98">
        <v>45138</v>
      </c>
      <c r="Q312" s="99">
        <v>315.43562129803303</v>
      </c>
      <c r="R312" s="100">
        <v>278.06957138368898</v>
      </c>
    </row>
    <row r="313" spans="16:18" x14ac:dyDescent="0.25">
      <c r="P313" s="98">
        <v>45169</v>
      </c>
      <c r="Q313" s="99">
        <v>315.36005902980298</v>
      </c>
      <c r="R313" s="100">
        <v>266.067805943461</v>
      </c>
    </row>
    <row r="314" spans="16:18" x14ac:dyDescent="0.25">
      <c r="P314" s="98">
        <v>45199</v>
      </c>
      <c r="Q314" s="99">
        <v>317.13034392366001</v>
      </c>
      <c r="R314" s="100">
        <v>255.328990643113</v>
      </c>
    </row>
    <row r="315" spans="16:18" x14ac:dyDescent="0.25">
      <c r="P315" s="98">
        <v>45230</v>
      </c>
      <c r="Q315" s="99">
        <v>313.25873042674698</v>
      </c>
      <c r="R315" s="100">
        <v>237.558646128807</v>
      </c>
    </row>
    <row r="316" spans="16:18" x14ac:dyDescent="0.25">
      <c r="P316" s="98">
        <v>45260</v>
      </c>
      <c r="Q316" s="99">
        <v>313.54697840116899</v>
      </c>
      <c r="R316" s="100">
        <v>239.155220951378</v>
      </c>
    </row>
    <row r="317" spans="16:18" x14ac:dyDescent="0.25">
      <c r="P317" s="98">
        <v>45291</v>
      </c>
      <c r="Q317" s="99">
        <v>310.34188445547198</v>
      </c>
      <c r="R317" s="100">
        <v>236.85898376331801</v>
      </c>
    </row>
    <row r="318" spans="16:18" x14ac:dyDescent="0.25">
      <c r="P318" s="98">
        <v>45322</v>
      </c>
      <c r="Q318" s="99">
        <v>313.94754632993602</v>
      </c>
      <c r="R318" s="100">
        <v>250.48977122756401</v>
      </c>
    </row>
    <row r="319" spans="16:18" x14ac:dyDescent="0.25">
      <c r="P319" s="98">
        <v>45351</v>
      </c>
      <c r="Q319" s="99">
        <v>312.10922551928098</v>
      </c>
      <c r="R319" s="100">
        <v>247.65364212738899</v>
      </c>
    </row>
    <row r="320" spans="16:18" x14ac:dyDescent="0.25">
      <c r="P320" s="98">
        <v>45382</v>
      </c>
      <c r="Q320" s="99">
        <v>315.47312646935899</v>
      </c>
      <c r="R320" s="100">
        <v>253.186294563497</v>
      </c>
    </row>
    <row r="321" spans="16:18" x14ac:dyDescent="0.25">
      <c r="P321" s="98">
        <v>45412</v>
      </c>
      <c r="Q321" s="99">
        <v>315.40297046544998</v>
      </c>
      <c r="R321" s="100">
        <v>248.03177142857601</v>
      </c>
    </row>
    <row r="322" spans="16:18" x14ac:dyDescent="0.25">
      <c r="P322" s="98">
        <v>45443</v>
      </c>
      <c r="Q322" s="99">
        <v>316.003840814971</v>
      </c>
      <c r="R322" s="100">
        <v>244.645151673974</v>
      </c>
    </row>
    <row r="323" spans="16:18" x14ac:dyDescent="0.25">
      <c r="P323" s="98">
        <v>45473</v>
      </c>
      <c r="Q323" s="99" t="s">
        <v>76</v>
      </c>
      <c r="R323" s="100" t="s">
        <v>76</v>
      </c>
    </row>
    <row r="324" spans="16:18" x14ac:dyDescent="0.25">
      <c r="P324" s="98">
        <v>45504</v>
      </c>
      <c r="Q324" s="99" t="s">
        <v>76</v>
      </c>
      <c r="R324" s="100" t="s">
        <v>76</v>
      </c>
    </row>
    <row r="325" spans="16:18" x14ac:dyDescent="0.25">
      <c r="P325" s="98">
        <v>45535</v>
      </c>
      <c r="Q325" s="99" t="s">
        <v>76</v>
      </c>
      <c r="R325" s="100" t="s">
        <v>76</v>
      </c>
    </row>
    <row r="326" spans="16:18" x14ac:dyDescent="0.25">
      <c r="P326" s="98">
        <v>45565</v>
      </c>
      <c r="Q326" s="99" t="s">
        <v>76</v>
      </c>
      <c r="R326" s="100" t="s">
        <v>76</v>
      </c>
    </row>
    <row r="327" spans="16:18" x14ac:dyDescent="0.25">
      <c r="P327" s="98">
        <v>45596</v>
      </c>
      <c r="Q327" s="99" t="s">
        <v>76</v>
      </c>
      <c r="R327" s="100" t="s">
        <v>76</v>
      </c>
    </row>
    <row r="328" spans="16:18" x14ac:dyDescent="0.25">
      <c r="P328" s="98">
        <v>45626</v>
      </c>
      <c r="Q328" s="99" t="s">
        <v>76</v>
      </c>
      <c r="R328" s="100" t="s">
        <v>76</v>
      </c>
    </row>
    <row r="329" spans="16:18" x14ac:dyDescent="0.25">
      <c r="P329" s="98">
        <v>45657</v>
      </c>
      <c r="Q329" s="99" t="s">
        <v>76</v>
      </c>
      <c r="R329" s="100" t="s">
        <v>76</v>
      </c>
    </row>
    <row r="330" spans="16:18" x14ac:dyDescent="0.25">
      <c r="P330" s="98">
        <v>45688</v>
      </c>
      <c r="Q330" s="99" t="s">
        <v>76</v>
      </c>
      <c r="R330" s="100" t="s">
        <v>76</v>
      </c>
    </row>
    <row r="331" spans="16:18" x14ac:dyDescent="0.25">
      <c r="P331" s="98">
        <v>45716</v>
      </c>
      <c r="Q331" s="99" t="s">
        <v>76</v>
      </c>
      <c r="R331" s="100" t="s">
        <v>76</v>
      </c>
    </row>
    <row r="332" spans="16:18" x14ac:dyDescent="0.25">
      <c r="P332" s="98">
        <v>45747</v>
      </c>
      <c r="Q332" s="99" t="s">
        <v>76</v>
      </c>
      <c r="R332" s="100" t="s">
        <v>76</v>
      </c>
    </row>
    <row r="333" spans="16:18" x14ac:dyDescent="0.25">
      <c r="P333" s="98">
        <v>45777</v>
      </c>
      <c r="Q333" s="99" t="s">
        <v>76</v>
      </c>
      <c r="R333" s="100" t="s">
        <v>76</v>
      </c>
    </row>
    <row r="334" spans="16:18" x14ac:dyDescent="0.25">
      <c r="P334" s="98">
        <v>45808</v>
      </c>
      <c r="Q334" s="99" t="s">
        <v>76</v>
      </c>
      <c r="R334" s="100" t="s">
        <v>76</v>
      </c>
    </row>
    <row r="335" spans="16:18" x14ac:dyDescent="0.25">
      <c r="P335" s="98">
        <v>45838</v>
      </c>
      <c r="Q335" s="99" t="s">
        <v>76</v>
      </c>
      <c r="R335" s="100" t="s">
        <v>76</v>
      </c>
    </row>
    <row r="336" spans="16:18" x14ac:dyDescent="0.25">
      <c r="P336" s="98">
        <v>45869</v>
      </c>
      <c r="Q336" s="99" t="s">
        <v>76</v>
      </c>
      <c r="R336" s="100" t="s">
        <v>76</v>
      </c>
    </row>
    <row r="337" spans="16:18" x14ac:dyDescent="0.25">
      <c r="P337" s="98">
        <v>45900</v>
      </c>
      <c r="Q337" s="99" t="s">
        <v>76</v>
      </c>
      <c r="R337" s="100" t="s">
        <v>76</v>
      </c>
    </row>
    <row r="338" spans="16:18" x14ac:dyDescent="0.25">
      <c r="P338" s="98">
        <v>45930</v>
      </c>
      <c r="Q338" s="99" t="s">
        <v>76</v>
      </c>
      <c r="R338" s="100" t="s">
        <v>76</v>
      </c>
    </row>
    <row r="339" spans="16:18" x14ac:dyDescent="0.25">
      <c r="P339" s="98">
        <v>45961</v>
      </c>
      <c r="Q339" s="99" t="s">
        <v>76</v>
      </c>
      <c r="R339" s="100" t="s">
        <v>76</v>
      </c>
    </row>
    <row r="340" spans="16:18" x14ac:dyDescent="0.25">
      <c r="P340" s="98">
        <v>45991</v>
      </c>
      <c r="Q340" s="99" t="s">
        <v>76</v>
      </c>
      <c r="R340" s="100" t="s">
        <v>76</v>
      </c>
    </row>
    <row r="341" spans="16:18" x14ac:dyDescent="0.25">
      <c r="P341" s="98">
        <v>46022</v>
      </c>
      <c r="Q341" s="99" t="s">
        <v>76</v>
      </c>
      <c r="R341" s="100" t="s">
        <v>76</v>
      </c>
    </row>
    <row r="342" spans="16:18" x14ac:dyDescent="0.25">
      <c r="P342" s="98">
        <v>46053</v>
      </c>
      <c r="Q342" s="99" t="s">
        <v>76</v>
      </c>
      <c r="R342" s="100" t="s">
        <v>76</v>
      </c>
    </row>
    <row r="343" spans="16:18" x14ac:dyDescent="0.25">
      <c r="P343" s="98">
        <v>46081</v>
      </c>
      <c r="Q343" s="99" t="s">
        <v>76</v>
      </c>
      <c r="R343" s="100" t="s">
        <v>76</v>
      </c>
    </row>
    <row r="344" spans="16:18" x14ac:dyDescent="0.25">
      <c r="P344" s="98">
        <v>46112</v>
      </c>
      <c r="Q344" s="99" t="s">
        <v>76</v>
      </c>
      <c r="R344" s="100" t="s">
        <v>76</v>
      </c>
    </row>
    <row r="345" spans="16:18" x14ac:dyDescent="0.25">
      <c r="P345" s="98">
        <v>46142</v>
      </c>
      <c r="Q345" s="99" t="s">
        <v>76</v>
      </c>
      <c r="R345" s="100" t="s">
        <v>76</v>
      </c>
    </row>
    <row r="346" spans="16:18" x14ac:dyDescent="0.25">
      <c r="P346" s="98">
        <v>46173</v>
      </c>
      <c r="Q346" s="99" t="s">
        <v>76</v>
      </c>
      <c r="R346" s="100" t="s">
        <v>76</v>
      </c>
    </row>
    <row r="347" spans="16:18" x14ac:dyDescent="0.25">
      <c r="P347" s="98">
        <v>46203</v>
      </c>
      <c r="Q347" s="99" t="s">
        <v>76</v>
      </c>
      <c r="R347" s="100" t="s">
        <v>76</v>
      </c>
    </row>
    <row r="348" spans="16:18" x14ac:dyDescent="0.25">
      <c r="P348" s="98">
        <v>46234</v>
      </c>
      <c r="Q348" s="99" t="s">
        <v>76</v>
      </c>
      <c r="R348" s="100" t="s">
        <v>76</v>
      </c>
    </row>
    <row r="349" spans="16:18" x14ac:dyDescent="0.25">
      <c r="P349" s="98">
        <v>46265</v>
      </c>
      <c r="Q349" s="99" t="s">
        <v>76</v>
      </c>
      <c r="R349" s="100" t="s">
        <v>76</v>
      </c>
    </row>
    <row r="350" spans="16:18" x14ac:dyDescent="0.25">
      <c r="P350" s="98">
        <v>46295</v>
      </c>
      <c r="Q350" s="99" t="s">
        <v>76</v>
      </c>
      <c r="R350" s="100" t="s">
        <v>76</v>
      </c>
    </row>
    <row r="351" spans="16:18" x14ac:dyDescent="0.25">
      <c r="P351" s="98">
        <v>46326</v>
      </c>
      <c r="Q351" s="99" t="s">
        <v>76</v>
      </c>
      <c r="R351" s="100" t="s">
        <v>76</v>
      </c>
    </row>
    <row r="352" spans="16:18" x14ac:dyDescent="0.25">
      <c r="P352" s="98">
        <v>46356</v>
      </c>
      <c r="Q352" s="99" t="s">
        <v>76</v>
      </c>
      <c r="R352" s="100" t="s">
        <v>76</v>
      </c>
    </row>
    <row r="353" spans="16:18" x14ac:dyDescent="0.25">
      <c r="P353" s="98">
        <v>46387</v>
      </c>
      <c r="Q353" s="99" t="s">
        <v>76</v>
      </c>
      <c r="R353" s="100" t="s">
        <v>76</v>
      </c>
    </row>
    <row r="354" spans="16:18" x14ac:dyDescent="0.25">
      <c r="P354" s="98">
        <v>46418</v>
      </c>
      <c r="Q354" s="99" t="s">
        <v>76</v>
      </c>
      <c r="R354" s="100" t="s">
        <v>76</v>
      </c>
    </row>
    <row r="355" spans="16:18" x14ac:dyDescent="0.25">
      <c r="P355" s="98">
        <v>46446</v>
      </c>
      <c r="Q355" s="99" t="s">
        <v>76</v>
      </c>
      <c r="R355" s="100" t="s">
        <v>76</v>
      </c>
    </row>
    <row r="356" spans="16:18" x14ac:dyDescent="0.25">
      <c r="P356" s="98">
        <v>46477</v>
      </c>
      <c r="Q356" s="99" t="s">
        <v>76</v>
      </c>
      <c r="R356" s="100" t="s">
        <v>76</v>
      </c>
    </row>
    <row r="357" spans="16:18" x14ac:dyDescent="0.25">
      <c r="P357" s="98">
        <v>46507</v>
      </c>
      <c r="Q357" s="99" t="s">
        <v>76</v>
      </c>
      <c r="R357" s="100" t="s">
        <v>76</v>
      </c>
    </row>
    <row r="358" spans="16:18" x14ac:dyDescent="0.25">
      <c r="P358" s="98">
        <v>46538</v>
      </c>
      <c r="Q358" s="99" t="s">
        <v>76</v>
      </c>
      <c r="R358" s="100" t="s">
        <v>76</v>
      </c>
    </row>
    <row r="359" spans="16:18" x14ac:dyDescent="0.25">
      <c r="P359" s="98">
        <v>46568</v>
      </c>
      <c r="Q359" s="99" t="s">
        <v>76</v>
      </c>
      <c r="R359" s="100" t="s">
        <v>76</v>
      </c>
    </row>
    <row r="360" spans="16:18" x14ac:dyDescent="0.25">
      <c r="P360" s="98">
        <v>46599</v>
      </c>
      <c r="Q360" s="99" t="s">
        <v>76</v>
      </c>
      <c r="R360" s="100" t="s">
        <v>76</v>
      </c>
    </row>
    <row r="361" spans="16:18" x14ac:dyDescent="0.25">
      <c r="P361" s="98">
        <v>46630</v>
      </c>
      <c r="Q361" s="99" t="s">
        <v>76</v>
      </c>
      <c r="R361" s="100" t="s">
        <v>76</v>
      </c>
    </row>
    <row r="362" spans="16:18" x14ac:dyDescent="0.25">
      <c r="P362" s="98">
        <v>46660</v>
      </c>
      <c r="Q362" s="99" t="s">
        <v>76</v>
      </c>
      <c r="R362" s="100" t="s">
        <v>76</v>
      </c>
    </row>
    <row r="363" spans="16:18" x14ac:dyDescent="0.25">
      <c r="P363" s="98">
        <v>46691</v>
      </c>
      <c r="Q363" s="99" t="s">
        <v>76</v>
      </c>
      <c r="R363" s="100" t="s">
        <v>76</v>
      </c>
    </row>
    <row r="364" spans="16:18" x14ac:dyDescent="0.25">
      <c r="P364" s="98">
        <v>46721</v>
      </c>
      <c r="Q364" s="99" t="s">
        <v>76</v>
      </c>
      <c r="R364" s="100" t="s">
        <v>76</v>
      </c>
    </row>
    <row r="365" spans="16:18" x14ac:dyDescent="0.25">
      <c r="P365" s="98">
        <v>46752</v>
      </c>
      <c r="Q365" s="99" t="s">
        <v>76</v>
      </c>
      <c r="R365" s="100" t="s">
        <v>76</v>
      </c>
    </row>
    <row r="366" spans="16:18" x14ac:dyDescent="0.25">
      <c r="P366" s="98">
        <v>46783</v>
      </c>
      <c r="Q366" s="99" t="s">
        <v>76</v>
      </c>
      <c r="R366" s="100" t="s">
        <v>76</v>
      </c>
    </row>
    <row r="367" spans="16:18" x14ac:dyDescent="0.25">
      <c r="P367" s="98">
        <v>46812</v>
      </c>
      <c r="Q367" s="99" t="s">
        <v>76</v>
      </c>
      <c r="R367" s="100" t="s">
        <v>76</v>
      </c>
    </row>
    <row r="368" spans="16:18" x14ac:dyDescent="0.25">
      <c r="P368" s="98">
        <v>46843</v>
      </c>
      <c r="Q368" s="99" t="s">
        <v>76</v>
      </c>
      <c r="R368" s="100" t="s">
        <v>76</v>
      </c>
    </row>
    <row r="369" spans="16:18" x14ac:dyDescent="0.25">
      <c r="P369" s="98">
        <v>46873</v>
      </c>
      <c r="Q369" s="99" t="s">
        <v>76</v>
      </c>
      <c r="R369" s="100" t="s">
        <v>76</v>
      </c>
    </row>
    <row r="370" spans="16:18" x14ac:dyDescent="0.25">
      <c r="P370" s="98">
        <v>46904</v>
      </c>
      <c r="Q370" s="99" t="s">
        <v>76</v>
      </c>
      <c r="R370" s="100" t="s">
        <v>76</v>
      </c>
    </row>
    <row r="371" spans="16:18" x14ac:dyDescent="0.25">
      <c r="P371" s="98">
        <v>46934</v>
      </c>
      <c r="Q371" s="99" t="s">
        <v>76</v>
      </c>
      <c r="R371" s="100" t="s">
        <v>76</v>
      </c>
    </row>
    <row r="372" spans="16:18" x14ac:dyDescent="0.25">
      <c r="P372" s="98">
        <v>46965</v>
      </c>
      <c r="Q372" s="99" t="s">
        <v>76</v>
      </c>
      <c r="R372" s="100" t="s">
        <v>76</v>
      </c>
    </row>
    <row r="373" spans="16:18" x14ac:dyDescent="0.25">
      <c r="P373" s="98">
        <v>46996</v>
      </c>
      <c r="Q373" s="99" t="s">
        <v>76</v>
      </c>
      <c r="R373" s="100" t="s">
        <v>76</v>
      </c>
    </row>
    <row r="374" spans="16:18" x14ac:dyDescent="0.25">
      <c r="P374" s="98">
        <v>47026</v>
      </c>
      <c r="Q374" s="99" t="s">
        <v>76</v>
      </c>
      <c r="R374" s="100" t="s">
        <v>76</v>
      </c>
    </row>
    <row r="375" spans="16:18" x14ac:dyDescent="0.25">
      <c r="P375" s="98">
        <v>47057</v>
      </c>
      <c r="Q375" s="99" t="s">
        <v>76</v>
      </c>
      <c r="R375" s="100" t="s">
        <v>76</v>
      </c>
    </row>
    <row r="376" spans="16:18" x14ac:dyDescent="0.25">
      <c r="P376" s="98">
        <v>47087</v>
      </c>
      <c r="Q376" s="99" t="s">
        <v>76</v>
      </c>
      <c r="R376" s="100" t="s">
        <v>76</v>
      </c>
    </row>
    <row r="377" spans="16:18" x14ac:dyDescent="0.25">
      <c r="P377" s="98">
        <v>47118</v>
      </c>
      <c r="Q377" s="99" t="s">
        <v>76</v>
      </c>
      <c r="R377" s="100" t="s">
        <v>76</v>
      </c>
    </row>
    <row r="378" spans="16:18" x14ac:dyDescent="0.25">
      <c r="P378" s="98">
        <v>47149</v>
      </c>
      <c r="Q378" s="99" t="s">
        <v>76</v>
      </c>
      <c r="R378" s="100" t="s">
        <v>76</v>
      </c>
    </row>
    <row r="379" spans="16:18" x14ac:dyDescent="0.25">
      <c r="P379" s="98">
        <v>47177</v>
      </c>
      <c r="Q379" s="99" t="s">
        <v>76</v>
      </c>
      <c r="R379" s="100" t="s">
        <v>76</v>
      </c>
    </row>
    <row r="380" spans="16:18" x14ac:dyDescent="0.25">
      <c r="P380" s="98">
        <v>47208</v>
      </c>
      <c r="Q380" s="99" t="s">
        <v>76</v>
      </c>
      <c r="R380" s="100" t="s">
        <v>76</v>
      </c>
    </row>
    <row r="381" spans="16:18" x14ac:dyDescent="0.25">
      <c r="P381" s="98">
        <v>47238</v>
      </c>
      <c r="Q381" s="99" t="s">
        <v>76</v>
      </c>
      <c r="R381" s="100" t="s">
        <v>76</v>
      </c>
    </row>
    <row r="382" spans="16:18" x14ac:dyDescent="0.25">
      <c r="P382" s="98">
        <v>47269</v>
      </c>
      <c r="Q382" s="99" t="s">
        <v>76</v>
      </c>
      <c r="R382" s="100" t="s">
        <v>76</v>
      </c>
    </row>
    <row r="383" spans="16:18" x14ac:dyDescent="0.25">
      <c r="P383" s="98">
        <v>47299</v>
      </c>
      <c r="Q383" s="99" t="s">
        <v>76</v>
      </c>
      <c r="R383" s="100" t="s">
        <v>76</v>
      </c>
    </row>
    <row r="384" spans="16:18" x14ac:dyDescent="0.25">
      <c r="P384" s="98">
        <v>47330</v>
      </c>
      <c r="Q384" s="99" t="s">
        <v>76</v>
      </c>
      <c r="R384" s="100" t="s">
        <v>76</v>
      </c>
    </row>
    <row r="385" spans="16:18" x14ac:dyDescent="0.25">
      <c r="P385" s="98">
        <v>47361</v>
      </c>
      <c r="Q385" s="99" t="s">
        <v>76</v>
      </c>
      <c r="R385" s="100" t="s">
        <v>76</v>
      </c>
    </row>
    <row r="386" spans="16:18" x14ac:dyDescent="0.25">
      <c r="P386" s="98">
        <v>47391</v>
      </c>
      <c r="Q386" s="99" t="s">
        <v>76</v>
      </c>
      <c r="R386" s="100" t="s">
        <v>76</v>
      </c>
    </row>
    <row r="387" spans="16:18" x14ac:dyDescent="0.25">
      <c r="P387" s="98">
        <v>47422</v>
      </c>
      <c r="Q387" s="99" t="s">
        <v>76</v>
      </c>
      <c r="R387" s="100" t="s">
        <v>76</v>
      </c>
    </row>
    <row r="388" spans="16:18" x14ac:dyDescent="0.25">
      <c r="P388" s="98">
        <v>47452</v>
      </c>
      <c r="Q388" s="99" t="s">
        <v>76</v>
      </c>
      <c r="R388" s="100" t="s">
        <v>76</v>
      </c>
    </row>
    <row r="389" spans="16:18" x14ac:dyDescent="0.25">
      <c r="P389" s="98">
        <v>47483</v>
      </c>
      <c r="Q389" s="99" t="s">
        <v>76</v>
      </c>
      <c r="R389" s="100" t="s">
        <v>76</v>
      </c>
    </row>
    <row r="390" spans="16:18" x14ac:dyDescent="0.25">
      <c r="P390" s="98">
        <v>47514</v>
      </c>
      <c r="Q390" s="99" t="s">
        <v>76</v>
      </c>
      <c r="R390" s="100" t="s">
        <v>76</v>
      </c>
    </row>
    <row r="391" spans="16:18" x14ac:dyDescent="0.25">
      <c r="P391" s="98">
        <v>47542</v>
      </c>
      <c r="Q391" s="99" t="s">
        <v>76</v>
      </c>
      <c r="R391" s="100" t="s">
        <v>76</v>
      </c>
    </row>
    <row r="392" spans="16:18" x14ac:dyDescent="0.25">
      <c r="P392" s="98">
        <v>47573</v>
      </c>
      <c r="Q392" s="99" t="s">
        <v>76</v>
      </c>
      <c r="R392" s="100" t="s">
        <v>76</v>
      </c>
    </row>
    <row r="393" spans="16:18" x14ac:dyDescent="0.25">
      <c r="P393" s="98">
        <v>47603</v>
      </c>
      <c r="Q393" s="99" t="s">
        <v>76</v>
      </c>
      <c r="R393" s="100" t="s">
        <v>76</v>
      </c>
    </row>
    <row r="394" spans="16:18" x14ac:dyDescent="0.25">
      <c r="P394" s="98">
        <v>47634</v>
      </c>
      <c r="Q394" s="99" t="s">
        <v>76</v>
      </c>
      <c r="R394" s="100" t="s">
        <v>76</v>
      </c>
    </row>
    <row r="395" spans="16:18" x14ac:dyDescent="0.25">
      <c r="P395" s="98">
        <v>47664</v>
      </c>
      <c r="Q395" s="99" t="s">
        <v>76</v>
      </c>
      <c r="R395" s="100" t="s">
        <v>76</v>
      </c>
    </row>
    <row r="396" spans="16:18" x14ac:dyDescent="0.25">
      <c r="P396" s="98">
        <v>47695</v>
      </c>
      <c r="Q396" s="99" t="s">
        <v>76</v>
      </c>
      <c r="R396" s="100" t="s">
        <v>76</v>
      </c>
    </row>
    <row r="397" spans="16:18" x14ac:dyDescent="0.25">
      <c r="P397" s="98">
        <v>47726</v>
      </c>
      <c r="Q397" s="99" t="s">
        <v>76</v>
      </c>
      <c r="R397" s="100" t="s">
        <v>76</v>
      </c>
    </row>
    <row r="398" spans="16:18" x14ac:dyDescent="0.25">
      <c r="P398" s="98">
        <v>47756</v>
      </c>
      <c r="Q398" s="99" t="s">
        <v>76</v>
      </c>
      <c r="R398" s="100" t="s">
        <v>76</v>
      </c>
    </row>
    <row r="399" spans="16:18" x14ac:dyDescent="0.25">
      <c r="P399" s="98">
        <v>47787</v>
      </c>
      <c r="Q399" s="99" t="s">
        <v>76</v>
      </c>
      <c r="R399" s="100" t="s">
        <v>76</v>
      </c>
    </row>
    <row r="400" spans="16:18" x14ac:dyDescent="0.25">
      <c r="P400" s="98">
        <v>47817</v>
      </c>
      <c r="Q400" s="99" t="s">
        <v>76</v>
      </c>
      <c r="R400" s="100" t="s">
        <v>76</v>
      </c>
    </row>
    <row r="401" spans="16:18" x14ac:dyDescent="0.25">
      <c r="P401" s="98">
        <v>47848</v>
      </c>
      <c r="Q401" s="99" t="s">
        <v>76</v>
      </c>
      <c r="R401" s="100" t="s">
        <v>76</v>
      </c>
    </row>
    <row r="402" spans="16:18" x14ac:dyDescent="0.25">
      <c r="P402" s="98">
        <v>47879</v>
      </c>
      <c r="Q402" s="99" t="s">
        <v>76</v>
      </c>
      <c r="R402" s="100" t="s">
        <v>76</v>
      </c>
    </row>
    <row r="403" spans="16:18" x14ac:dyDescent="0.25">
      <c r="P403" s="98">
        <v>47907</v>
      </c>
      <c r="Q403" s="99" t="s">
        <v>76</v>
      </c>
      <c r="R403" s="100" t="s">
        <v>76</v>
      </c>
    </row>
    <row r="404" spans="16:18" x14ac:dyDescent="0.25">
      <c r="P404" s="98">
        <v>47938</v>
      </c>
      <c r="Q404" s="99" t="s">
        <v>76</v>
      </c>
      <c r="R404" s="100" t="s">
        <v>76</v>
      </c>
    </row>
    <row r="405" spans="16:18" x14ac:dyDescent="0.25">
      <c r="P405" s="98">
        <v>47968</v>
      </c>
      <c r="Q405" s="99" t="s">
        <v>76</v>
      </c>
      <c r="R405" s="100" t="s">
        <v>76</v>
      </c>
    </row>
    <row r="406" spans="16:18" x14ac:dyDescent="0.25">
      <c r="P406" s="98">
        <v>47999</v>
      </c>
      <c r="Q406" s="99" t="s">
        <v>76</v>
      </c>
      <c r="R406" s="100" t="s">
        <v>76</v>
      </c>
    </row>
    <row r="407" spans="16:18" x14ac:dyDescent="0.25">
      <c r="P407" s="98">
        <v>48029</v>
      </c>
      <c r="Q407" s="99" t="s">
        <v>76</v>
      </c>
      <c r="R407" s="100" t="s">
        <v>76</v>
      </c>
    </row>
    <row r="408" spans="16:18" x14ac:dyDescent="0.25">
      <c r="P408" s="98">
        <v>48060</v>
      </c>
      <c r="Q408" s="99" t="s">
        <v>76</v>
      </c>
      <c r="R408" s="100" t="s">
        <v>76</v>
      </c>
    </row>
    <row r="409" spans="16:18" x14ac:dyDescent="0.25">
      <c r="P409" s="98">
        <v>48091</v>
      </c>
      <c r="Q409" s="99" t="s">
        <v>76</v>
      </c>
      <c r="R409" s="100" t="s">
        <v>76</v>
      </c>
    </row>
    <row r="410" spans="16:18" x14ac:dyDescent="0.25">
      <c r="P410" s="98">
        <v>48121</v>
      </c>
      <c r="Q410" s="99" t="s">
        <v>76</v>
      </c>
      <c r="R410" s="100" t="s">
        <v>76</v>
      </c>
    </row>
    <row r="411" spans="16:18" x14ac:dyDescent="0.25">
      <c r="P411" s="98">
        <v>48152</v>
      </c>
      <c r="Q411" s="99" t="s">
        <v>76</v>
      </c>
      <c r="R411" s="100" t="s">
        <v>76</v>
      </c>
    </row>
    <row r="412" spans="16:18" x14ac:dyDescent="0.25">
      <c r="P412" s="98">
        <v>48182</v>
      </c>
      <c r="Q412" s="99" t="s">
        <v>76</v>
      </c>
      <c r="R412" s="100" t="s">
        <v>76</v>
      </c>
    </row>
    <row r="413" spans="16:18" x14ac:dyDescent="0.25">
      <c r="P413" s="98">
        <v>48213</v>
      </c>
      <c r="Q413" s="99" t="s">
        <v>76</v>
      </c>
      <c r="R413" s="100" t="s">
        <v>76</v>
      </c>
    </row>
    <row r="414" spans="16:18" x14ac:dyDescent="0.25">
      <c r="P414" s="98">
        <v>48244</v>
      </c>
      <c r="Q414" s="99" t="s">
        <v>76</v>
      </c>
      <c r="R414" s="100" t="s">
        <v>76</v>
      </c>
    </row>
    <row r="415" spans="16:18" x14ac:dyDescent="0.25">
      <c r="P415" s="98">
        <v>48273</v>
      </c>
      <c r="Q415" s="99" t="s">
        <v>76</v>
      </c>
      <c r="R415" s="100" t="s">
        <v>76</v>
      </c>
    </row>
    <row r="416" spans="16:18" x14ac:dyDescent="0.25">
      <c r="P416" s="98">
        <v>48304</v>
      </c>
      <c r="Q416" s="99" t="s">
        <v>76</v>
      </c>
      <c r="R416" s="100" t="s">
        <v>76</v>
      </c>
    </row>
    <row r="417" spans="16:18" x14ac:dyDescent="0.25">
      <c r="P417" s="98">
        <v>48334</v>
      </c>
      <c r="Q417" s="99" t="s">
        <v>76</v>
      </c>
      <c r="R417" s="100" t="s">
        <v>76</v>
      </c>
    </row>
    <row r="418" spans="16:18" x14ac:dyDescent="0.25">
      <c r="P418" s="98">
        <v>48365</v>
      </c>
      <c r="Q418" s="99" t="s">
        <v>76</v>
      </c>
      <c r="R418" s="100" t="s">
        <v>76</v>
      </c>
    </row>
    <row r="419" spans="16:18" x14ac:dyDescent="0.25">
      <c r="P419" s="98">
        <v>48395</v>
      </c>
      <c r="Q419" s="99" t="s">
        <v>76</v>
      </c>
      <c r="R419" s="100" t="s">
        <v>76</v>
      </c>
    </row>
    <row r="420" spans="16:18" x14ac:dyDescent="0.25">
      <c r="P420" s="98">
        <v>48426</v>
      </c>
      <c r="Q420" s="99" t="s">
        <v>76</v>
      </c>
      <c r="R420" s="100" t="s">
        <v>76</v>
      </c>
    </row>
    <row r="421" spans="16:18" x14ac:dyDescent="0.25">
      <c r="P421" s="98">
        <v>48457</v>
      </c>
      <c r="Q421" s="99" t="s">
        <v>76</v>
      </c>
      <c r="R421" s="100" t="s">
        <v>76</v>
      </c>
    </row>
    <row r="422" spans="16:18" x14ac:dyDescent="0.25">
      <c r="P422" s="98">
        <v>48487</v>
      </c>
      <c r="Q422" s="99" t="s">
        <v>76</v>
      </c>
      <c r="R422" s="100" t="s">
        <v>76</v>
      </c>
    </row>
    <row r="423" spans="16:18" x14ac:dyDescent="0.25">
      <c r="P423" s="98">
        <v>48518</v>
      </c>
      <c r="Q423" s="99" t="s">
        <v>76</v>
      </c>
      <c r="R423" s="100" t="s">
        <v>76</v>
      </c>
    </row>
    <row r="424" spans="16:18" x14ac:dyDescent="0.25">
      <c r="P424" s="98">
        <v>48548</v>
      </c>
      <c r="Q424" s="99" t="s">
        <v>76</v>
      </c>
      <c r="R424" s="100" t="s">
        <v>76</v>
      </c>
    </row>
    <row r="425" spans="16:18" x14ac:dyDescent="0.25">
      <c r="P425" s="98">
        <v>48579</v>
      </c>
      <c r="Q425" s="99" t="s">
        <v>76</v>
      </c>
      <c r="R425" s="100" t="s">
        <v>76</v>
      </c>
    </row>
    <row r="426" spans="16:18" x14ac:dyDescent="0.25">
      <c r="P426" s="98">
        <v>48610</v>
      </c>
      <c r="Q426" s="99" t="s">
        <v>76</v>
      </c>
      <c r="R426" s="100" t="s">
        <v>76</v>
      </c>
    </row>
    <row r="427" spans="16:18" x14ac:dyDescent="0.25">
      <c r="P427" s="98">
        <v>48638</v>
      </c>
      <c r="Q427" s="99" t="s">
        <v>76</v>
      </c>
      <c r="R427" s="100" t="s">
        <v>76</v>
      </c>
    </row>
    <row r="428" spans="16:18" x14ac:dyDescent="0.25">
      <c r="P428" s="98">
        <v>48669</v>
      </c>
      <c r="Q428" s="99" t="s">
        <v>76</v>
      </c>
      <c r="R428" s="100" t="s">
        <v>76</v>
      </c>
    </row>
    <row r="429" spans="16:18" x14ac:dyDescent="0.25">
      <c r="P429" s="98">
        <v>48699</v>
      </c>
      <c r="Q429" s="99" t="s">
        <v>76</v>
      </c>
      <c r="R429" s="100" t="s">
        <v>76</v>
      </c>
    </row>
    <row r="430" spans="16:18" x14ac:dyDescent="0.25">
      <c r="P430" s="98">
        <v>48730</v>
      </c>
      <c r="Q430" s="99" t="s">
        <v>76</v>
      </c>
      <c r="R430" s="100" t="s">
        <v>76</v>
      </c>
    </row>
    <row r="431" spans="16:18" x14ac:dyDescent="0.25">
      <c r="P431" s="98">
        <v>48760</v>
      </c>
      <c r="Q431" s="99" t="s">
        <v>76</v>
      </c>
      <c r="R431" s="100" t="s">
        <v>76</v>
      </c>
    </row>
    <row r="432" spans="16:18" x14ac:dyDescent="0.25">
      <c r="P432" s="98">
        <v>48791</v>
      </c>
      <c r="Q432" s="99" t="s">
        <v>76</v>
      </c>
      <c r="R432" s="100" t="s">
        <v>76</v>
      </c>
    </row>
    <row r="433" spans="16:18" x14ac:dyDescent="0.25">
      <c r="P433" s="98">
        <v>48822</v>
      </c>
      <c r="Q433" s="99" t="s">
        <v>76</v>
      </c>
      <c r="R433" s="100" t="s">
        <v>76</v>
      </c>
    </row>
    <row r="434" spans="16:18" x14ac:dyDescent="0.25">
      <c r="P434" s="98">
        <v>48852</v>
      </c>
      <c r="Q434" s="99" t="s">
        <v>76</v>
      </c>
      <c r="R434" s="100" t="s">
        <v>76</v>
      </c>
    </row>
    <row r="435" spans="16:18" x14ac:dyDescent="0.25">
      <c r="P435" s="98">
        <v>48883</v>
      </c>
      <c r="Q435" s="99" t="s">
        <v>76</v>
      </c>
      <c r="R435" s="100" t="s">
        <v>76</v>
      </c>
    </row>
    <row r="436" spans="16:18" x14ac:dyDescent="0.25">
      <c r="P436" s="98">
        <v>48913</v>
      </c>
      <c r="Q436" s="99" t="s">
        <v>76</v>
      </c>
      <c r="R436" s="100" t="s">
        <v>76</v>
      </c>
    </row>
    <row r="437" spans="16:18" x14ac:dyDescent="0.25">
      <c r="P437" s="98">
        <v>48944</v>
      </c>
      <c r="Q437" s="99" t="s">
        <v>76</v>
      </c>
      <c r="R437" s="100" t="s">
        <v>76</v>
      </c>
    </row>
    <row r="438" spans="16:18" x14ac:dyDescent="0.25">
      <c r="P438" s="98">
        <v>48975</v>
      </c>
      <c r="Q438" s="99" t="s">
        <v>76</v>
      </c>
      <c r="R438" s="100" t="s">
        <v>76</v>
      </c>
    </row>
    <row r="439" spans="16:18" x14ac:dyDescent="0.25">
      <c r="P439" s="98">
        <v>49003</v>
      </c>
      <c r="Q439" s="99" t="s">
        <v>76</v>
      </c>
      <c r="R439" s="100" t="s">
        <v>76</v>
      </c>
    </row>
    <row r="440" spans="16:18" x14ac:dyDescent="0.25">
      <c r="P440" s="98">
        <v>49034</v>
      </c>
      <c r="Q440" s="99" t="s">
        <v>76</v>
      </c>
      <c r="R440" s="100" t="s">
        <v>76</v>
      </c>
    </row>
    <row r="441" spans="16:18" x14ac:dyDescent="0.25">
      <c r="P441" s="98">
        <v>49064</v>
      </c>
      <c r="Q441" s="99" t="s">
        <v>76</v>
      </c>
      <c r="R441" s="100" t="s">
        <v>76</v>
      </c>
    </row>
    <row r="442" spans="16:18" x14ac:dyDescent="0.25">
      <c r="P442" s="98">
        <v>49095</v>
      </c>
      <c r="Q442" s="99" t="s">
        <v>76</v>
      </c>
      <c r="R442" s="100" t="s">
        <v>76</v>
      </c>
    </row>
    <row r="443" spans="16:18" x14ac:dyDescent="0.25">
      <c r="P443" s="98">
        <v>49125</v>
      </c>
      <c r="Q443" s="99" t="s">
        <v>76</v>
      </c>
      <c r="R443" s="100" t="s">
        <v>76</v>
      </c>
    </row>
    <row r="444" spans="16:18" x14ac:dyDescent="0.25">
      <c r="P444" s="98">
        <v>49156</v>
      </c>
      <c r="Q444" s="99" t="s">
        <v>76</v>
      </c>
      <c r="R444" s="100" t="s">
        <v>76</v>
      </c>
    </row>
    <row r="445" spans="16:18" x14ac:dyDescent="0.25">
      <c r="P445" s="98">
        <v>49187</v>
      </c>
      <c r="Q445" s="99" t="s">
        <v>76</v>
      </c>
      <c r="R445" s="100" t="s">
        <v>76</v>
      </c>
    </row>
    <row r="446" spans="16:18" x14ac:dyDescent="0.25">
      <c r="P446" s="98">
        <v>49217</v>
      </c>
      <c r="Q446" s="99" t="s">
        <v>76</v>
      </c>
      <c r="R446" s="100" t="s">
        <v>76</v>
      </c>
    </row>
    <row r="447" spans="16:18" x14ac:dyDescent="0.25">
      <c r="P447" s="98">
        <v>49248</v>
      </c>
      <c r="Q447" s="99" t="s">
        <v>76</v>
      </c>
      <c r="R447" s="100" t="s">
        <v>76</v>
      </c>
    </row>
    <row r="448" spans="16:18" x14ac:dyDescent="0.25">
      <c r="P448" s="98">
        <v>49278</v>
      </c>
      <c r="Q448" s="99" t="s">
        <v>76</v>
      </c>
      <c r="R448" s="100" t="s">
        <v>76</v>
      </c>
    </row>
    <row r="449" spans="16:18" x14ac:dyDescent="0.25">
      <c r="P449" s="98">
        <v>49309</v>
      </c>
      <c r="Q449" s="99" t="s">
        <v>76</v>
      </c>
      <c r="R449" s="100" t="s">
        <v>76</v>
      </c>
    </row>
    <row r="450" spans="16:18" x14ac:dyDescent="0.25">
      <c r="P450" s="98">
        <v>49340</v>
      </c>
      <c r="Q450" s="99" t="s">
        <v>76</v>
      </c>
      <c r="R450" s="100" t="s">
        <v>76</v>
      </c>
    </row>
    <row r="451" spans="16:18" x14ac:dyDescent="0.25">
      <c r="P451" s="98">
        <v>49368</v>
      </c>
      <c r="Q451" s="99" t="s">
        <v>76</v>
      </c>
      <c r="R451" s="100" t="s">
        <v>76</v>
      </c>
    </row>
    <row r="452" spans="16:18" x14ac:dyDescent="0.25">
      <c r="P452" s="98">
        <v>49399</v>
      </c>
      <c r="Q452" s="99" t="s">
        <v>76</v>
      </c>
      <c r="R452" s="100" t="s">
        <v>76</v>
      </c>
    </row>
    <row r="453" spans="16:18" x14ac:dyDescent="0.25">
      <c r="P453" s="98">
        <v>49429</v>
      </c>
      <c r="Q453" s="99" t="s">
        <v>76</v>
      </c>
      <c r="R453" s="100" t="s">
        <v>76</v>
      </c>
    </row>
    <row r="454" spans="16:18" x14ac:dyDescent="0.25">
      <c r="P454" s="98">
        <v>49460</v>
      </c>
      <c r="Q454" s="99" t="s">
        <v>76</v>
      </c>
      <c r="R454" s="100" t="s">
        <v>76</v>
      </c>
    </row>
    <row r="455" spans="16:18" x14ac:dyDescent="0.25">
      <c r="P455" s="98">
        <v>49490</v>
      </c>
      <c r="Q455" s="99" t="s">
        <v>76</v>
      </c>
      <c r="R455" s="100" t="s">
        <v>76</v>
      </c>
    </row>
    <row r="456" spans="16:18" x14ac:dyDescent="0.25">
      <c r="P456" s="98">
        <v>49521</v>
      </c>
      <c r="Q456" s="99" t="s">
        <v>76</v>
      </c>
      <c r="R456" s="100" t="s">
        <v>76</v>
      </c>
    </row>
    <row r="457" spans="16:18" x14ac:dyDescent="0.25">
      <c r="P457" s="98">
        <v>49552</v>
      </c>
      <c r="Q457" s="99" t="s">
        <v>76</v>
      </c>
      <c r="R457" s="100" t="s">
        <v>76</v>
      </c>
    </row>
    <row r="458" spans="16:18" x14ac:dyDescent="0.25">
      <c r="P458" s="98">
        <v>49582</v>
      </c>
      <c r="Q458" s="99" t="s">
        <v>76</v>
      </c>
      <c r="R458" s="100" t="s">
        <v>76</v>
      </c>
    </row>
    <row r="459" spans="16:18" x14ac:dyDescent="0.25">
      <c r="P459" s="98">
        <v>49613</v>
      </c>
      <c r="Q459" s="99" t="s">
        <v>76</v>
      </c>
      <c r="R459" s="100" t="s">
        <v>76</v>
      </c>
    </row>
    <row r="460" spans="16:18" x14ac:dyDescent="0.25">
      <c r="P460" s="98">
        <v>49643</v>
      </c>
      <c r="Q460" s="99" t="s">
        <v>76</v>
      </c>
      <c r="R460" s="100" t="s">
        <v>76</v>
      </c>
    </row>
    <row r="461" spans="16:18" x14ac:dyDescent="0.25">
      <c r="P461" s="98">
        <v>49674</v>
      </c>
      <c r="Q461" s="99" t="s">
        <v>76</v>
      </c>
      <c r="R461" s="100" t="s">
        <v>76</v>
      </c>
    </row>
    <row r="462" spans="16:18" x14ac:dyDescent="0.25">
      <c r="P462" s="98">
        <v>49705</v>
      </c>
      <c r="Q462" s="99" t="s">
        <v>76</v>
      </c>
      <c r="R462" s="100" t="s">
        <v>76</v>
      </c>
    </row>
    <row r="463" spans="16:18" x14ac:dyDescent="0.25">
      <c r="P463" s="98">
        <v>49734</v>
      </c>
      <c r="Q463" s="99" t="s">
        <v>76</v>
      </c>
      <c r="R463" s="100" t="s">
        <v>76</v>
      </c>
    </row>
    <row r="464" spans="16:18" x14ac:dyDescent="0.25">
      <c r="P464" s="98">
        <v>49765</v>
      </c>
      <c r="Q464" s="99" t="s">
        <v>76</v>
      </c>
      <c r="R464" s="100" t="s">
        <v>76</v>
      </c>
    </row>
    <row r="465" spans="16:18" x14ac:dyDescent="0.25">
      <c r="P465" s="98">
        <v>49795</v>
      </c>
      <c r="Q465" s="99" t="s">
        <v>76</v>
      </c>
      <c r="R465" s="100" t="s">
        <v>76</v>
      </c>
    </row>
    <row r="466" spans="16:18" x14ac:dyDescent="0.25">
      <c r="P466" s="98">
        <v>49826</v>
      </c>
      <c r="Q466" s="99" t="s">
        <v>76</v>
      </c>
      <c r="R466" s="100" t="s">
        <v>76</v>
      </c>
    </row>
  </sheetData>
  <mergeCells count="4">
    <mergeCell ref="A7:G7"/>
    <mergeCell ref="I7:O7"/>
    <mergeCell ref="A8:G8"/>
    <mergeCell ref="I8:O8"/>
  </mergeCells>
  <conditionalFormatting sqref="P6:P466">
    <cfRule type="expression" dxfId="11" priority="2">
      <formula>$Q6=""</formula>
    </cfRule>
  </conditionalFormatting>
  <conditionalFormatting sqref="T6:T126">
    <cfRule type="expression" dxfId="1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Wang</dc:creator>
  <cp:lastModifiedBy>Alice Wang</cp:lastModifiedBy>
  <dcterms:created xsi:type="dcterms:W3CDTF">2024-06-17T20:36:45Z</dcterms:created>
  <dcterms:modified xsi:type="dcterms:W3CDTF">2024-06-18T14:15:39Z</dcterms:modified>
</cp:coreProperties>
</file>