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g01fileprd501\PPR_Groups_PRD\Jrs\R&amp;D\RSR\Charts\2024-03 Release\"/>
    </mc:Choice>
  </mc:AlternateContent>
  <xr:revisionPtr revIDLastSave="0" documentId="13_ncr:1_{A023DE27-0B26-4A55-A267-C8E38D88F001}" xr6:coauthVersionLast="47" xr6:coauthVersionMax="47" xr10:uidLastSave="{00000000-0000-0000-0000-000000000000}"/>
  <bookViews>
    <workbookView xWindow="34815" yWindow="8445" windowWidth="28800" windowHeight="15345" firstSheet="2" activeTab="8" xr2:uid="{5E93C9DE-3DC5-4F76-AD94-F2790065138E}"/>
  </bookViews>
  <sheets>
    <sheet name="U.S. EW &amp; VW" sheetId="1" r:id="rId1"/>
    <sheet name="U.S. EW - By Segment" sheetId="2" r:id="rId2"/>
    <sheet name="U.S. VW - By Segment" sheetId="3" r:id="rId3"/>
    <sheet name="PropertyType" sheetId="4" r:id="rId4"/>
    <sheet name="Regional" sheetId="5" r:id="rId5"/>
    <sheet name="RegionalPropertyType" sheetId="6" r:id="rId6"/>
    <sheet name="PrimeMarkets" sheetId="7" r:id="rId7"/>
    <sheet name="TransactionActivity" sheetId="8" r:id="rId8"/>
    <sheet name="National-NonDistress" sheetId="9" r:id="rId9"/>
    <sheet name="Lookup" sheetId="10" state="hidden" r:id="rId10"/>
  </sheets>
  <externalReferences>
    <externalReference r:id="rId11"/>
  </externalReferences>
  <definedNames>
    <definedName name="asof">[1]files!$H$3</definedName>
    <definedName name="EWbySegmentDates">OFFSET('U.S. EW - By Segment'!$K$6,0,0,COUNTA([1]I_M_G_ALL_ALL_ALL_NO!$A:$A)-1,1)</definedName>
    <definedName name="EWbySegmentGenCom">OFFSET('U.S. EW - By Segment'!$Q$6,0,0,COUNTA([1]I_M_G_ALL_ALL_ALL_NO!$A:$A)-1,1)</definedName>
    <definedName name="EWbySegmentInvGrade">OFFSET('U.S. EW - By Segment'!$M$6,0,0,COUNTA([1]I_M_G_ALL_ALL_ALL_NO!$A:$A)-1,1)</definedName>
    <definedName name="EWvsVW_EW">OFFSET(Lookup!$F$2,0,0,COUNTA([1]I_Q_G_WE_RET_ALL_YES!$A:$A)-1,1)</definedName>
    <definedName name="EWvsVW_VW">OFFSET(Lookup!$G$2,0,0,COUNTA([1]I_Q_G_WE_RET_ALL_YES!$A:$A)-1,1)</definedName>
    <definedName name="EWvsVWdates">OFFSET(Lookup!$E$2,0,0,COUNTA([1]I_Q_G_WE_RET_ALL_YES!$A:$A)-1,1)</definedName>
    <definedName name="LndHotDates">OFFSET(PropertyType!$P$15,0,0,COUNTA([1]I_Q_G_ALL_LND_ALL_NO!$A:$A)-1,1)</definedName>
    <definedName name="NatDistDates">OFFSET('National-NonDistress'!$P$6,0,0,COUNTA([1]I_M_G_ALL_ALL_ALL_NO!$A:$A)-1,1)</definedName>
    <definedName name="NatDistUSComp">OFFSET('National-NonDistress'!$Q$6,0,0,COUNTA([1]I_M_G_ALL_ALL_ALL_NO!$A:$A)-1,1)</definedName>
    <definedName name="NatDistUSInv">OFFSET('National-NonDistress'!$R$6,0,0,COUNTA([1]I_M_G_ALL_ALL_IG_NO!$A:$A)-1,1)</definedName>
    <definedName name="NatNonDistDates">OFFSET('National-NonDistress'!$T$6,0,0,COUNTA([1]I_Q_G_ALL_ALL_ALLND_NO!$A:$A)-1,1)</definedName>
    <definedName name="NatNonDistUSComp">OFFSET('National-NonDistress'!$U$6,0,0,COUNTA([1]I_Q_G_ALL_ALL_ALLND_NO!$A:$A)-1,1)</definedName>
    <definedName name="NatNonDistUSInv">OFFSET('National-NonDistress'!$V$6,0,0,COUNTA([1]I_Q_G_ALL_ALL_IGND_NO!$A:$A)-1,1)</definedName>
    <definedName name="NonPrimeApt">OFFSET(PrimeMarkets!$V$6,0,0,COUNTA([1]I_Q_G_ALL_OFF_ALL_NO!$A:$A)-1,1)</definedName>
    <definedName name="NonPrimeDates">OFFSET(PrimeMarkets!$N$6,0,0,COUNTA([1]I_Q_A_MW_ALL_ALL_YES!$A:$A)-1,1)</definedName>
    <definedName name="NonPrimeInd">OFFSET(PrimeMarkets!$T$6,0,0,COUNTA([1]I_Q_G_ALL_OFF_ALL_NO!$A:$A)-1,1)</definedName>
    <definedName name="NonPrimeOff">OFFSET(PrimeMarkets!$S$6,0,0,COUNTA([1]I_Q_G_ALL_OFF_ALL_NO!$A:$A)-1,1)</definedName>
    <definedName name="NonPrimeRet">OFFSET(PrimeMarkets!$U$6,0,0,COUNTA([1]I_Q_G_ALL_OFF_ALL_NO!$A:$A)-1,1)</definedName>
    <definedName name="PrimeApt">OFFSET(PrimeMarkets!$R$22,0,0,COUNTA([1]I_Q_G_ALL_OFF_T10M_NO!$A:$A)-1,1)</definedName>
    <definedName name="PrimeDates">OFFSET(PrimeMarkets!$N$22,0,0,COUNTA([1]I_Q_G_ALL_OFF_T10M_NO!$A:$A)-1,1)</definedName>
    <definedName name="PrimeInd">OFFSET(PrimeMarkets!$P$22,0,0,COUNTA([1]I_Q_G_ALL_OFF_T10M_NO!$A:$A)-1,1)</definedName>
    <definedName name="PrimeOff">OFFSET(PrimeMarkets!$O$22,0,0,COUNTA([1]I_Q_G_ALL_OFF_T10M_NO!$A:$A)-1,1)</definedName>
    <definedName name="PrimeRet">OFFSET(PrimeMarkets!$Q$22,0,0,COUNTA([1]I_Q_G_ALL_OFF_T10M_NO!$A:$A)-1,1)</definedName>
    <definedName name="PTypeDates">OFFSET(PropertyType!$P$7,0,0,COUNTA([1]I_Q_G_ALL_OFF_ALL_NO!$A:$A)-1,1)</definedName>
    <definedName name="PTypeEWApt">OFFSET(PropertyType!$T$7,0,0,COUNTA([1]I_Q_G_ALL_OFF_ALL_NO!$A:$A)-1,1)</definedName>
    <definedName name="PtypeEWHot">OFFSET(PropertyType!$V$15,0,0,COUNTA([1]I_Q_G_ALL_LND_ALL_NO!$A:$A)-1,1)</definedName>
    <definedName name="PTypeEWInd">OFFSET(PropertyType!$R$7,0,0,COUNTA([1]I_Q_G_ALL_OFF_ALL_NO!$A:$A)-1,1)</definedName>
    <definedName name="PtypeEWLand">OFFSET(PropertyType!$U$15,0,0,COUNTA([1]I_Q_G_ALL_LND_ALL_NO!$A:$A)-1,1)</definedName>
    <definedName name="PTypeEWOff">OFFSET(PropertyType!$Q$7,0,0,COUNTA([1]I_Q_G_ALL_OFF_ALL_NO!$A:$A)-1,1)</definedName>
    <definedName name="PTypeEWRet">OFFSET(PropertyType!$S$7,0,0,COUNTA([1]I_Q_G_ALL_OFF_ALL_NO!$A:$A)-1,1)</definedName>
    <definedName name="PTypeVWApt">OFFSET(PropertyType!$Z$7,0,0,COUNTA([1]I_Q_G_ALL_OFF_ALL_NO!$A:$A)-1,1)</definedName>
    <definedName name="PTypeVWInd">OFFSET(PropertyType!$X$7,0,0,COUNTA([1]I_Q_G_ALL_OFF_ALL_NO!$A:$A)-1,1)</definedName>
    <definedName name="PTypeVWOff">OFFSET(PropertyType!$W$7,0,0,COUNTA([1]I_Q_G_ALL_OFF_ALL_NO!$A:$A)-1,1)</definedName>
    <definedName name="PTypeVWRet">OFFSET(PropertyType!$Y$7,0,0,COUNTA([1]I_Q_G_ALL_OFF_ALL_NO!$A:$A)-1,1)</definedName>
    <definedName name="RegionalEWDates">OFFSET(Regional!$N$7,0,0,COUNTA([1]I_Q_G_MW_ALL_ALL_NO!$A:$A)-1,1)</definedName>
    <definedName name="RegionalEWMW">OFFSET(Regional!$O$7,0,0,COUNTA([1]I_Q_G_MW_ALL_ALL_NO!$A:$A)-1,1)</definedName>
    <definedName name="RegionalEWNE">OFFSET(Regional!$P$7,0,0,COUNTA([1]I_Q_G_MW_ALL_ALL_NO!$A:$A)-1,1)</definedName>
    <definedName name="RegionalEWSO">OFFSET(Regional!$Q$7,0,0,COUNTA([1]I_Q_G_MW_ALL_ALL_NO!$A:$A)-1,1)</definedName>
    <definedName name="RegionalEWWE">OFFSET(Regional!$R$7,0,0,COUNTA([1]I_Q_G_MW_ALL_ALL_NO!$A:$A)-1,1)</definedName>
    <definedName name="RegionalPTDates">OFFSET(RegionalPropertyType!$N$6,0,0,COUNTA([1]I_Q_G_MW_OFF_ALL_YES!$A:$A)-17,1)</definedName>
    <definedName name="RegionalVWDates">OFFSET(Regional!$N$23,0,0,COUNTA([1]I_Q_A_MW_ALL_ALL_YES!$A:$A)-17,1)</definedName>
    <definedName name="RegionalVWMW">OFFSET(Regional!$S$23,0,0,COUNTA([1]I_Q_A_MW_ALL_ALL_YES!$A:$A)-17,1)</definedName>
    <definedName name="RegionalVWNE">OFFSET(Regional!$T$23,0,0,COUNTA([1]I_Q_A_MW_ALL_ALL_YES!$A:$A)-17,1)</definedName>
    <definedName name="RegionalVWSO">OFFSET(Regional!$U$23,0,0,COUNTA([1]I_Q_A_MW_ALL_ALL_YES!$A:$A)-17,1)</definedName>
    <definedName name="RegionalVWWE">OFFSET(Regional!$V$23,0,0,COUNTA([1]I_Q_A_MW_ALL_ALL_YES!$A:$A)-17,1)</definedName>
    <definedName name="RegMWApt">OFFSET(RegionalPropertyType!$R$6,0,0,COUNTA([1]I_Q_G_MW_OFF_ALL_YES!$A:$A)-17,1)</definedName>
    <definedName name="RegMWInd">OFFSET(RegionalPropertyType!$P$6,0,0,COUNTA([1]I_Q_G_MW_OFF_ALL_YES!$A:$A)-17,1)</definedName>
    <definedName name="RegMWOff">OFFSET(RegionalPropertyType!$O$6,0,0,COUNTA([1]I_Q_G_MW_OFF_ALL_YES!$A:$A)-17,1)</definedName>
    <definedName name="RegMWRet">OFFSET(RegionalPropertyType!$Q$6,0,0,COUNTA([1]I_Q_G_MW_OFF_ALL_YES!$A:$A)-17,1)</definedName>
    <definedName name="RegNEApt">OFFSET(RegionalPropertyType!$V$6,0,0,COUNTA([1]I_Q_G_MW_OFF_ALL_YES!$A:$A)-17,1)</definedName>
    <definedName name="RegNEInd">OFFSET(RegionalPropertyType!$T$6,0,0,COUNTA([1]I_Q_G_MW_OFF_ALL_YES!$A:$A)-17,1)</definedName>
    <definedName name="RegNEOff">OFFSET(RegionalPropertyType!$S$6,0,0,COUNTA([1]I_Q_G_MW_OFF_ALL_YES!$A:$A)-17,1)</definedName>
    <definedName name="RegNERet">OFFSET(RegionalPropertyType!$U$6,0,0,COUNTA([1]I_Q_G_MW_OFF_ALL_YES!$A:$A)-17,1)</definedName>
    <definedName name="RegSOApt">OFFSET(RegionalPropertyType!$Z$6,0,0,COUNTA([1]I_Q_G_MW_OFF_ALL_YES!$A:$A)-17,1)</definedName>
    <definedName name="RegSOInd">OFFSET(RegionalPropertyType!$X$6,0,0,COUNTA([1]I_Q_G_MW_OFF_ALL_YES!$A:$A)-17,1)</definedName>
    <definedName name="RegSOOff">OFFSET(RegionalPropertyType!$W$6,0,0,COUNTA([1]I_Q_G_MW_OFF_ALL_YES!$A:$A)-17,1)</definedName>
    <definedName name="RegSORet">OFFSET(RegionalPropertyType!$Y$6,0,0,COUNTA([1]I_Q_G_MW_OFF_ALL_YES!$A:$A)-17,1)</definedName>
    <definedName name="RegWEApt">OFFSET(RegionalPropertyType!$AD$6,0,0,COUNTA([1]I_Q_G_MW_OFF_ALL_YES!$A:$A)-17,1)</definedName>
    <definedName name="RegWEInd">OFFSET(RegionalPropertyType!$AB$6,0,0,COUNTA([1]I_Q_G_MW_OFF_ALL_YES!$A:$A)-17,1)</definedName>
    <definedName name="RegWEOff">OFFSET(RegionalPropertyType!$AA$6,0,0,COUNTA([1]I_Q_G_MW_OFF_ALL_YES!$A:$A)-17,1)</definedName>
    <definedName name="RegWERet">OFFSET(RegionalPropertyType!$AC$6,0,0,COUNTA([1]I_Q_G_MW_OFF_ALL_YES!$A:$A)-17,1)</definedName>
    <definedName name="TransactionDates">OFFSET(TransactionActivity!$N$2,0,0,COUNTA([1]counts!$A:$A)-1,1)</definedName>
    <definedName name="TransactionDistressDates">OFFSET(TransactionActivity!$N$98,0,0,COUNTA([1]counts!$A:$A)-97,1)</definedName>
    <definedName name="USCompCount">OFFSET(TransactionActivity!$O$2,0,0,COUNTA([1]counts!$A:$A)-1,1)</definedName>
    <definedName name="USComposite">OFFSET('U.S. EW &amp; VW'!$M$30,0,0,COUNTA([1]I_M_G_ALL_ALL_ALL_NO!$A:$A)-1,1)</definedName>
    <definedName name="USCompositeDates">OFFSET('U.S. EW &amp; VW'!$L$30,0,0,COUNTA([1]I_M_G_ALL_ALL_ALL_NO!$A:$A)-1,1)</definedName>
    <definedName name="USCompositeVW">OFFSET('U.S. EW &amp; VW'!$R$6,0,0,COUNTA([1]I_M_A_ALL_ALL_ALL_NO!$A:$A)-1,1)</definedName>
    <definedName name="USCompositeVWDates">OFFSET('U.S. EW &amp; VW'!$Q$6,0,0,COUNTA([1]I_M_A_ALL_ALL_ALL_NO!$A:$A)-1,1)</definedName>
    <definedName name="USCompVolume">OFFSET(TransactionActivity!$R$2,0,0,COUNTA([1]counts!$A:$A)-1,1)</definedName>
    <definedName name="USGenComCount">OFFSET(TransactionActivity!$Q$2,0,0,COUNTA([1]counts!$A:$A)-1,1)</definedName>
    <definedName name="USGenComDistCount">OFFSET(TransactionActivity!$U$98,0,0,COUNTA([1]counts!$A:$A)-97,1)</definedName>
    <definedName name="USGenComDistPercent">OFFSET(TransactionActivity!$W$98,0,0,COUNTA([1]counts!$A:$A)-97,1)</definedName>
    <definedName name="USGenComVolume">OFFSET(TransactionActivity!$T$2,0,0,COUNTA([1]counts!$A:$A)-1,1)</definedName>
    <definedName name="USInvGradeCount">OFFSET(TransactionActivity!$P$2,0,0,COUNTA([1]counts!$A:$A)-1,1)</definedName>
    <definedName name="USInvGradeDistCount">OFFSET(TransactionActivity!$V$98,0,0,COUNTA([1]counts!$A:$A)-97,1)</definedName>
    <definedName name="USInvGradeDistPercent">OFFSET(TransactionActivity!$X$98,0,0,COUNTA([1]counts!$A:$A)-97,1)</definedName>
    <definedName name="USInvGradeVolume">OFFSET(TransactionActivity!$S$2,0,0,COUNTA([1]counts!$A:$A)-1,1)</definedName>
    <definedName name="VWbySegmentDates">OFFSET('U.S. VW - By Segment'!$K$6,0,0,COUNTA([1]I_M_A_ALL_EMF_ALL_NO!$A:$A)-1,1)</definedName>
    <definedName name="VWbySegmentEMF">OFFSET('U.S. VW - By Segment'!$L$6,0,0,COUNTA([1]I_M_A_ALL_EMF_ALL_NO!$A:$A)-1,1)</definedName>
    <definedName name="VWbySegmentMF">OFFSET('U.S. VW - By Segment'!$P$6,0,0,COUNTA([1]I_M_A_ALL_EMF_ALL_NO!$A:$A)-1,1)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5" i="8" l="1"/>
  <c r="P305" i="8"/>
  <c r="V304" i="8"/>
  <c r="V305" i="8" s="1"/>
  <c r="U304" i="8"/>
  <c r="U305" i="8" s="1"/>
  <c r="T304" i="8"/>
  <c r="T305" i="8" s="1"/>
  <c r="S304" i="8"/>
  <c r="S305" i="8" s="1"/>
  <c r="R304" i="8"/>
  <c r="R305" i="8" s="1"/>
  <c r="Q304" i="8"/>
  <c r="P304" i="8"/>
  <c r="O304" i="8"/>
  <c r="V303" i="8"/>
  <c r="U303" i="8"/>
  <c r="T303" i="8"/>
  <c r="S303" i="8"/>
  <c r="R303" i="8"/>
  <c r="Q303" i="8"/>
  <c r="P303" i="8"/>
  <c r="O303" i="8"/>
  <c r="O305" i="8" s="1"/>
  <c r="V302" i="8"/>
  <c r="U302" i="8"/>
  <c r="T302" i="8"/>
  <c r="S302" i="8"/>
  <c r="R302" i="8"/>
  <c r="Q302" i="8"/>
  <c r="P302" i="8"/>
  <c r="O302" i="8"/>
  <c r="V301" i="8"/>
  <c r="U301" i="8"/>
  <c r="T301" i="8"/>
  <c r="S301" i="8"/>
  <c r="R301" i="8"/>
  <c r="Q301" i="8"/>
  <c r="P301" i="8"/>
  <c r="O301" i="8"/>
  <c r="V300" i="8"/>
  <c r="U300" i="8"/>
  <c r="T300" i="8"/>
  <c r="S300" i="8"/>
  <c r="R300" i="8"/>
  <c r="Q300" i="8"/>
  <c r="P300" i="8"/>
  <c r="O300" i="8"/>
  <c r="V298" i="8"/>
  <c r="V299" i="8" s="1"/>
  <c r="U298" i="8"/>
  <c r="U299" i="8" s="1"/>
  <c r="T298" i="8"/>
  <c r="T299" i="8" s="1"/>
  <c r="S298" i="8"/>
  <c r="S299" i="8" s="1"/>
  <c r="R298" i="8"/>
  <c r="R299" i="8" s="1"/>
  <c r="Q298" i="8"/>
  <c r="P298" i="8"/>
  <c r="O298" i="8"/>
  <c r="V297" i="8"/>
  <c r="U297" i="8"/>
  <c r="T297" i="8"/>
  <c r="S297" i="8"/>
  <c r="R297" i="8"/>
  <c r="Q297" i="8"/>
  <c r="Q299" i="8" s="1"/>
  <c r="P297" i="8"/>
  <c r="P299" i="8" s="1"/>
  <c r="O297" i="8"/>
  <c r="O299" i="8" s="1"/>
  <c r="O292" i="8"/>
  <c r="O135" i="7"/>
  <c r="V134" i="7"/>
  <c r="V135" i="7" s="1"/>
  <c r="U134" i="7"/>
  <c r="U135" i="7" s="1"/>
  <c r="T134" i="7"/>
  <c r="T135" i="7" s="1"/>
  <c r="S134" i="7"/>
  <c r="S135" i="7" s="1"/>
  <c r="R134" i="7"/>
  <c r="R135" i="7" s="1"/>
  <c r="Q134" i="7"/>
  <c r="Q135" i="7" s="1"/>
  <c r="P134" i="7"/>
  <c r="P135" i="7" s="1"/>
  <c r="O134" i="7"/>
  <c r="V131" i="7"/>
  <c r="U131" i="7"/>
  <c r="T131" i="7"/>
  <c r="S131" i="7"/>
  <c r="R131" i="7"/>
  <c r="Q131" i="7"/>
  <c r="P131" i="7"/>
  <c r="O131" i="7"/>
  <c r="V130" i="7"/>
  <c r="U130" i="7"/>
  <c r="T130" i="7"/>
  <c r="S130" i="7"/>
  <c r="R130" i="7"/>
  <c r="Q130" i="7"/>
  <c r="P130" i="7"/>
  <c r="O130" i="7"/>
  <c r="V129" i="7"/>
  <c r="U129" i="7"/>
  <c r="T129" i="7"/>
  <c r="S129" i="7"/>
  <c r="R129" i="7"/>
  <c r="Q129" i="7"/>
  <c r="P129" i="7"/>
  <c r="O129" i="7"/>
  <c r="V128" i="7"/>
  <c r="U128" i="7"/>
  <c r="T128" i="7"/>
  <c r="S128" i="7"/>
  <c r="R128" i="7"/>
  <c r="Q128" i="7"/>
  <c r="P128" i="7"/>
  <c r="O128" i="7"/>
  <c r="V127" i="7"/>
  <c r="U127" i="7"/>
  <c r="T127" i="7"/>
  <c r="S127" i="7"/>
  <c r="R127" i="7"/>
  <c r="Q127" i="7"/>
  <c r="P127" i="7"/>
  <c r="O127" i="7"/>
  <c r="V126" i="7"/>
  <c r="U126" i="7"/>
  <c r="T126" i="7"/>
  <c r="S126" i="7"/>
  <c r="R126" i="7"/>
  <c r="Q126" i="7"/>
  <c r="P126" i="7"/>
  <c r="O126" i="7"/>
  <c r="V124" i="7"/>
  <c r="U124" i="7"/>
  <c r="T124" i="7"/>
  <c r="S124" i="7"/>
  <c r="R124" i="7"/>
  <c r="Q124" i="7"/>
  <c r="P124" i="7"/>
  <c r="O124" i="7"/>
  <c r="N124" i="7"/>
  <c r="N131" i="7" s="1"/>
  <c r="V123" i="7"/>
  <c r="U123" i="7"/>
  <c r="T123" i="7"/>
  <c r="S123" i="7"/>
  <c r="R123" i="7"/>
  <c r="Q123" i="7"/>
  <c r="P123" i="7"/>
  <c r="O123" i="7"/>
  <c r="V122" i="7"/>
  <c r="U122" i="7"/>
  <c r="T122" i="7"/>
  <c r="S122" i="7"/>
  <c r="R122" i="7"/>
  <c r="Q122" i="7"/>
  <c r="P122" i="7"/>
  <c r="O122" i="7"/>
  <c r="V121" i="7"/>
  <c r="U121" i="7"/>
  <c r="T121" i="7"/>
  <c r="S121" i="7"/>
  <c r="R121" i="7"/>
  <c r="Q121" i="7"/>
  <c r="P121" i="7"/>
  <c r="O121" i="7"/>
  <c r="V120" i="7"/>
  <c r="U120" i="7"/>
  <c r="T120" i="7"/>
  <c r="S120" i="7"/>
  <c r="R120" i="7"/>
  <c r="Q120" i="7"/>
  <c r="P120" i="7"/>
  <c r="O120" i="7"/>
  <c r="AD115" i="6"/>
  <c r="AD114" i="6"/>
  <c r="AC114" i="6"/>
  <c r="AC115" i="6" s="1"/>
  <c r="AB114" i="6"/>
  <c r="AB115" i="6" s="1"/>
  <c r="AA114" i="6"/>
  <c r="AA115" i="6" s="1"/>
  <c r="Z114" i="6"/>
  <c r="Z115" i="6" s="1"/>
  <c r="Y114" i="6"/>
  <c r="Y115" i="6" s="1"/>
  <c r="X114" i="6"/>
  <c r="X115" i="6" s="1"/>
  <c r="W114" i="6"/>
  <c r="W115" i="6" s="1"/>
  <c r="V114" i="6"/>
  <c r="V115" i="6" s="1"/>
  <c r="U114" i="6"/>
  <c r="U115" i="6" s="1"/>
  <c r="T114" i="6"/>
  <c r="T115" i="6" s="1"/>
  <c r="S114" i="6"/>
  <c r="S115" i="6" s="1"/>
  <c r="R114" i="6"/>
  <c r="R115" i="6" s="1"/>
  <c r="Q114" i="6"/>
  <c r="Q115" i="6" s="1"/>
  <c r="P114" i="6"/>
  <c r="P115" i="6" s="1"/>
  <c r="O114" i="6"/>
  <c r="O115" i="6" s="1"/>
  <c r="N114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AD107" i="6"/>
  <c r="AD108" i="6" s="1"/>
  <c r="AC107" i="6"/>
  <c r="AC108" i="6" s="1"/>
  <c r="AB107" i="6"/>
  <c r="AB108" i="6" s="1"/>
  <c r="AA107" i="6"/>
  <c r="AA108" i="6" s="1"/>
  <c r="Z107" i="6"/>
  <c r="Z108" i="6" s="1"/>
  <c r="Y107" i="6"/>
  <c r="Y108" i="6" s="1"/>
  <c r="X107" i="6"/>
  <c r="X108" i="6" s="1"/>
  <c r="W107" i="6"/>
  <c r="W108" i="6" s="1"/>
  <c r="V107" i="6"/>
  <c r="V108" i="6" s="1"/>
  <c r="U107" i="6"/>
  <c r="U108" i="6" s="1"/>
  <c r="T107" i="6"/>
  <c r="T108" i="6" s="1"/>
  <c r="S107" i="6"/>
  <c r="S108" i="6" s="1"/>
  <c r="R107" i="6"/>
  <c r="R108" i="6" s="1"/>
  <c r="Q107" i="6"/>
  <c r="Q108" i="6" s="1"/>
  <c r="P107" i="6"/>
  <c r="P108" i="6" s="1"/>
  <c r="O107" i="6"/>
  <c r="O108" i="6" s="1"/>
  <c r="N107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T136" i="5"/>
  <c r="V135" i="5"/>
  <c r="V136" i="5" s="1"/>
  <c r="U135" i="5"/>
  <c r="U136" i="5" s="1"/>
  <c r="T135" i="5"/>
  <c r="S135" i="5"/>
  <c r="S136" i="5" s="1"/>
  <c r="R135" i="5"/>
  <c r="R136" i="5" s="1"/>
  <c r="Q135" i="5"/>
  <c r="Q136" i="5" s="1"/>
  <c r="P135" i="5"/>
  <c r="P136" i="5" s="1"/>
  <c r="O135" i="5"/>
  <c r="O136" i="5" s="1"/>
  <c r="V133" i="5"/>
  <c r="U133" i="5"/>
  <c r="T133" i="5"/>
  <c r="S133" i="5"/>
  <c r="R133" i="5"/>
  <c r="Q133" i="5"/>
  <c r="P133" i="5"/>
  <c r="O133" i="5"/>
  <c r="V132" i="5"/>
  <c r="U132" i="5"/>
  <c r="T132" i="5"/>
  <c r="S132" i="5"/>
  <c r="R132" i="5"/>
  <c r="Q132" i="5"/>
  <c r="P132" i="5"/>
  <c r="O132" i="5"/>
  <c r="V131" i="5"/>
  <c r="U131" i="5"/>
  <c r="T131" i="5"/>
  <c r="S131" i="5"/>
  <c r="R131" i="5"/>
  <c r="Q131" i="5"/>
  <c r="P131" i="5"/>
  <c r="O131" i="5"/>
  <c r="V130" i="5"/>
  <c r="U130" i="5"/>
  <c r="T130" i="5"/>
  <c r="S130" i="5"/>
  <c r="R130" i="5"/>
  <c r="Q130" i="5"/>
  <c r="P130" i="5"/>
  <c r="O130" i="5"/>
  <c r="V129" i="5"/>
  <c r="U129" i="5"/>
  <c r="T129" i="5"/>
  <c r="S129" i="5"/>
  <c r="R129" i="5"/>
  <c r="Q129" i="5"/>
  <c r="P129" i="5"/>
  <c r="O129" i="5"/>
  <c r="V128" i="5"/>
  <c r="U128" i="5"/>
  <c r="T128" i="5"/>
  <c r="S128" i="5"/>
  <c r="R128" i="5"/>
  <c r="Q128" i="5"/>
  <c r="P128" i="5"/>
  <c r="O128" i="5"/>
  <c r="V125" i="5"/>
  <c r="U125" i="5"/>
  <c r="T125" i="5"/>
  <c r="S125" i="5"/>
  <c r="R125" i="5"/>
  <c r="Q125" i="5"/>
  <c r="P125" i="5"/>
  <c r="O125" i="5"/>
  <c r="N125" i="5"/>
  <c r="N133" i="5" s="1"/>
  <c r="V124" i="5"/>
  <c r="U124" i="5"/>
  <c r="T124" i="5"/>
  <c r="S124" i="5"/>
  <c r="R124" i="5"/>
  <c r="Q124" i="5"/>
  <c r="P124" i="5"/>
  <c r="O124" i="5"/>
  <c r="V123" i="5"/>
  <c r="U123" i="5"/>
  <c r="T123" i="5"/>
  <c r="S123" i="5"/>
  <c r="R123" i="5"/>
  <c r="Q123" i="5"/>
  <c r="P123" i="5"/>
  <c r="O123" i="5"/>
  <c r="V122" i="5"/>
  <c r="U122" i="5"/>
  <c r="T122" i="5"/>
  <c r="S122" i="5"/>
  <c r="R122" i="5"/>
  <c r="Q122" i="5"/>
  <c r="P122" i="5"/>
  <c r="O122" i="5"/>
  <c r="V121" i="5"/>
  <c r="U121" i="5"/>
  <c r="T121" i="5"/>
  <c r="S121" i="5"/>
  <c r="R121" i="5"/>
  <c r="Q121" i="5"/>
  <c r="P121" i="5"/>
  <c r="O121" i="5"/>
  <c r="V120" i="5"/>
  <c r="U120" i="5"/>
  <c r="T120" i="5"/>
  <c r="S120" i="5"/>
  <c r="R120" i="5"/>
  <c r="Q120" i="5"/>
  <c r="P120" i="5"/>
  <c r="O120" i="5"/>
  <c r="V137" i="4"/>
  <c r="U137" i="4"/>
  <c r="R137" i="4"/>
  <c r="Q137" i="4"/>
  <c r="Z136" i="4"/>
  <c r="Z137" i="4" s="1"/>
  <c r="Y136" i="4"/>
  <c r="Y137" i="4" s="1"/>
  <c r="X136" i="4"/>
  <c r="X137" i="4" s="1"/>
  <c r="W136" i="4"/>
  <c r="W137" i="4" s="1"/>
  <c r="V136" i="4"/>
  <c r="U136" i="4"/>
  <c r="T136" i="4"/>
  <c r="T137" i="4" s="1"/>
  <c r="S136" i="4"/>
  <c r="S137" i="4" s="1"/>
  <c r="R136" i="4"/>
  <c r="Q136" i="4"/>
  <c r="Z134" i="4"/>
  <c r="Y134" i="4"/>
  <c r="X134" i="4"/>
  <c r="W134" i="4"/>
  <c r="V134" i="4"/>
  <c r="U134" i="4"/>
  <c r="T134" i="4"/>
  <c r="S134" i="4"/>
  <c r="R134" i="4"/>
  <c r="Q134" i="4"/>
  <c r="Z133" i="4"/>
  <c r="Y133" i="4"/>
  <c r="X133" i="4"/>
  <c r="W133" i="4"/>
  <c r="V133" i="4"/>
  <c r="U133" i="4"/>
  <c r="T133" i="4"/>
  <c r="S133" i="4"/>
  <c r="R133" i="4"/>
  <c r="Q133" i="4"/>
  <c r="Z132" i="4"/>
  <c r="Y132" i="4"/>
  <c r="X132" i="4"/>
  <c r="W132" i="4"/>
  <c r="V132" i="4"/>
  <c r="U132" i="4"/>
  <c r="T132" i="4"/>
  <c r="S132" i="4"/>
  <c r="R132" i="4"/>
  <c r="Q132" i="4"/>
  <c r="Z131" i="4"/>
  <c r="Y131" i="4"/>
  <c r="X131" i="4"/>
  <c r="W131" i="4"/>
  <c r="V131" i="4"/>
  <c r="U131" i="4"/>
  <c r="T131" i="4"/>
  <c r="S131" i="4"/>
  <c r="R131" i="4"/>
  <c r="Q131" i="4"/>
  <c r="Z130" i="4"/>
  <c r="Y130" i="4"/>
  <c r="X130" i="4"/>
  <c r="W130" i="4"/>
  <c r="V130" i="4"/>
  <c r="U130" i="4"/>
  <c r="T130" i="4"/>
  <c r="S130" i="4"/>
  <c r="R130" i="4"/>
  <c r="Q130" i="4"/>
  <c r="Z129" i="4"/>
  <c r="Y129" i="4"/>
  <c r="X129" i="4"/>
  <c r="W129" i="4"/>
  <c r="V129" i="4"/>
  <c r="U129" i="4"/>
  <c r="T129" i="4"/>
  <c r="S129" i="4"/>
  <c r="R129" i="4"/>
  <c r="Q129" i="4"/>
  <c r="Z126" i="4"/>
  <c r="Y126" i="4"/>
  <c r="X126" i="4"/>
  <c r="W126" i="4"/>
  <c r="V126" i="4"/>
  <c r="U126" i="4"/>
  <c r="T126" i="4"/>
  <c r="S126" i="4"/>
  <c r="R126" i="4"/>
  <c r="Q126" i="4"/>
  <c r="P126" i="4"/>
  <c r="P134" i="4" s="1"/>
  <c r="Z125" i="4"/>
  <c r="Y125" i="4"/>
  <c r="X125" i="4"/>
  <c r="W125" i="4"/>
  <c r="V125" i="4"/>
  <c r="U125" i="4"/>
  <c r="T125" i="4"/>
  <c r="S125" i="4"/>
  <c r="R125" i="4"/>
  <c r="Q125" i="4"/>
  <c r="Z124" i="4"/>
  <c r="Y124" i="4"/>
  <c r="X124" i="4"/>
  <c r="W124" i="4"/>
  <c r="V124" i="4"/>
  <c r="U124" i="4"/>
  <c r="T124" i="4"/>
  <c r="S124" i="4"/>
  <c r="R124" i="4"/>
  <c r="Q124" i="4"/>
  <c r="Z123" i="4"/>
  <c r="Y123" i="4"/>
  <c r="X123" i="4"/>
  <c r="W123" i="4"/>
  <c r="V123" i="4"/>
  <c r="U123" i="4"/>
  <c r="T123" i="4"/>
  <c r="S123" i="4"/>
  <c r="R123" i="4"/>
  <c r="Q123" i="4"/>
  <c r="Z122" i="4"/>
  <c r="Y122" i="4"/>
  <c r="X122" i="4"/>
  <c r="W122" i="4"/>
  <c r="V122" i="4"/>
  <c r="U122" i="4"/>
  <c r="T122" i="4"/>
  <c r="S122" i="4"/>
  <c r="R122" i="4"/>
  <c r="Q122" i="4"/>
  <c r="Z121" i="4"/>
  <c r="Y121" i="4"/>
  <c r="X121" i="4"/>
  <c r="W121" i="4"/>
  <c r="V121" i="4"/>
  <c r="U121" i="4"/>
  <c r="T121" i="4"/>
  <c r="S121" i="4"/>
  <c r="R121" i="4"/>
  <c r="Q121" i="4"/>
  <c r="AJ118" i="4"/>
  <c r="AI118" i="4"/>
  <c r="AH118" i="4"/>
  <c r="AG118" i="4"/>
  <c r="AF118" i="4"/>
  <c r="AE118" i="4"/>
  <c r="AD118" i="4"/>
  <c r="AC118" i="4"/>
  <c r="AB118" i="4"/>
  <c r="AA118" i="4"/>
  <c r="AJ117" i="4"/>
  <c r="AI117" i="4"/>
  <c r="AH117" i="4"/>
  <c r="AG117" i="4"/>
  <c r="AF117" i="4"/>
  <c r="AE117" i="4"/>
  <c r="AD117" i="4"/>
  <c r="AC117" i="4"/>
  <c r="AB117" i="4"/>
  <c r="AA117" i="4"/>
  <c r="AJ116" i="4"/>
  <c r="AI116" i="4"/>
  <c r="AH116" i="4"/>
  <c r="AG116" i="4"/>
  <c r="AF116" i="4"/>
  <c r="AE116" i="4"/>
  <c r="AD116" i="4"/>
  <c r="AC116" i="4"/>
  <c r="AB116" i="4"/>
  <c r="AA116" i="4"/>
  <c r="AJ115" i="4"/>
  <c r="AI115" i="4"/>
  <c r="AH115" i="4"/>
  <c r="AG115" i="4"/>
  <c r="AF115" i="4"/>
  <c r="AE115" i="4"/>
  <c r="AD115" i="4"/>
  <c r="AC115" i="4"/>
  <c r="AB115" i="4"/>
  <c r="AA115" i="4"/>
  <c r="AJ114" i="4"/>
  <c r="AI114" i="4"/>
  <c r="AH114" i="4"/>
  <c r="AG114" i="4"/>
  <c r="AF114" i="4"/>
  <c r="AE114" i="4"/>
  <c r="AD114" i="4"/>
  <c r="AC114" i="4"/>
  <c r="AB114" i="4"/>
  <c r="AA114" i="4"/>
  <c r="AJ113" i="4"/>
  <c r="AI113" i="4"/>
  <c r="AH113" i="4"/>
  <c r="AG113" i="4"/>
  <c r="AF113" i="4"/>
  <c r="AE113" i="4"/>
  <c r="AD113" i="4"/>
  <c r="AC113" i="4"/>
  <c r="AB113" i="4"/>
  <c r="AA113" i="4"/>
  <c r="AJ112" i="4"/>
  <c r="AI112" i="4"/>
  <c r="AH112" i="4"/>
  <c r="AG112" i="4"/>
  <c r="AF112" i="4"/>
  <c r="AE112" i="4"/>
  <c r="AD112" i="4"/>
  <c r="AC112" i="4"/>
  <c r="AB112" i="4"/>
  <c r="AA112" i="4"/>
  <c r="AJ111" i="4"/>
  <c r="AI111" i="4"/>
  <c r="AH111" i="4"/>
  <c r="AG111" i="4"/>
  <c r="AF111" i="4"/>
  <c r="AE111" i="4"/>
  <c r="AD111" i="4"/>
  <c r="AC111" i="4"/>
  <c r="AB111" i="4"/>
  <c r="AA111" i="4"/>
  <c r="AJ110" i="4"/>
  <c r="AI110" i="4"/>
  <c r="AH110" i="4"/>
  <c r="AG110" i="4"/>
  <c r="AF110" i="4"/>
  <c r="AE110" i="4"/>
  <c r="AD110" i="4"/>
  <c r="AC110" i="4"/>
  <c r="AB110" i="4"/>
  <c r="AA110" i="4"/>
  <c r="AJ109" i="4"/>
  <c r="AI109" i="4"/>
  <c r="AH109" i="4"/>
  <c r="AG109" i="4"/>
  <c r="AF109" i="4"/>
  <c r="AE109" i="4"/>
  <c r="AD109" i="4"/>
  <c r="AC109" i="4"/>
  <c r="AB109" i="4"/>
  <c r="AA109" i="4"/>
  <c r="AJ108" i="4"/>
  <c r="AI108" i="4"/>
  <c r="AH108" i="4"/>
  <c r="AG108" i="4"/>
  <c r="AF108" i="4"/>
  <c r="AE108" i="4"/>
  <c r="AD108" i="4"/>
  <c r="AC108" i="4"/>
  <c r="AB108" i="4"/>
  <c r="AA108" i="4"/>
  <c r="AJ107" i="4"/>
  <c r="AI107" i="4"/>
  <c r="AH107" i="4"/>
  <c r="AG107" i="4"/>
  <c r="AF107" i="4"/>
  <c r="AE107" i="4"/>
  <c r="AD107" i="4"/>
  <c r="AC107" i="4"/>
  <c r="AB107" i="4"/>
  <c r="AA107" i="4"/>
  <c r="AJ106" i="4"/>
  <c r="AI106" i="4"/>
  <c r="AH106" i="4"/>
  <c r="AG106" i="4"/>
  <c r="AF106" i="4"/>
  <c r="AE106" i="4"/>
  <c r="AD106" i="4"/>
  <c r="AC106" i="4"/>
  <c r="AB106" i="4"/>
  <c r="AA106" i="4"/>
  <c r="AJ105" i="4"/>
  <c r="AI105" i="4"/>
  <c r="AH105" i="4"/>
  <c r="AG105" i="4"/>
  <c r="AF105" i="4"/>
  <c r="AE105" i="4"/>
  <c r="AD105" i="4"/>
  <c r="AC105" i="4"/>
  <c r="AB105" i="4"/>
  <c r="AA105" i="4"/>
  <c r="AJ104" i="4"/>
  <c r="AI104" i="4"/>
  <c r="AH104" i="4"/>
  <c r="AG104" i="4"/>
  <c r="AF104" i="4"/>
  <c r="AE104" i="4"/>
  <c r="AD104" i="4"/>
  <c r="AC104" i="4"/>
  <c r="AB104" i="4"/>
  <c r="AA104" i="4"/>
  <c r="AJ103" i="4"/>
  <c r="AI103" i="4"/>
  <c r="AH103" i="4"/>
  <c r="AG103" i="4"/>
  <c r="AF103" i="4"/>
  <c r="AE103" i="4"/>
  <c r="AD103" i="4"/>
  <c r="AC103" i="4"/>
  <c r="AB103" i="4"/>
  <c r="AA103" i="4"/>
  <c r="AJ102" i="4"/>
  <c r="AI102" i="4"/>
  <c r="AH102" i="4"/>
  <c r="AG102" i="4"/>
  <c r="AF102" i="4"/>
  <c r="AE102" i="4"/>
  <c r="AD102" i="4"/>
  <c r="AC102" i="4"/>
  <c r="AB102" i="4"/>
  <c r="AA102" i="4"/>
  <c r="AJ101" i="4"/>
  <c r="AI101" i="4"/>
  <c r="AH101" i="4"/>
  <c r="AG101" i="4"/>
  <c r="AF101" i="4"/>
  <c r="AE101" i="4"/>
  <c r="AD101" i="4"/>
  <c r="AC101" i="4"/>
  <c r="AB101" i="4"/>
  <c r="AA101" i="4"/>
  <c r="AJ100" i="4"/>
  <c r="AI100" i="4"/>
  <c r="AH100" i="4"/>
  <c r="AG100" i="4"/>
  <c r="AF100" i="4"/>
  <c r="AE100" i="4"/>
  <c r="AD100" i="4"/>
  <c r="AC100" i="4"/>
  <c r="AB100" i="4"/>
  <c r="AA100" i="4"/>
  <c r="AJ99" i="4"/>
  <c r="AI99" i="4"/>
  <c r="AH99" i="4"/>
  <c r="AG99" i="4"/>
  <c r="AF99" i="4"/>
  <c r="AE99" i="4"/>
  <c r="AD99" i="4"/>
  <c r="AC99" i="4"/>
  <c r="AB99" i="4"/>
  <c r="AA99" i="4"/>
  <c r="AJ98" i="4"/>
  <c r="AI98" i="4"/>
  <c r="AH98" i="4"/>
  <c r="AG98" i="4"/>
  <c r="AF98" i="4"/>
  <c r="AE98" i="4"/>
  <c r="AD98" i="4"/>
  <c r="AC98" i="4"/>
  <c r="AB98" i="4"/>
  <c r="AA98" i="4"/>
  <c r="AJ97" i="4"/>
  <c r="AI97" i="4"/>
  <c r="AH97" i="4"/>
  <c r="AG97" i="4"/>
  <c r="AF97" i="4"/>
  <c r="AE97" i="4"/>
  <c r="AD97" i="4"/>
  <c r="AC97" i="4"/>
  <c r="AB97" i="4"/>
  <c r="AA97" i="4"/>
  <c r="AJ96" i="4"/>
  <c r="AI96" i="4"/>
  <c r="AH96" i="4"/>
  <c r="AG96" i="4"/>
  <c r="AF96" i="4"/>
  <c r="AE96" i="4"/>
  <c r="AD96" i="4"/>
  <c r="AC96" i="4"/>
  <c r="AB96" i="4"/>
  <c r="AA96" i="4"/>
  <c r="AJ95" i="4"/>
  <c r="AI95" i="4"/>
  <c r="AH95" i="4"/>
  <c r="AG95" i="4"/>
  <c r="AF95" i="4"/>
  <c r="AE95" i="4"/>
  <c r="AD95" i="4"/>
  <c r="AC95" i="4"/>
  <c r="AB95" i="4"/>
  <c r="AA95" i="4"/>
  <c r="AJ94" i="4"/>
  <c r="AI94" i="4"/>
  <c r="AH94" i="4"/>
  <c r="AG94" i="4"/>
  <c r="AF94" i="4"/>
  <c r="AE94" i="4"/>
  <c r="AD94" i="4"/>
  <c r="AC94" i="4"/>
  <c r="AB94" i="4"/>
  <c r="AA94" i="4"/>
  <c r="AJ93" i="4"/>
  <c r="AI93" i="4"/>
  <c r="AH93" i="4"/>
  <c r="AG93" i="4"/>
  <c r="AF93" i="4"/>
  <c r="AE93" i="4"/>
  <c r="AD93" i="4"/>
  <c r="AC93" i="4"/>
  <c r="AB93" i="4"/>
  <c r="AA93" i="4"/>
  <c r="AJ92" i="4"/>
  <c r="AI92" i="4"/>
  <c r="AH92" i="4"/>
  <c r="AG92" i="4"/>
  <c r="AF92" i="4"/>
  <c r="AE92" i="4"/>
  <c r="AD92" i="4"/>
  <c r="AC92" i="4"/>
  <c r="AB92" i="4"/>
  <c r="AA92" i="4"/>
  <c r="AJ91" i="4"/>
  <c r="AI91" i="4"/>
  <c r="AH91" i="4"/>
  <c r="AG91" i="4"/>
  <c r="AF91" i="4"/>
  <c r="AE91" i="4"/>
  <c r="AD91" i="4"/>
  <c r="AC91" i="4"/>
  <c r="AB91" i="4"/>
  <c r="AA91" i="4"/>
  <c r="AJ90" i="4"/>
  <c r="AI90" i="4"/>
  <c r="AH90" i="4"/>
  <c r="AG90" i="4"/>
  <c r="AF90" i="4"/>
  <c r="AE90" i="4"/>
  <c r="AD90" i="4"/>
  <c r="AC90" i="4"/>
  <c r="AB90" i="4"/>
  <c r="AA90" i="4"/>
  <c r="AJ89" i="4"/>
  <c r="AI89" i="4"/>
  <c r="AH89" i="4"/>
  <c r="AG89" i="4"/>
  <c r="AF89" i="4"/>
  <c r="AE89" i="4"/>
  <c r="AD89" i="4"/>
  <c r="AC89" i="4"/>
  <c r="AB89" i="4"/>
  <c r="AA89" i="4"/>
  <c r="AJ88" i="4"/>
  <c r="AI88" i="4"/>
  <c r="AH88" i="4"/>
  <c r="AG88" i="4"/>
  <c r="AF88" i="4"/>
  <c r="AE88" i="4"/>
  <c r="AD88" i="4"/>
  <c r="AC88" i="4"/>
  <c r="AB88" i="4"/>
  <c r="AA88" i="4"/>
  <c r="AJ87" i="4"/>
  <c r="AI87" i="4"/>
  <c r="AH87" i="4"/>
  <c r="AG87" i="4"/>
  <c r="AF87" i="4"/>
  <c r="AE87" i="4"/>
  <c r="AD87" i="4"/>
  <c r="AC87" i="4"/>
  <c r="AB87" i="4"/>
  <c r="AA87" i="4"/>
  <c r="AJ86" i="4"/>
  <c r="AI86" i="4"/>
  <c r="AH86" i="4"/>
  <c r="AG86" i="4"/>
  <c r="AF86" i="4"/>
  <c r="AE86" i="4"/>
  <c r="AD86" i="4"/>
  <c r="AC86" i="4"/>
  <c r="AB86" i="4"/>
  <c r="AA86" i="4"/>
  <c r="AJ85" i="4"/>
  <c r="AI85" i="4"/>
  <c r="AH85" i="4"/>
  <c r="AG85" i="4"/>
  <c r="AF85" i="4"/>
  <c r="AE85" i="4"/>
  <c r="AD85" i="4"/>
  <c r="AC85" i="4"/>
  <c r="AB85" i="4"/>
  <c r="AA85" i="4"/>
  <c r="AJ84" i="4"/>
  <c r="AI84" i="4"/>
  <c r="AH84" i="4"/>
  <c r="AG84" i="4"/>
  <c r="AF84" i="4"/>
  <c r="AE84" i="4"/>
  <c r="AD84" i="4"/>
  <c r="AC84" i="4"/>
  <c r="AB84" i="4"/>
  <c r="AA84" i="4"/>
  <c r="AJ83" i="4"/>
  <c r="AI83" i="4"/>
  <c r="AH83" i="4"/>
  <c r="AG83" i="4"/>
  <c r="AF83" i="4"/>
  <c r="AE83" i="4"/>
  <c r="AD83" i="4"/>
  <c r="AC83" i="4"/>
  <c r="AB83" i="4"/>
  <c r="AA83" i="4"/>
  <c r="AJ82" i="4"/>
  <c r="AI82" i="4"/>
  <c r="AH82" i="4"/>
  <c r="AG82" i="4"/>
  <c r="AF82" i="4"/>
  <c r="AE82" i="4"/>
  <c r="AD82" i="4"/>
  <c r="AC82" i="4"/>
  <c r="AB82" i="4"/>
  <c r="AA82" i="4"/>
  <c r="AJ81" i="4"/>
  <c r="AI81" i="4"/>
  <c r="AH81" i="4"/>
  <c r="AG81" i="4"/>
  <c r="AF81" i="4"/>
  <c r="AE81" i="4"/>
  <c r="AD81" i="4"/>
  <c r="AC81" i="4"/>
  <c r="AB81" i="4"/>
  <c r="AA81" i="4"/>
  <c r="AJ80" i="4"/>
  <c r="AI80" i="4"/>
  <c r="AH80" i="4"/>
  <c r="AG80" i="4"/>
  <c r="AF80" i="4"/>
  <c r="AE80" i="4"/>
  <c r="AD80" i="4"/>
  <c r="AC80" i="4"/>
  <c r="AB80" i="4"/>
  <c r="AA80" i="4"/>
  <c r="AJ79" i="4"/>
  <c r="AI79" i="4"/>
  <c r="AH79" i="4"/>
  <c r="AG79" i="4"/>
  <c r="AF79" i="4"/>
  <c r="AE79" i="4"/>
  <c r="AD79" i="4"/>
  <c r="AC79" i="4"/>
  <c r="AB79" i="4"/>
  <c r="AA79" i="4"/>
  <c r="AJ78" i="4"/>
  <c r="AI78" i="4"/>
  <c r="AH78" i="4"/>
  <c r="AG78" i="4"/>
  <c r="AF78" i="4"/>
  <c r="AE78" i="4"/>
  <c r="AD78" i="4"/>
  <c r="AC78" i="4"/>
  <c r="AB78" i="4"/>
  <c r="AA78" i="4"/>
  <c r="AJ77" i="4"/>
  <c r="AI77" i="4"/>
  <c r="AH77" i="4"/>
  <c r="AG77" i="4"/>
  <c r="AF77" i="4"/>
  <c r="AE77" i="4"/>
  <c r="AD77" i="4"/>
  <c r="AC77" i="4"/>
  <c r="AB77" i="4"/>
  <c r="AA77" i="4"/>
  <c r="AJ76" i="4"/>
  <c r="AI76" i="4"/>
  <c r="AH76" i="4"/>
  <c r="AG76" i="4"/>
  <c r="AF76" i="4"/>
  <c r="AE76" i="4"/>
  <c r="AD76" i="4"/>
  <c r="AC76" i="4"/>
  <c r="AB76" i="4"/>
  <c r="AA76" i="4"/>
  <c r="AJ75" i="4"/>
  <c r="AI75" i="4"/>
  <c r="AH75" i="4"/>
  <c r="AG75" i="4"/>
  <c r="AF75" i="4"/>
  <c r="AE75" i="4"/>
  <c r="AD75" i="4"/>
  <c r="AC75" i="4"/>
  <c r="AB75" i="4"/>
  <c r="AA75" i="4"/>
  <c r="AJ74" i="4"/>
  <c r="AI74" i="4"/>
  <c r="AH74" i="4"/>
  <c r="AG74" i="4"/>
  <c r="AF74" i="4"/>
  <c r="AE74" i="4"/>
  <c r="AD74" i="4"/>
  <c r="AC74" i="4"/>
  <c r="AB74" i="4"/>
  <c r="AA74" i="4"/>
  <c r="AJ73" i="4"/>
  <c r="AI73" i="4"/>
  <c r="AH73" i="4"/>
  <c r="AG73" i="4"/>
  <c r="AF73" i="4"/>
  <c r="AE73" i="4"/>
  <c r="AD73" i="4"/>
  <c r="AC73" i="4"/>
  <c r="AB73" i="4"/>
  <c r="AA73" i="4"/>
  <c r="AJ72" i="4"/>
  <c r="AI72" i="4"/>
  <c r="AH72" i="4"/>
  <c r="AG72" i="4"/>
  <c r="AF72" i="4"/>
  <c r="AE72" i="4"/>
  <c r="AD72" i="4"/>
  <c r="AC72" i="4"/>
  <c r="AB72" i="4"/>
  <c r="AA72" i="4"/>
  <c r="AJ71" i="4"/>
  <c r="AI71" i="4"/>
  <c r="AH71" i="4"/>
  <c r="AG71" i="4"/>
  <c r="AF71" i="4"/>
  <c r="AE71" i="4"/>
  <c r="AD71" i="4"/>
  <c r="AC71" i="4"/>
  <c r="AB71" i="4"/>
  <c r="AA71" i="4"/>
  <c r="AJ70" i="4"/>
  <c r="AI70" i="4"/>
  <c r="AH70" i="4"/>
  <c r="AG70" i="4"/>
  <c r="AF70" i="4"/>
  <c r="AE70" i="4"/>
  <c r="AD70" i="4"/>
  <c r="AC70" i="4"/>
  <c r="AB70" i="4"/>
  <c r="AA70" i="4"/>
  <c r="AJ69" i="4"/>
  <c r="AI69" i="4"/>
  <c r="AH69" i="4"/>
  <c r="AG69" i="4"/>
  <c r="AF69" i="4"/>
  <c r="AE69" i="4"/>
  <c r="AD69" i="4"/>
  <c r="AC69" i="4"/>
  <c r="AB69" i="4"/>
  <c r="AA69" i="4"/>
  <c r="AJ68" i="4"/>
  <c r="AI68" i="4"/>
  <c r="AH68" i="4"/>
  <c r="AG68" i="4"/>
  <c r="AF68" i="4"/>
  <c r="AE68" i="4"/>
  <c r="AD68" i="4"/>
  <c r="AC68" i="4"/>
  <c r="AB68" i="4"/>
  <c r="AA68" i="4"/>
  <c r="AJ67" i="4"/>
  <c r="AI67" i="4"/>
  <c r="AH67" i="4"/>
  <c r="AG67" i="4"/>
  <c r="AF67" i="4"/>
  <c r="AE67" i="4"/>
  <c r="AD67" i="4"/>
  <c r="AC67" i="4"/>
  <c r="AB67" i="4"/>
  <c r="AA67" i="4"/>
  <c r="AJ66" i="4"/>
  <c r="AI66" i="4"/>
  <c r="AH66" i="4"/>
  <c r="AG66" i="4"/>
  <c r="AF66" i="4"/>
  <c r="AE66" i="4"/>
  <c r="AD66" i="4"/>
  <c r="AC66" i="4"/>
  <c r="AB66" i="4"/>
  <c r="AA66" i="4"/>
  <c r="AJ65" i="4"/>
  <c r="AI65" i="4"/>
  <c r="AH65" i="4"/>
  <c r="AG65" i="4"/>
  <c r="AF65" i="4"/>
  <c r="AE65" i="4"/>
  <c r="AD65" i="4"/>
  <c r="AC65" i="4"/>
  <c r="AB65" i="4"/>
  <c r="AA65" i="4"/>
  <c r="AJ64" i="4"/>
  <c r="AI64" i="4"/>
  <c r="AH64" i="4"/>
  <c r="AG64" i="4"/>
  <c r="AF64" i="4"/>
  <c r="AE64" i="4"/>
  <c r="AD64" i="4"/>
  <c r="AC64" i="4"/>
  <c r="AB64" i="4"/>
  <c r="AA64" i="4"/>
  <c r="AJ63" i="4"/>
  <c r="AI63" i="4"/>
  <c r="AH63" i="4"/>
  <c r="AG63" i="4"/>
  <c r="AF63" i="4"/>
  <c r="AE63" i="4"/>
  <c r="AD63" i="4"/>
  <c r="AC63" i="4"/>
  <c r="AB63" i="4"/>
  <c r="AA63" i="4"/>
  <c r="AJ62" i="4"/>
  <c r="AI62" i="4"/>
  <c r="AH62" i="4"/>
  <c r="AG62" i="4"/>
  <c r="AF62" i="4"/>
  <c r="AE62" i="4"/>
  <c r="AD62" i="4"/>
  <c r="AC62" i="4"/>
  <c r="AB62" i="4"/>
  <c r="AA62" i="4"/>
  <c r="AJ61" i="4"/>
  <c r="AI61" i="4"/>
  <c r="AH61" i="4"/>
  <c r="AG61" i="4"/>
  <c r="AF61" i="4"/>
  <c r="AE61" i="4"/>
  <c r="AD61" i="4"/>
  <c r="AC61" i="4"/>
  <c r="AB61" i="4"/>
  <c r="AA61" i="4"/>
  <c r="AJ60" i="4"/>
  <c r="AI60" i="4"/>
  <c r="AH60" i="4"/>
  <c r="AG60" i="4"/>
  <c r="AF60" i="4"/>
  <c r="AE60" i="4"/>
  <c r="AD60" i="4"/>
  <c r="AC60" i="4"/>
  <c r="AB60" i="4"/>
  <c r="AA60" i="4"/>
  <c r="AJ59" i="4"/>
  <c r="AI59" i="4"/>
  <c r="AH59" i="4"/>
  <c r="AG59" i="4"/>
  <c r="AF59" i="4"/>
  <c r="AE59" i="4"/>
  <c r="AD59" i="4"/>
  <c r="AC59" i="4"/>
  <c r="AB59" i="4"/>
  <c r="AA59" i="4"/>
  <c r="AJ58" i="4"/>
  <c r="AI58" i="4"/>
  <c r="AH58" i="4"/>
  <c r="AG58" i="4"/>
  <c r="AF58" i="4"/>
  <c r="AE58" i="4"/>
  <c r="AD58" i="4"/>
  <c r="AC58" i="4"/>
  <c r="AB58" i="4"/>
  <c r="AA58" i="4"/>
  <c r="AJ57" i="4"/>
  <c r="AI57" i="4"/>
  <c r="AH57" i="4"/>
  <c r="AG57" i="4"/>
  <c r="AF57" i="4"/>
  <c r="AE57" i="4"/>
  <c r="AD57" i="4"/>
  <c r="AC57" i="4"/>
  <c r="AB57" i="4"/>
  <c r="AA57" i="4"/>
  <c r="AJ56" i="4"/>
  <c r="AI56" i="4"/>
  <c r="AH56" i="4"/>
  <c r="AG56" i="4"/>
  <c r="AF56" i="4"/>
  <c r="AE56" i="4"/>
  <c r="AD56" i="4"/>
  <c r="AC56" i="4"/>
  <c r="AB56" i="4"/>
  <c r="AA56" i="4"/>
  <c r="AJ55" i="4"/>
  <c r="AI55" i="4"/>
  <c r="AH55" i="4"/>
  <c r="AG55" i="4"/>
  <c r="AF55" i="4"/>
  <c r="AE55" i="4"/>
  <c r="AD55" i="4"/>
  <c r="AC55" i="4"/>
  <c r="AB55" i="4"/>
  <c r="AA55" i="4"/>
  <c r="AJ54" i="4"/>
  <c r="AI54" i="4"/>
  <c r="AH54" i="4"/>
  <c r="AG54" i="4"/>
  <c r="AF54" i="4"/>
  <c r="AE54" i="4"/>
  <c r="AD54" i="4"/>
  <c r="AC54" i="4"/>
  <c r="AB54" i="4"/>
  <c r="AA54" i="4"/>
  <c r="AJ53" i="4"/>
  <c r="AI53" i="4"/>
  <c r="AH53" i="4"/>
  <c r="AG53" i="4"/>
  <c r="AF53" i="4"/>
  <c r="AE53" i="4"/>
  <c r="AD53" i="4"/>
  <c r="AC53" i="4"/>
  <c r="AB53" i="4"/>
  <c r="AA53" i="4"/>
  <c r="AJ52" i="4"/>
  <c r="AI52" i="4"/>
  <c r="AH52" i="4"/>
  <c r="AG52" i="4"/>
  <c r="AF52" i="4"/>
  <c r="AE52" i="4"/>
  <c r="AD52" i="4"/>
  <c r="AC52" i="4"/>
  <c r="AB52" i="4"/>
  <c r="AA52" i="4"/>
  <c r="AJ51" i="4"/>
  <c r="AI51" i="4"/>
  <c r="AH51" i="4"/>
  <c r="AG51" i="4"/>
  <c r="AF51" i="4"/>
  <c r="AE51" i="4"/>
  <c r="AD51" i="4"/>
  <c r="AC51" i="4"/>
  <c r="AB51" i="4"/>
  <c r="AA51" i="4"/>
  <c r="AJ50" i="4"/>
  <c r="AI50" i="4"/>
  <c r="AH50" i="4"/>
  <c r="AG50" i="4"/>
  <c r="AF50" i="4"/>
  <c r="AE50" i="4"/>
  <c r="AD50" i="4"/>
  <c r="AC50" i="4"/>
  <c r="AB50" i="4"/>
  <c r="AA50" i="4"/>
  <c r="AJ49" i="4"/>
  <c r="AI49" i="4"/>
  <c r="AH49" i="4"/>
  <c r="AG49" i="4"/>
  <c r="AF49" i="4"/>
  <c r="AE49" i="4"/>
  <c r="AD49" i="4"/>
  <c r="AC49" i="4"/>
  <c r="AB49" i="4"/>
  <c r="AA49" i="4"/>
  <c r="AJ48" i="4"/>
  <c r="AI48" i="4"/>
  <c r="AH48" i="4"/>
  <c r="AG48" i="4"/>
  <c r="AF48" i="4"/>
  <c r="AE48" i="4"/>
  <c r="AD48" i="4"/>
  <c r="AC48" i="4"/>
  <c r="AB48" i="4"/>
  <c r="AA48" i="4"/>
  <c r="AJ47" i="4"/>
  <c r="AI47" i="4"/>
  <c r="AH47" i="4"/>
  <c r="AG47" i="4"/>
  <c r="AF47" i="4"/>
  <c r="AE47" i="4"/>
  <c r="AD47" i="4"/>
  <c r="AC47" i="4"/>
  <c r="AB47" i="4"/>
  <c r="AA47" i="4"/>
  <c r="AJ46" i="4"/>
  <c r="AI46" i="4"/>
  <c r="AH46" i="4"/>
  <c r="AG46" i="4"/>
  <c r="AF46" i="4"/>
  <c r="AE46" i="4"/>
  <c r="AD46" i="4"/>
  <c r="AC46" i="4"/>
  <c r="AB46" i="4"/>
  <c r="AA46" i="4"/>
  <c r="AJ45" i="4"/>
  <c r="AI45" i="4"/>
  <c r="AH45" i="4"/>
  <c r="AG45" i="4"/>
  <c r="AF45" i="4"/>
  <c r="AE45" i="4"/>
  <c r="AD45" i="4"/>
  <c r="AC45" i="4"/>
  <c r="AB45" i="4"/>
  <c r="AA45" i="4"/>
  <c r="AJ44" i="4"/>
  <c r="AI44" i="4"/>
  <c r="AH44" i="4"/>
  <c r="AG44" i="4"/>
  <c r="AF44" i="4"/>
  <c r="AE44" i="4"/>
  <c r="AD44" i="4"/>
  <c r="AC44" i="4"/>
  <c r="AB44" i="4"/>
  <c r="AA44" i="4"/>
  <c r="AJ43" i="4"/>
  <c r="AI43" i="4"/>
  <c r="AH43" i="4"/>
  <c r="AG43" i="4"/>
  <c r="AF43" i="4"/>
  <c r="AE43" i="4"/>
  <c r="AD43" i="4"/>
  <c r="AC43" i="4"/>
  <c r="AB43" i="4"/>
  <c r="AA43" i="4"/>
  <c r="AJ42" i="4"/>
  <c r="AI42" i="4"/>
  <c r="AH42" i="4"/>
  <c r="AG42" i="4"/>
  <c r="AF42" i="4"/>
  <c r="AE42" i="4"/>
  <c r="AD42" i="4"/>
  <c r="AC42" i="4"/>
  <c r="AB42" i="4"/>
  <c r="AA42" i="4"/>
  <c r="AJ41" i="4"/>
  <c r="AI41" i="4"/>
  <c r="AH41" i="4"/>
  <c r="AG41" i="4"/>
  <c r="AF41" i="4"/>
  <c r="AE41" i="4"/>
  <c r="AD41" i="4"/>
  <c r="AC41" i="4"/>
  <c r="AB41" i="4"/>
  <c r="AA41" i="4"/>
  <c r="AJ40" i="4"/>
  <c r="AI40" i="4"/>
  <c r="AH40" i="4"/>
  <c r="AG40" i="4"/>
  <c r="AF40" i="4"/>
  <c r="AE40" i="4"/>
  <c r="AD40" i="4"/>
  <c r="AC40" i="4"/>
  <c r="AB40" i="4"/>
  <c r="AA40" i="4"/>
  <c r="AJ39" i="4"/>
  <c r="AI39" i="4"/>
  <c r="AH39" i="4"/>
  <c r="AG39" i="4"/>
  <c r="AF39" i="4"/>
  <c r="AE39" i="4"/>
  <c r="AD39" i="4"/>
  <c r="AC39" i="4"/>
  <c r="AB39" i="4"/>
  <c r="AA39" i="4"/>
  <c r="AJ38" i="4"/>
  <c r="AI38" i="4"/>
  <c r="AH38" i="4"/>
  <c r="AG38" i="4"/>
  <c r="AF38" i="4"/>
  <c r="AE38" i="4"/>
  <c r="AD38" i="4"/>
  <c r="AC38" i="4"/>
  <c r="AB38" i="4"/>
  <c r="AA38" i="4"/>
  <c r="AJ37" i="4"/>
  <c r="AI37" i="4"/>
  <c r="AH37" i="4"/>
  <c r="AG37" i="4"/>
  <c r="AF37" i="4"/>
  <c r="AE37" i="4"/>
  <c r="AD37" i="4"/>
  <c r="AC37" i="4"/>
  <c r="AB37" i="4"/>
  <c r="AA37" i="4"/>
  <c r="AJ36" i="4"/>
  <c r="AI36" i="4"/>
  <c r="AH36" i="4"/>
  <c r="AG36" i="4"/>
  <c r="AF36" i="4"/>
  <c r="AE36" i="4"/>
  <c r="AD36" i="4"/>
  <c r="AC36" i="4"/>
  <c r="AB36" i="4"/>
  <c r="AA36" i="4"/>
  <c r="AJ35" i="4"/>
  <c r="AI35" i="4"/>
  <c r="AH35" i="4"/>
  <c r="AG35" i="4"/>
  <c r="AF35" i="4"/>
  <c r="AE35" i="4"/>
  <c r="AD35" i="4"/>
  <c r="AC35" i="4"/>
  <c r="AB35" i="4"/>
  <c r="AA35" i="4"/>
  <c r="AJ34" i="4"/>
  <c r="AI34" i="4"/>
  <c r="AH34" i="4"/>
  <c r="AG34" i="4"/>
  <c r="AF34" i="4"/>
  <c r="AE34" i="4"/>
  <c r="AD34" i="4"/>
  <c r="AC34" i="4"/>
  <c r="AB34" i="4"/>
  <c r="AA34" i="4"/>
  <c r="AJ33" i="4"/>
  <c r="AI33" i="4"/>
  <c r="AH33" i="4"/>
  <c r="AG33" i="4"/>
  <c r="AF33" i="4"/>
  <c r="AE33" i="4"/>
  <c r="AD33" i="4"/>
  <c r="AC33" i="4"/>
  <c r="AB33" i="4"/>
  <c r="AA33" i="4"/>
  <c r="AJ32" i="4"/>
  <c r="AI32" i="4"/>
  <c r="AH32" i="4"/>
  <c r="AG32" i="4"/>
  <c r="AF32" i="4"/>
  <c r="AE32" i="4"/>
  <c r="AD32" i="4"/>
  <c r="AC32" i="4"/>
  <c r="AB32" i="4"/>
  <c r="AA32" i="4"/>
  <c r="AJ31" i="4"/>
  <c r="AI31" i="4"/>
  <c r="AH31" i="4"/>
  <c r="AG31" i="4"/>
  <c r="AF31" i="4"/>
  <c r="AE31" i="4"/>
  <c r="AD31" i="4"/>
  <c r="AC31" i="4"/>
  <c r="AB31" i="4"/>
  <c r="AA31" i="4"/>
  <c r="AJ30" i="4"/>
  <c r="AI30" i="4"/>
  <c r="AH30" i="4"/>
  <c r="AG30" i="4"/>
  <c r="AF30" i="4"/>
  <c r="AE30" i="4"/>
  <c r="AD30" i="4"/>
  <c r="AC30" i="4"/>
  <c r="AB30" i="4"/>
  <c r="AA30" i="4"/>
  <c r="AJ29" i="4"/>
  <c r="AI29" i="4"/>
  <c r="AH29" i="4"/>
  <c r="AG29" i="4"/>
  <c r="AF29" i="4"/>
  <c r="AE29" i="4"/>
  <c r="AD29" i="4"/>
  <c r="AC29" i="4"/>
  <c r="AB29" i="4"/>
  <c r="AA29" i="4"/>
  <c r="AJ28" i="4"/>
  <c r="AI28" i="4"/>
  <c r="AH28" i="4"/>
  <c r="AG28" i="4"/>
  <c r="AF28" i="4"/>
  <c r="AE28" i="4"/>
  <c r="AD28" i="4"/>
  <c r="AC28" i="4"/>
  <c r="AB28" i="4"/>
  <c r="AA28" i="4"/>
  <c r="AJ27" i="4"/>
  <c r="AI27" i="4"/>
  <c r="AH27" i="4"/>
  <c r="AG27" i="4"/>
  <c r="AF27" i="4"/>
  <c r="AE27" i="4"/>
  <c r="AD27" i="4"/>
  <c r="AC27" i="4"/>
  <c r="AB27" i="4"/>
  <c r="AA27" i="4"/>
  <c r="AJ26" i="4"/>
  <c r="AI26" i="4"/>
  <c r="AH26" i="4"/>
  <c r="AG26" i="4"/>
  <c r="AF26" i="4"/>
  <c r="AE26" i="4"/>
  <c r="AD26" i="4"/>
  <c r="AC26" i="4"/>
  <c r="AB26" i="4"/>
  <c r="AA26" i="4"/>
  <c r="AJ25" i="4"/>
  <c r="AI25" i="4"/>
  <c r="AH25" i="4"/>
  <c r="AG25" i="4"/>
  <c r="AF25" i="4"/>
  <c r="AE25" i="4"/>
  <c r="AD25" i="4"/>
  <c r="AC25" i="4"/>
  <c r="AB25" i="4"/>
  <c r="AA25" i="4"/>
  <c r="AJ24" i="4"/>
  <c r="AI24" i="4"/>
  <c r="AH24" i="4"/>
  <c r="AG24" i="4"/>
  <c r="AF24" i="4"/>
  <c r="AE24" i="4"/>
  <c r="AD24" i="4"/>
  <c r="AC24" i="4"/>
  <c r="AB24" i="4"/>
  <c r="AA24" i="4"/>
  <c r="AJ23" i="4"/>
  <c r="AI23" i="4"/>
  <c r="AH23" i="4"/>
  <c r="AG23" i="4"/>
  <c r="AF23" i="4"/>
  <c r="AE23" i="4"/>
  <c r="AD23" i="4"/>
  <c r="AC23" i="4"/>
  <c r="AB23" i="4"/>
  <c r="AA23" i="4"/>
  <c r="AJ22" i="4"/>
  <c r="AI22" i="4"/>
  <c r="AH22" i="4"/>
  <c r="AG22" i="4"/>
  <c r="AF22" i="4"/>
  <c r="AE22" i="4"/>
  <c r="AD22" i="4"/>
  <c r="AC22" i="4"/>
  <c r="AB22" i="4"/>
  <c r="AA22" i="4"/>
  <c r="AJ21" i="4"/>
  <c r="AI21" i="4"/>
  <c r="AH21" i="4"/>
  <c r="AG21" i="4"/>
  <c r="AF21" i="4"/>
  <c r="AE21" i="4"/>
  <c r="AD21" i="4"/>
  <c r="AC21" i="4"/>
  <c r="AB21" i="4"/>
  <c r="AA21" i="4"/>
  <c r="AJ20" i="4"/>
  <c r="AI20" i="4"/>
  <c r="AH20" i="4"/>
  <c r="AG20" i="4"/>
  <c r="AF20" i="4"/>
  <c r="AE20" i="4"/>
  <c r="AD20" i="4"/>
  <c r="AC20" i="4"/>
  <c r="AB20" i="4"/>
  <c r="AA20" i="4"/>
  <c r="AJ19" i="4"/>
  <c r="AI19" i="4"/>
  <c r="AH19" i="4"/>
  <c r="AG19" i="4"/>
  <c r="AF19" i="4"/>
  <c r="AE19" i="4"/>
  <c r="AD19" i="4"/>
  <c r="AC19" i="4"/>
  <c r="AB19" i="4"/>
  <c r="AA19" i="4"/>
  <c r="AJ18" i="4"/>
  <c r="AI18" i="4"/>
  <c r="AH18" i="4"/>
  <c r="AG18" i="4"/>
  <c r="AF18" i="4"/>
  <c r="AE18" i="4"/>
  <c r="AD18" i="4"/>
  <c r="AC18" i="4"/>
  <c r="AB18" i="4"/>
  <c r="AA18" i="4"/>
  <c r="AJ17" i="4"/>
  <c r="AI17" i="4"/>
  <c r="AH17" i="4"/>
  <c r="AG17" i="4"/>
  <c r="AF17" i="4"/>
  <c r="AE17" i="4"/>
  <c r="AD17" i="4"/>
  <c r="AC17" i="4"/>
  <c r="AB17" i="4"/>
  <c r="AA17" i="4"/>
  <c r="AJ16" i="4"/>
  <c r="AI16" i="4"/>
  <c r="AH16" i="4"/>
  <c r="AG16" i="4"/>
  <c r="AF16" i="4"/>
  <c r="AE16" i="4"/>
  <c r="AD16" i="4"/>
  <c r="AC16" i="4"/>
  <c r="AB16" i="4"/>
  <c r="AA16" i="4"/>
  <c r="AJ15" i="4"/>
  <c r="AI15" i="4"/>
  <c r="AH15" i="4"/>
  <c r="AG15" i="4"/>
  <c r="AF15" i="4"/>
  <c r="AE15" i="4"/>
  <c r="AD15" i="4"/>
  <c r="AC15" i="4"/>
  <c r="AB15" i="4"/>
  <c r="AA15" i="4"/>
  <c r="AJ14" i="4"/>
  <c r="AI14" i="4"/>
  <c r="AH14" i="4"/>
  <c r="AG14" i="4"/>
  <c r="AF14" i="4"/>
  <c r="AE14" i="4"/>
  <c r="AD14" i="4"/>
  <c r="AC14" i="4"/>
  <c r="AB14" i="4"/>
  <c r="AA14" i="4"/>
  <c r="AJ13" i="4"/>
  <c r="AI13" i="4"/>
  <c r="AH13" i="4"/>
  <c r="AG13" i="4"/>
  <c r="AF13" i="4"/>
  <c r="AE13" i="4"/>
  <c r="AD13" i="4"/>
  <c r="AC13" i="4"/>
  <c r="AB13" i="4"/>
  <c r="AA13" i="4"/>
  <c r="AJ12" i="4"/>
  <c r="AI12" i="4"/>
  <c r="AH12" i="4"/>
  <c r="AG12" i="4"/>
  <c r="AF12" i="4"/>
  <c r="AE12" i="4"/>
  <c r="AD12" i="4"/>
  <c r="AC12" i="4"/>
  <c r="AB12" i="4"/>
  <c r="AA12" i="4"/>
  <c r="AJ11" i="4"/>
  <c r="AI11" i="4"/>
  <c r="AH11" i="4"/>
  <c r="AG11" i="4"/>
  <c r="AF11" i="4"/>
  <c r="AE11" i="4"/>
  <c r="AD11" i="4"/>
  <c r="AC11" i="4"/>
  <c r="AB11" i="4"/>
  <c r="AA11" i="4"/>
  <c r="P346" i="3"/>
  <c r="P347" i="3" s="1"/>
  <c r="L346" i="3"/>
  <c r="L347" i="3" s="1"/>
  <c r="M343" i="3"/>
  <c r="N343" i="3"/>
  <c r="O343" i="3"/>
  <c r="Q343" i="3"/>
  <c r="R343" i="3"/>
  <c r="S343" i="3"/>
  <c r="S342" i="3"/>
  <c r="R342" i="3"/>
  <c r="Q342" i="3"/>
  <c r="S341" i="3"/>
  <c r="R341" i="3"/>
  <c r="Q341" i="3"/>
  <c r="S340" i="3"/>
  <c r="R340" i="3"/>
  <c r="Q340" i="3"/>
  <c r="S339" i="3"/>
  <c r="R339" i="3"/>
  <c r="Q339" i="3"/>
  <c r="S338" i="3"/>
  <c r="R338" i="3"/>
  <c r="Q338" i="3"/>
  <c r="S337" i="3"/>
  <c r="R337" i="3"/>
  <c r="Q337" i="3"/>
  <c r="S336" i="3"/>
  <c r="R336" i="3"/>
  <c r="Q336" i="3"/>
  <c r="S335" i="3"/>
  <c r="R335" i="3"/>
  <c r="Q335" i="3"/>
  <c r="S334" i="3"/>
  <c r="R334" i="3"/>
  <c r="Q334" i="3"/>
  <c r="S333" i="3"/>
  <c r="R333" i="3"/>
  <c r="Q333" i="3"/>
  <c r="S332" i="3"/>
  <c r="R332" i="3"/>
  <c r="Q332" i="3"/>
  <c r="S331" i="3"/>
  <c r="R331" i="3"/>
  <c r="Q331" i="3"/>
  <c r="S330" i="3"/>
  <c r="R330" i="3"/>
  <c r="Q330" i="3"/>
  <c r="S329" i="3"/>
  <c r="R329" i="3"/>
  <c r="Q329" i="3"/>
  <c r="S328" i="3"/>
  <c r="R328" i="3"/>
  <c r="Q328" i="3"/>
  <c r="S327" i="3"/>
  <c r="R327" i="3"/>
  <c r="Q327" i="3"/>
  <c r="S326" i="3"/>
  <c r="R326" i="3"/>
  <c r="Q326" i="3"/>
  <c r="S325" i="3"/>
  <c r="R325" i="3"/>
  <c r="Q325" i="3"/>
  <c r="S324" i="3"/>
  <c r="R324" i="3"/>
  <c r="Q324" i="3"/>
  <c r="S323" i="3"/>
  <c r="R323" i="3"/>
  <c r="Q323" i="3"/>
  <c r="S322" i="3"/>
  <c r="R322" i="3"/>
  <c r="Q322" i="3"/>
  <c r="S321" i="3"/>
  <c r="R321" i="3"/>
  <c r="Q321" i="3"/>
  <c r="S320" i="3"/>
  <c r="R320" i="3"/>
  <c r="Q320" i="3"/>
  <c r="S319" i="3"/>
  <c r="R319" i="3"/>
  <c r="Q319" i="3"/>
  <c r="S318" i="3"/>
  <c r="R318" i="3"/>
  <c r="Q318" i="3"/>
  <c r="S317" i="3"/>
  <c r="R317" i="3"/>
  <c r="Q317" i="3"/>
  <c r="S316" i="3"/>
  <c r="R316" i="3"/>
  <c r="Q316" i="3"/>
  <c r="S315" i="3"/>
  <c r="R315" i="3"/>
  <c r="Q315" i="3"/>
  <c r="S314" i="3"/>
  <c r="R314" i="3"/>
  <c r="Q314" i="3"/>
  <c r="S313" i="3"/>
  <c r="R313" i="3"/>
  <c r="Q313" i="3"/>
  <c r="S312" i="3"/>
  <c r="R312" i="3"/>
  <c r="Q312" i="3"/>
  <c r="S311" i="3"/>
  <c r="R311" i="3"/>
  <c r="Q311" i="3"/>
  <c r="S310" i="3"/>
  <c r="R310" i="3"/>
  <c r="Q310" i="3"/>
  <c r="S309" i="3"/>
  <c r="R309" i="3"/>
  <c r="Q309" i="3"/>
  <c r="S308" i="3"/>
  <c r="R308" i="3"/>
  <c r="Q308" i="3"/>
  <c r="S307" i="3"/>
  <c r="R307" i="3"/>
  <c r="Q307" i="3"/>
  <c r="S306" i="3"/>
  <c r="R306" i="3"/>
  <c r="Q306" i="3"/>
  <c r="S305" i="3"/>
  <c r="R305" i="3"/>
  <c r="Q305" i="3"/>
  <c r="S304" i="3"/>
  <c r="R304" i="3"/>
  <c r="Q304" i="3"/>
  <c r="S303" i="3"/>
  <c r="R303" i="3"/>
  <c r="Q303" i="3"/>
  <c r="S302" i="3"/>
  <c r="R302" i="3"/>
  <c r="Q302" i="3"/>
  <c r="S301" i="3"/>
  <c r="R301" i="3"/>
  <c r="Q301" i="3"/>
  <c r="S300" i="3"/>
  <c r="R300" i="3"/>
  <c r="Q300" i="3"/>
  <c r="S299" i="3"/>
  <c r="R299" i="3"/>
  <c r="Q299" i="3"/>
  <c r="S298" i="3"/>
  <c r="R298" i="3"/>
  <c r="Q298" i="3"/>
  <c r="S297" i="3"/>
  <c r="R297" i="3"/>
  <c r="Q297" i="3"/>
  <c r="S296" i="3"/>
  <c r="R296" i="3"/>
  <c r="Q296" i="3"/>
  <c r="S295" i="3"/>
  <c r="R295" i="3"/>
  <c r="Q295" i="3"/>
  <c r="S294" i="3"/>
  <c r="R294" i="3"/>
  <c r="Q294" i="3"/>
  <c r="S293" i="3"/>
  <c r="R293" i="3"/>
  <c r="Q293" i="3"/>
  <c r="S292" i="3"/>
  <c r="R292" i="3"/>
  <c r="Q292" i="3"/>
  <c r="S291" i="3"/>
  <c r="R291" i="3"/>
  <c r="Q291" i="3"/>
  <c r="S290" i="3"/>
  <c r="R290" i="3"/>
  <c r="Q290" i="3"/>
  <c r="S289" i="3"/>
  <c r="R289" i="3"/>
  <c r="Q289" i="3"/>
  <c r="S288" i="3"/>
  <c r="R288" i="3"/>
  <c r="Q288" i="3"/>
  <c r="S287" i="3"/>
  <c r="R287" i="3"/>
  <c r="Q287" i="3"/>
  <c r="S286" i="3"/>
  <c r="R286" i="3"/>
  <c r="Q286" i="3"/>
  <c r="S285" i="3"/>
  <c r="R285" i="3"/>
  <c r="Q285" i="3"/>
  <c r="S284" i="3"/>
  <c r="R284" i="3"/>
  <c r="Q284" i="3"/>
  <c r="S283" i="3"/>
  <c r="R283" i="3"/>
  <c r="Q283" i="3"/>
  <c r="S282" i="3"/>
  <c r="R282" i="3"/>
  <c r="Q282" i="3"/>
  <c r="S281" i="3"/>
  <c r="R281" i="3"/>
  <c r="Q281" i="3"/>
  <c r="S280" i="3"/>
  <c r="R280" i="3"/>
  <c r="Q280" i="3"/>
  <c r="S279" i="3"/>
  <c r="R279" i="3"/>
  <c r="Q279" i="3"/>
  <c r="S278" i="3"/>
  <c r="R278" i="3"/>
  <c r="Q278" i="3"/>
  <c r="S277" i="3"/>
  <c r="R277" i="3"/>
  <c r="Q277" i="3"/>
  <c r="S276" i="3"/>
  <c r="R276" i="3"/>
  <c r="Q276" i="3"/>
  <c r="S275" i="3"/>
  <c r="R275" i="3"/>
  <c r="Q275" i="3"/>
  <c r="S274" i="3"/>
  <c r="R274" i="3"/>
  <c r="Q274" i="3"/>
  <c r="S273" i="3"/>
  <c r="R273" i="3"/>
  <c r="Q273" i="3"/>
  <c r="S272" i="3"/>
  <c r="R272" i="3"/>
  <c r="Q272" i="3"/>
  <c r="S271" i="3"/>
  <c r="R271" i="3"/>
  <c r="Q271" i="3"/>
  <c r="S270" i="3"/>
  <c r="R270" i="3"/>
  <c r="Q270" i="3"/>
  <c r="S269" i="3"/>
  <c r="R269" i="3"/>
  <c r="Q269" i="3"/>
  <c r="S268" i="3"/>
  <c r="R268" i="3"/>
  <c r="Q268" i="3"/>
  <c r="S267" i="3"/>
  <c r="R267" i="3"/>
  <c r="Q267" i="3"/>
  <c r="S266" i="3"/>
  <c r="R266" i="3"/>
  <c r="Q266" i="3"/>
  <c r="S265" i="3"/>
  <c r="R265" i="3"/>
  <c r="Q265" i="3"/>
  <c r="S264" i="3"/>
  <c r="R264" i="3"/>
  <c r="Q264" i="3"/>
  <c r="S263" i="3"/>
  <c r="R263" i="3"/>
  <c r="Q263" i="3"/>
  <c r="S262" i="3"/>
  <c r="R262" i="3"/>
  <c r="Q262" i="3"/>
  <c r="S261" i="3"/>
  <c r="R261" i="3"/>
  <c r="Q261" i="3"/>
  <c r="S260" i="3"/>
  <c r="R260" i="3"/>
  <c r="Q260" i="3"/>
  <c r="S259" i="3"/>
  <c r="R259" i="3"/>
  <c r="Q259" i="3"/>
  <c r="S258" i="3"/>
  <c r="R258" i="3"/>
  <c r="Q258" i="3"/>
  <c r="S257" i="3"/>
  <c r="R257" i="3"/>
  <c r="Q257" i="3"/>
  <c r="S256" i="3"/>
  <c r="R256" i="3"/>
  <c r="Q256" i="3"/>
  <c r="S255" i="3"/>
  <c r="R255" i="3"/>
  <c r="Q255" i="3"/>
  <c r="S254" i="3"/>
  <c r="R254" i="3"/>
  <c r="Q254" i="3"/>
  <c r="S253" i="3"/>
  <c r="R253" i="3"/>
  <c r="Q253" i="3"/>
  <c r="S252" i="3"/>
  <c r="R252" i="3"/>
  <c r="Q252" i="3"/>
  <c r="S251" i="3"/>
  <c r="R251" i="3"/>
  <c r="Q251" i="3"/>
  <c r="S250" i="3"/>
  <c r="R250" i="3"/>
  <c r="Q250" i="3"/>
  <c r="S249" i="3"/>
  <c r="R249" i="3"/>
  <c r="Q249" i="3"/>
  <c r="S248" i="3"/>
  <c r="R248" i="3"/>
  <c r="Q248" i="3"/>
  <c r="S247" i="3"/>
  <c r="R247" i="3"/>
  <c r="Q247" i="3"/>
  <c r="S246" i="3"/>
  <c r="R246" i="3"/>
  <c r="Q246" i="3"/>
  <c r="S245" i="3"/>
  <c r="R245" i="3"/>
  <c r="Q245" i="3"/>
  <c r="S244" i="3"/>
  <c r="R244" i="3"/>
  <c r="Q244" i="3"/>
  <c r="S243" i="3"/>
  <c r="R243" i="3"/>
  <c r="Q243" i="3"/>
  <c r="S242" i="3"/>
  <c r="R242" i="3"/>
  <c r="Q242" i="3"/>
  <c r="S241" i="3"/>
  <c r="R241" i="3"/>
  <c r="Q241" i="3"/>
  <c r="S240" i="3"/>
  <c r="R240" i="3"/>
  <c r="Q240" i="3"/>
  <c r="S239" i="3"/>
  <c r="R239" i="3"/>
  <c r="Q239" i="3"/>
  <c r="S238" i="3"/>
  <c r="R238" i="3"/>
  <c r="Q238" i="3"/>
  <c r="S237" i="3"/>
  <c r="R237" i="3"/>
  <c r="Q237" i="3"/>
  <c r="S236" i="3"/>
  <c r="R236" i="3"/>
  <c r="Q236" i="3"/>
  <c r="S235" i="3"/>
  <c r="R235" i="3"/>
  <c r="Q235" i="3"/>
  <c r="S234" i="3"/>
  <c r="R234" i="3"/>
  <c r="Q234" i="3"/>
  <c r="S233" i="3"/>
  <c r="R233" i="3"/>
  <c r="Q233" i="3"/>
  <c r="S232" i="3"/>
  <c r="R232" i="3"/>
  <c r="Q232" i="3"/>
  <c r="S231" i="3"/>
  <c r="R231" i="3"/>
  <c r="Q231" i="3"/>
  <c r="S230" i="3"/>
  <c r="R230" i="3"/>
  <c r="Q230" i="3"/>
  <c r="S229" i="3"/>
  <c r="R229" i="3"/>
  <c r="Q229" i="3"/>
  <c r="S228" i="3"/>
  <c r="R228" i="3"/>
  <c r="Q228" i="3"/>
  <c r="S227" i="3"/>
  <c r="R227" i="3"/>
  <c r="Q227" i="3"/>
  <c r="S226" i="3"/>
  <c r="R226" i="3"/>
  <c r="Q226" i="3"/>
  <c r="S225" i="3"/>
  <c r="R225" i="3"/>
  <c r="Q225" i="3"/>
  <c r="S224" i="3"/>
  <c r="R224" i="3"/>
  <c r="Q224" i="3"/>
  <c r="S223" i="3"/>
  <c r="R223" i="3"/>
  <c r="Q223" i="3"/>
  <c r="S222" i="3"/>
  <c r="R222" i="3"/>
  <c r="Q222" i="3"/>
  <c r="S221" i="3"/>
  <c r="R221" i="3"/>
  <c r="Q221" i="3"/>
  <c r="S220" i="3"/>
  <c r="R220" i="3"/>
  <c r="Q220" i="3"/>
  <c r="S219" i="3"/>
  <c r="R219" i="3"/>
  <c r="Q219" i="3"/>
  <c r="S218" i="3"/>
  <c r="R218" i="3"/>
  <c r="Q218" i="3"/>
  <c r="S217" i="3"/>
  <c r="R217" i="3"/>
  <c r="Q217" i="3"/>
  <c r="S216" i="3"/>
  <c r="R216" i="3"/>
  <c r="Q216" i="3"/>
  <c r="S215" i="3"/>
  <c r="R215" i="3"/>
  <c r="Q215" i="3"/>
  <c r="S214" i="3"/>
  <c r="R214" i="3"/>
  <c r="Q214" i="3"/>
  <c r="S213" i="3"/>
  <c r="R213" i="3"/>
  <c r="Q213" i="3"/>
  <c r="S212" i="3"/>
  <c r="R212" i="3"/>
  <c r="Q212" i="3"/>
  <c r="S211" i="3"/>
  <c r="R211" i="3"/>
  <c r="Q211" i="3"/>
  <c r="S210" i="3"/>
  <c r="R210" i="3"/>
  <c r="Q210" i="3"/>
  <c r="S209" i="3"/>
  <c r="R209" i="3"/>
  <c r="Q209" i="3"/>
  <c r="S208" i="3"/>
  <c r="R208" i="3"/>
  <c r="Q208" i="3"/>
  <c r="S207" i="3"/>
  <c r="R207" i="3"/>
  <c r="Q207" i="3"/>
  <c r="S206" i="3"/>
  <c r="R206" i="3"/>
  <c r="Q206" i="3"/>
  <c r="S205" i="3"/>
  <c r="R205" i="3"/>
  <c r="Q205" i="3"/>
  <c r="S204" i="3"/>
  <c r="R204" i="3"/>
  <c r="Q204" i="3"/>
  <c r="S203" i="3"/>
  <c r="R203" i="3"/>
  <c r="Q203" i="3"/>
  <c r="S202" i="3"/>
  <c r="R202" i="3"/>
  <c r="Q202" i="3"/>
  <c r="S201" i="3"/>
  <c r="R201" i="3"/>
  <c r="Q201" i="3"/>
  <c r="S200" i="3"/>
  <c r="R200" i="3"/>
  <c r="Q200" i="3"/>
  <c r="S199" i="3"/>
  <c r="R199" i="3"/>
  <c r="Q199" i="3"/>
  <c r="S198" i="3"/>
  <c r="R198" i="3"/>
  <c r="Q198" i="3"/>
  <c r="S197" i="3"/>
  <c r="R197" i="3"/>
  <c r="Q197" i="3"/>
  <c r="S196" i="3"/>
  <c r="R196" i="3"/>
  <c r="Q196" i="3"/>
  <c r="S195" i="3"/>
  <c r="R195" i="3"/>
  <c r="Q195" i="3"/>
  <c r="S194" i="3"/>
  <c r="R194" i="3"/>
  <c r="Q194" i="3"/>
  <c r="S193" i="3"/>
  <c r="R193" i="3"/>
  <c r="Q193" i="3"/>
  <c r="S192" i="3"/>
  <c r="R192" i="3"/>
  <c r="Q192" i="3"/>
  <c r="S191" i="3"/>
  <c r="R191" i="3"/>
  <c r="Q191" i="3"/>
  <c r="S190" i="3"/>
  <c r="R190" i="3"/>
  <c r="Q190" i="3"/>
  <c r="S189" i="3"/>
  <c r="R189" i="3"/>
  <c r="Q189" i="3"/>
  <c r="S188" i="3"/>
  <c r="R188" i="3"/>
  <c r="Q188" i="3"/>
  <c r="S187" i="3"/>
  <c r="R187" i="3"/>
  <c r="Q187" i="3"/>
  <c r="S186" i="3"/>
  <c r="R186" i="3"/>
  <c r="Q186" i="3"/>
  <c r="S185" i="3"/>
  <c r="R185" i="3"/>
  <c r="Q185" i="3"/>
  <c r="S184" i="3"/>
  <c r="R184" i="3"/>
  <c r="Q184" i="3"/>
  <c r="S183" i="3"/>
  <c r="R183" i="3"/>
  <c r="Q183" i="3"/>
  <c r="S182" i="3"/>
  <c r="R182" i="3"/>
  <c r="Q182" i="3"/>
  <c r="S181" i="3"/>
  <c r="R181" i="3"/>
  <c r="Q181" i="3"/>
  <c r="S180" i="3"/>
  <c r="R180" i="3"/>
  <c r="Q180" i="3"/>
  <c r="S179" i="3"/>
  <c r="R179" i="3"/>
  <c r="Q179" i="3"/>
  <c r="S178" i="3"/>
  <c r="R178" i="3"/>
  <c r="Q178" i="3"/>
  <c r="S177" i="3"/>
  <c r="R177" i="3"/>
  <c r="Q177" i="3"/>
  <c r="S176" i="3"/>
  <c r="R176" i="3"/>
  <c r="Q176" i="3"/>
  <c r="S175" i="3"/>
  <c r="R175" i="3"/>
  <c r="Q175" i="3"/>
  <c r="S174" i="3"/>
  <c r="R174" i="3"/>
  <c r="Q174" i="3"/>
  <c r="S173" i="3"/>
  <c r="R173" i="3"/>
  <c r="Q173" i="3"/>
  <c r="S172" i="3"/>
  <c r="R172" i="3"/>
  <c r="Q172" i="3"/>
  <c r="S171" i="3"/>
  <c r="R171" i="3"/>
  <c r="Q171" i="3"/>
  <c r="S170" i="3"/>
  <c r="R170" i="3"/>
  <c r="Q170" i="3"/>
  <c r="S169" i="3"/>
  <c r="R169" i="3"/>
  <c r="Q169" i="3"/>
  <c r="S168" i="3"/>
  <c r="R168" i="3"/>
  <c r="Q168" i="3"/>
  <c r="S167" i="3"/>
  <c r="R167" i="3"/>
  <c r="Q167" i="3"/>
  <c r="S166" i="3"/>
  <c r="R166" i="3"/>
  <c r="Q166" i="3"/>
  <c r="S165" i="3"/>
  <c r="R165" i="3"/>
  <c r="Q165" i="3"/>
  <c r="S164" i="3"/>
  <c r="R164" i="3"/>
  <c r="Q164" i="3"/>
  <c r="S163" i="3"/>
  <c r="R163" i="3"/>
  <c r="Q163" i="3"/>
  <c r="S162" i="3"/>
  <c r="R162" i="3"/>
  <c r="Q162" i="3"/>
  <c r="S161" i="3"/>
  <c r="R161" i="3"/>
  <c r="Q161" i="3"/>
  <c r="S160" i="3"/>
  <c r="R160" i="3"/>
  <c r="Q160" i="3"/>
  <c r="S159" i="3"/>
  <c r="R159" i="3"/>
  <c r="Q159" i="3"/>
  <c r="S158" i="3"/>
  <c r="R158" i="3"/>
  <c r="Q158" i="3"/>
  <c r="S157" i="3"/>
  <c r="R157" i="3"/>
  <c r="Q157" i="3"/>
  <c r="S156" i="3"/>
  <c r="R156" i="3"/>
  <c r="Q156" i="3"/>
  <c r="S155" i="3"/>
  <c r="R155" i="3"/>
  <c r="Q155" i="3"/>
  <c r="S154" i="3"/>
  <c r="R154" i="3"/>
  <c r="Q154" i="3"/>
  <c r="S153" i="3"/>
  <c r="R153" i="3"/>
  <c r="Q153" i="3"/>
  <c r="S152" i="3"/>
  <c r="R152" i="3"/>
  <c r="Q152" i="3"/>
  <c r="S151" i="3"/>
  <c r="R151" i="3"/>
  <c r="Q151" i="3"/>
  <c r="S150" i="3"/>
  <c r="R150" i="3"/>
  <c r="Q150" i="3"/>
  <c r="S149" i="3"/>
  <c r="R149" i="3"/>
  <c r="Q149" i="3"/>
  <c r="S148" i="3"/>
  <c r="R148" i="3"/>
  <c r="Q148" i="3"/>
  <c r="S147" i="3"/>
  <c r="R147" i="3"/>
  <c r="Q147" i="3"/>
  <c r="S146" i="3"/>
  <c r="R146" i="3"/>
  <c r="Q146" i="3"/>
  <c r="S145" i="3"/>
  <c r="R145" i="3"/>
  <c r="Q145" i="3"/>
  <c r="S144" i="3"/>
  <c r="R144" i="3"/>
  <c r="Q144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S137" i="3"/>
  <c r="R137" i="3"/>
  <c r="Q137" i="3"/>
  <c r="S136" i="3"/>
  <c r="R136" i="3"/>
  <c r="Q136" i="3"/>
  <c r="S135" i="3"/>
  <c r="R135" i="3"/>
  <c r="Q135" i="3"/>
  <c r="S134" i="3"/>
  <c r="R134" i="3"/>
  <c r="Q134" i="3"/>
  <c r="S133" i="3"/>
  <c r="R133" i="3"/>
  <c r="Q133" i="3"/>
  <c r="S132" i="3"/>
  <c r="R132" i="3"/>
  <c r="Q132" i="3"/>
  <c r="S131" i="3"/>
  <c r="R131" i="3"/>
  <c r="Q131" i="3"/>
  <c r="S130" i="3"/>
  <c r="R130" i="3"/>
  <c r="Q130" i="3"/>
  <c r="S129" i="3"/>
  <c r="R129" i="3"/>
  <c r="Q129" i="3"/>
  <c r="S128" i="3"/>
  <c r="R128" i="3"/>
  <c r="Q128" i="3"/>
  <c r="S127" i="3"/>
  <c r="R127" i="3"/>
  <c r="Q127" i="3"/>
  <c r="S126" i="3"/>
  <c r="R126" i="3"/>
  <c r="Q126" i="3"/>
  <c r="S125" i="3"/>
  <c r="R125" i="3"/>
  <c r="Q125" i="3"/>
  <c r="S124" i="3"/>
  <c r="R124" i="3"/>
  <c r="Q124" i="3"/>
  <c r="S123" i="3"/>
  <c r="R123" i="3"/>
  <c r="Q123" i="3"/>
  <c r="S122" i="3"/>
  <c r="R122" i="3"/>
  <c r="Q122" i="3"/>
  <c r="S121" i="3"/>
  <c r="R121" i="3"/>
  <c r="Q121" i="3"/>
  <c r="S120" i="3"/>
  <c r="R120" i="3"/>
  <c r="Q120" i="3"/>
  <c r="S119" i="3"/>
  <c r="R119" i="3"/>
  <c r="Q119" i="3"/>
  <c r="S118" i="3"/>
  <c r="R118" i="3"/>
  <c r="Q118" i="3"/>
  <c r="S117" i="3"/>
  <c r="R117" i="3"/>
  <c r="Q117" i="3"/>
  <c r="S116" i="3"/>
  <c r="R116" i="3"/>
  <c r="Q116" i="3"/>
  <c r="S115" i="3"/>
  <c r="R115" i="3"/>
  <c r="Q115" i="3"/>
  <c r="S114" i="3"/>
  <c r="R114" i="3"/>
  <c r="Q114" i="3"/>
  <c r="S113" i="3"/>
  <c r="R113" i="3"/>
  <c r="Q113" i="3"/>
  <c r="S112" i="3"/>
  <c r="R112" i="3"/>
  <c r="Q112" i="3"/>
  <c r="S111" i="3"/>
  <c r="R111" i="3"/>
  <c r="Q111" i="3"/>
  <c r="S110" i="3"/>
  <c r="R110" i="3"/>
  <c r="Q110" i="3"/>
  <c r="S109" i="3"/>
  <c r="R109" i="3"/>
  <c r="Q109" i="3"/>
  <c r="S108" i="3"/>
  <c r="R108" i="3"/>
  <c r="Q108" i="3"/>
  <c r="S107" i="3"/>
  <c r="R107" i="3"/>
  <c r="Q107" i="3"/>
  <c r="S106" i="3"/>
  <c r="R106" i="3"/>
  <c r="Q106" i="3"/>
  <c r="S105" i="3"/>
  <c r="R105" i="3"/>
  <c r="Q105" i="3"/>
  <c r="S104" i="3"/>
  <c r="R104" i="3"/>
  <c r="Q104" i="3"/>
  <c r="S103" i="3"/>
  <c r="R103" i="3"/>
  <c r="Q103" i="3"/>
  <c r="S102" i="3"/>
  <c r="R102" i="3"/>
  <c r="Q102" i="3"/>
  <c r="S101" i="3"/>
  <c r="R101" i="3"/>
  <c r="Q101" i="3"/>
  <c r="S100" i="3"/>
  <c r="R100" i="3"/>
  <c r="Q100" i="3"/>
  <c r="S99" i="3"/>
  <c r="R99" i="3"/>
  <c r="Q99" i="3"/>
  <c r="S98" i="3"/>
  <c r="R98" i="3"/>
  <c r="Q98" i="3"/>
  <c r="S97" i="3"/>
  <c r="R97" i="3"/>
  <c r="Q97" i="3"/>
  <c r="S96" i="3"/>
  <c r="R96" i="3"/>
  <c r="Q96" i="3"/>
  <c r="S95" i="3"/>
  <c r="R95" i="3"/>
  <c r="Q95" i="3"/>
  <c r="S94" i="3"/>
  <c r="R94" i="3"/>
  <c r="Q94" i="3"/>
  <c r="S93" i="3"/>
  <c r="R93" i="3"/>
  <c r="Q93" i="3"/>
  <c r="S92" i="3"/>
  <c r="R92" i="3"/>
  <c r="Q92" i="3"/>
  <c r="S91" i="3"/>
  <c r="R91" i="3"/>
  <c r="Q91" i="3"/>
  <c r="S90" i="3"/>
  <c r="R90" i="3"/>
  <c r="Q90" i="3"/>
  <c r="S89" i="3"/>
  <c r="R89" i="3"/>
  <c r="Q89" i="3"/>
  <c r="S88" i="3"/>
  <c r="R88" i="3"/>
  <c r="Q88" i="3"/>
  <c r="S87" i="3"/>
  <c r="R87" i="3"/>
  <c r="Q87" i="3"/>
  <c r="S86" i="3"/>
  <c r="R86" i="3"/>
  <c r="Q86" i="3"/>
  <c r="S85" i="3"/>
  <c r="R85" i="3"/>
  <c r="Q85" i="3"/>
  <c r="S84" i="3"/>
  <c r="R84" i="3"/>
  <c r="Q84" i="3"/>
  <c r="S83" i="3"/>
  <c r="R83" i="3"/>
  <c r="Q83" i="3"/>
  <c r="S82" i="3"/>
  <c r="R82" i="3"/>
  <c r="Q82" i="3"/>
  <c r="S81" i="3"/>
  <c r="R81" i="3"/>
  <c r="Q81" i="3"/>
  <c r="S80" i="3"/>
  <c r="R80" i="3"/>
  <c r="Q80" i="3"/>
  <c r="S79" i="3"/>
  <c r="R79" i="3"/>
  <c r="Q79" i="3"/>
  <c r="S78" i="3"/>
  <c r="R78" i="3"/>
  <c r="Q78" i="3"/>
  <c r="S77" i="3"/>
  <c r="R77" i="3"/>
  <c r="Q77" i="3"/>
  <c r="S76" i="3"/>
  <c r="R76" i="3"/>
  <c r="Q76" i="3"/>
  <c r="S75" i="3"/>
  <c r="R75" i="3"/>
  <c r="Q75" i="3"/>
  <c r="S74" i="3"/>
  <c r="R74" i="3"/>
  <c r="Q74" i="3"/>
  <c r="S73" i="3"/>
  <c r="R73" i="3"/>
  <c r="Q73" i="3"/>
  <c r="S72" i="3"/>
  <c r="R72" i="3"/>
  <c r="Q72" i="3"/>
  <c r="S71" i="3"/>
  <c r="R71" i="3"/>
  <c r="Q71" i="3"/>
  <c r="S70" i="3"/>
  <c r="R70" i="3"/>
  <c r="Q70" i="3"/>
  <c r="S69" i="3"/>
  <c r="R69" i="3"/>
  <c r="Q69" i="3"/>
  <c r="S68" i="3"/>
  <c r="R68" i="3"/>
  <c r="Q68" i="3"/>
  <c r="S67" i="3"/>
  <c r="R67" i="3"/>
  <c r="Q67" i="3"/>
  <c r="S66" i="3"/>
  <c r="R66" i="3"/>
  <c r="Q66" i="3"/>
  <c r="S65" i="3"/>
  <c r="R65" i="3"/>
  <c r="Q65" i="3"/>
  <c r="S64" i="3"/>
  <c r="R64" i="3"/>
  <c r="Q64" i="3"/>
  <c r="S63" i="3"/>
  <c r="R63" i="3"/>
  <c r="Q63" i="3"/>
  <c r="S62" i="3"/>
  <c r="R62" i="3"/>
  <c r="Q62" i="3"/>
  <c r="S61" i="3"/>
  <c r="R61" i="3"/>
  <c r="Q61" i="3"/>
  <c r="S60" i="3"/>
  <c r="R60" i="3"/>
  <c r="Q60" i="3"/>
  <c r="S59" i="3"/>
  <c r="R59" i="3"/>
  <c r="Q59" i="3"/>
  <c r="S58" i="3"/>
  <c r="R58" i="3"/>
  <c r="Q58" i="3"/>
  <c r="S57" i="3"/>
  <c r="R57" i="3"/>
  <c r="Q57" i="3"/>
  <c r="S56" i="3"/>
  <c r="R56" i="3"/>
  <c r="Q56" i="3"/>
  <c r="S55" i="3"/>
  <c r="R55" i="3"/>
  <c r="Q55" i="3"/>
  <c r="S54" i="3"/>
  <c r="R54" i="3"/>
  <c r="Q54" i="3"/>
  <c r="S53" i="3"/>
  <c r="R53" i="3"/>
  <c r="Q53" i="3"/>
  <c r="S52" i="3"/>
  <c r="R52" i="3"/>
  <c r="Q52" i="3"/>
  <c r="S51" i="3"/>
  <c r="R51" i="3"/>
  <c r="Q51" i="3"/>
  <c r="S50" i="3"/>
  <c r="R50" i="3"/>
  <c r="Q50" i="3"/>
  <c r="S49" i="3"/>
  <c r="R49" i="3"/>
  <c r="Q49" i="3"/>
  <c r="S48" i="3"/>
  <c r="R48" i="3"/>
  <c r="Q48" i="3"/>
  <c r="S47" i="3"/>
  <c r="R47" i="3"/>
  <c r="Q47" i="3"/>
  <c r="S46" i="3"/>
  <c r="R46" i="3"/>
  <c r="Q46" i="3"/>
  <c r="S45" i="3"/>
  <c r="R45" i="3"/>
  <c r="Q45" i="3"/>
  <c r="S44" i="3"/>
  <c r="R44" i="3"/>
  <c r="Q44" i="3"/>
  <c r="S43" i="3"/>
  <c r="R43" i="3"/>
  <c r="Q43" i="3"/>
  <c r="S42" i="3"/>
  <c r="R42" i="3"/>
  <c r="Q42" i="3"/>
  <c r="S41" i="3"/>
  <c r="R41" i="3"/>
  <c r="Q41" i="3"/>
  <c r="S40" i="3"/>
  <c r="R40" i="3"/>
  <c r="Q40" i="3"/>
  <c r="S39" i="3"/>
  <c r="R39" i="3"/>
  <c r="Q39" i="3"/>
  <c r="S38" i="3"/>
  <c r="R38" i="3"/>
  <c r="Q38" i="3"/>
  <c r="S37" i="3"/>
  <c r="R37" i="3"/>
  <c r="Q37" i="3"/>
  <c r="S36" i="3"/>
  <c r="R36" i="3"/>
  <c r="Q36" i="3"/>
  <c r="S35" i="3"/>
  <c r="R35" i="3"/>
  <c r="Q35" i="3"/>
  <c r="S34" i="3"/>
  <c r="R34" i="3"/>
  <c r="Q34" i="3"/>
  <c r="S33" i="3"/>
  <c r="R33" i="3"/>
  <c r="Q33" i="3"/>
  <c r="S32" i="3"/>
  <c r="R32" i="3"/>
  <c r="Q32" i="3"/>
  <c r="S31" i="3"/>
  <c r="R31" i="3"/>
  <c r="Q31" i="3"/>
  <c r="S30" i="3"/>
  <c r="R30" i="3"/>
  <c r="Q30" i="3"/>
  <c r="S29" i="3"/>
  <c r="R29" i="3"/>
  <c r="Q29" i="3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R17" i="3"/>
  <c r="Q17" i="3"/>
  <c r="R16" i="3"/>
  <c r="Q16" i="3"/>
  <c r="R15" i="3"/>
  <c r="Q15" i="3"/>
  <c r="R14" i="3"/>
  <c r="Q14" i="3"/>
  <c r="R13" i="3"/>
  <c r="Q13" i="3"/>
  <c r="R12" i="3"/>
  <c r="Q12" i="3"/>
  <c r="R11" i="3"/>
  <c r="Q11" i="3"/>
  <c r="R10" i="3"/>
  <c r="Q10" i="3"/>
  <c r="R9" i="3"/>
  <c r="Q9" i="3"/>
  <c r="Q8" i="3"/>
  <c r="Q7" i="3"/>
  <c r="O342" i="3"/>
  <c r="N342" i="3"/>
  <c r="M342" i="3"/>
  <c r="O341" i="3"/>
  <c r="N341" i="3"/>
  <c r="M341" i="3"/>
  <c r="O340" i="3"/>
  <c r="N340" i="3"/>
  <c r="M340" i="3"/>
  <c r="O339" i="3"/>
  <c r="N339" i="3"/>
  <c r="M339" i="3"/>
  <c r="O338" i="3"/>
  <c r="N338" i="3"/>
  <c r="M338" i="3"/>
  <c r="O337" i="3"/>
  <c r="N337" i="3"/>
  <c r="M337" i="3"/>
  <c r="O336" i="3"/>
  <c r="N336" i="3"/>
  <c r="M336" i="3"/>
  <c r="O335" i="3"/>
  <c r="N335" i="3"/>
  <c r="M335" i="3"/>
  <c r="O334" i="3"/>
  <c r="N334" i="3"/>
  <c r="M334" i="3"/>
  <c r="O333" i="3"/>
  <c r="N333" i="3"/>
  <c r="M333" i="3"/>
  <c r="O332" i="3"/>
  <c r="N332" i="3"/>
  <c r="M332" i="3"/>
  <c r="O331" i="3"/>
  <c r="N331" i="3"/>
  <c r="M331" i="3"/>
  <c r="O330" i="3"/>
  <c r="N330" i="3"/>
  <c r="M330" i="3"/>
  <c r="O329" i="3"/>
  <c r="N329" i="3"/>
  <c r="M329" i="3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N10" i="3"/>
  <c r="M10" i="3"/>
  <c r="N9" i="3"/>
  <c r="M9" i="3"/>
  <c r="M8" i="3"/>
  <c r="M7" i="3"/>
  <c r="Q326" i="2"/>
  <c r="M326" i="2"/>
  <c r="L326" i="2"/>
  <c r="Q325" i="2"/>
  <c r="M325" i="2"/>
  <c r="L325" i="2"/>
  <c r="Q324" i="2"/>
  <c r="M324" i="2"/>
  <c r="L324" i="2"/>
  <c r="Q323" i="2"/>
  <c r="Q322" i="2"/>
  <c r="R322" i="2" s="1"/>
  <c r="M322" i="2"/>
  <c r="M323" i="2" s="1"/>
  <c r="L322" i="2"/>
  <c r="L323" i="2" s="1"/>
  <c r="R319" i="2"/>
  <c r="S319" i="2"/>
  <c r="T319" i="2"/>
  <c r="N319" i="2"/>
  <c r="O319" i="2"/>
  <c r="P319" i="2"/>
  <c r="T318" i="2"/>
  <c r="S318" i="2"/>
  <c r="R318" i="2"/>
  <c r="T317" i="2"/>
  <c r="S317" i="2"/>
  <c r="R317" i="2"/>
  <c r="T316" i="2"/>
  <c r="S316" i="2"/>
  <c r="R316" i="2"/>
  <c r="T315" i="2"/>
  <c r="S315" i="2"/>
  <c r="R315" i="2"/>
  <c r="T314" i="2"/>
  <c r="S314" i="2"/>
  <c r="R314" i="2"/>
  <c r="T313" i="2"/>
  <c r="S313" i="2"/>
  <c r="R313" i="2"/>
  <c r="T312" i="2"/>
  <c r="S312" i="2"/>
  <c r="R312" i="2"/>
  <c r="T311" i="2"/>
  <c r="S311" i="2"/>
  <c r="R311" i="2"/>
  <c r="T310" i="2"/>
  <c r="S310" i="2"/>
  <c r="R310" i="2"/>
  <c r="T309" i="2"/>
  <c r="S309" i="2"/>
  <c r="R309" i="2"/>
  <c r="T308" i="2"/>
  <c r="S308" i="2"/>
  <c r="R308" i="2"/>
  <c r="T307" i="2"/>
  <c r="S307" i="2"/>
  <c r="R307" i="2"/>
  <c r="T306" i="2"/>
  <c r="S306" i="2"/>
  <c r="R306" i="2"/>
  <c r="T305" i="2"/>
  <c r="S305" i="2"/>
  <c r="R305" i="2"/>
  <c r="T304" i="2"/>
  <c r="S304" i="2"/>
  <c r="R304" i="2"/>
  <c r="T303" i="2"/>
  <c r="S303" i="2"/>
  <c r="R303" i="2"/>
  <c r="T302" i="2"/>
  <c r="S302" i="2"/>
  <c r="R302" i="2"/>
  <c r="T301" i="2"/>
  <c r="S301" i="2"/>
  <c r="R301" i="2"/>
  <c r="T300" i="2"/>
  <c r="S300" i="2"/>
  <c r="R300" i="2"/>
  <c r="T299" i="2"/>
  <c r="S299" i="2"/>
  <c r="R299" i="2"/>
  <c r="T298" i="2"/>
  <c r="S298" i="2"/>
  <c r="R298" i="2"/>
  <c r="T297" i="2"/>
  <c r="S297" i="2"/>
  <c r="R297" i="2"/>
  <c r="T296" i="2"/>
  <c r="S296" i="2"/>
  <c r="R296" i="2"/>
  <c r="T295" i="2"/>
  <c r="S295" i="2"/>
  <c r="R295" i="2"/>
  <c r="T294" i="2"/>
  <c r="S294" i="2"/>
  <c r="R294" i="2"/>
  <c r="T293" i="2"/>
  <c r="S293" i="2"/>
  <c r="R293" i="2"/>
  <c r="T292" i="2"/>
  <c r="S292" i="2"/>
  <c r="R292" i="2"/>
  <c r="T291" i="2"/>
  <c r="S291" i="2"/>
  <c r="R291" i="2"/>
  <c r="T290" i="2"/>
  <c r="S290" i="2"/>
  <c r="R290" i="2"/>
  <c r="T289" i="2"/>
  <c r="S289" i="2"/>
  <c r="R289" i="2"/>
  <c r="T288" i="2"/>
  <c r="S288" i="2"/>
  <c r="R288" i="2"/>
  <c r="T287" i="2"/>
  <c r="S287" i="2"/>
  <c r="R287" i="2"/>
  <c r="T286" i="2"/>
  <c r="S286" i="2"/>
  <c r="R286" i="2"/>
  <c r="T285" i="2"/>
  <c r="S285" i="2"/>
  <c r="R285" i="2"/>
  <c r="T284" i="2"/>
  <c r="S284" i="2"/>
  <c r="R284" i="2"/>
  <c r="T283" i="2"/>
  <c r="S283" i="2"/>
  <c r="R283" i="2"/>
  <c r="T282" i="2"/>
  <c r="S282" i="2"/>
  <c r="R282" i="2"/>
  <c r="T281" i="2"/>
  <c r="S281" i="2"/>
  <c r="R281" i="2"/>
  <c r="T280" i="2"/>
  <c r="S280" i="2"/>
  <c r="R280" i="2"/>
  <c r="T279" i="2"/>
  <c r="S279" i="2"/>
  <c r="R279" i="2"/>
  <c r="T278" i="2"/>
  <c r="S278" i="2"/>
  <c r="R278" i="2"/>
  <c r="T277" i="2"/>
  <c r="S277" i="2"/>
  <c r="R277" i="2"/>
  <c r="T276" i="2"/>
  <c r="S276" i="2"/>
  <c r="R276" i="2"/>
  <c r="T275" i="2"/>
  <c r="S275" i="2"/>
  <c r="R275" i="2"/>
  <c r="T274" i="2"/>
  <c r="S274" i="2"/>
  <c r="R274" i="2"/>
  <c r="T273" i="2"/>
  <c r="S273" i="2"/>
  <c r="R273" i="2"/>
  <c r="T272" i="2"/>
  <c r="S272" i="2"/>
  <c r="R272" i="2"/>
  <c r="T271" i="2"/>
  <c r="S271" i="2"/>
  <c r="R271" i="2"/>
  <c r="T270" i="2"/>
  <c r="S270" i="2"/>
  <c r="R270" i="2"/>
  <c r="T269" i="2"/>
  <c r="S269" i="2"/>
  <c r="R269" i="2"/>
  <c r="T268" i="2"/>
  <c r="S268" i="2"/>
  <c r="R268" i="2"/>
  <c r="T267" i="2"/>
  <c r="S267" i="2"/>
  <c r="R267" i="2"/>
  <c r="T266" i="2"/>
  <c r="S266" i="2"/>
  <c r="R266" i="2"/>
  <c r="T265" i="2"/>
  <c r="S265" i="2"/>
  <c r="R265" i="2"/>
  <c r="T264" i="2"/>
  <c r="S264" i="2"/>
  <c r="R264" i="2"/>
  <c r="T263" i="2"/>
  <c r="S263" i="2"/>
  <c r="R263" i="2"/>
  <c r="T262" i="2"/>
  <c r="S262" i="2"/>
  <c r="R262" i="2"/>
  <c r="T261" i="2"/>
  <c r="S261" i="2"/>
  <c r="R261" i="2"/>
  <c r="T260" i="2"/>
  <c r="S260" i="2"/>
  <c r="R260" i="2"/>
  <c r="T259" i="2"/>
  <c r="S259" i="2"/>
  <c r="R259" i="2"/>
  <c r="T258" i="2"/>
  <c r="S258" i="2"/>
  <c r="R258" i="2"/>
  <c r="T257" i="2"/>
  <c r="S257" i="2"/>
  <c r="R257" i="2"/>
  <c r="T256" i="2"/>
  <c r="S256" i="2"/>
  <c r="R256" i="2"/>
  <c r="T255" i="2"/>
  <c r="S255" i="2"/>
  <c r="R255" i="2"/>
  <c r="T254" i="2"/>
  <c r="S254" i="2"/>
  <c r="R254" i="2"/>
  <c r="T253" i="2"/>
  <c r="S253" i="2"/>
  <c r="R253" i="2"/>
  <c r="T252" i="2"/>
  <c r="S252" i="2"/>
  <c r="R252" i="2"/>
  <c r="T251" i="2"/>
  <c r="S251" i="2"/>
  <c r="R251" i="2"/>
  <c r="T250" i="2"/>
  <c r="S250" i="2"/>
  <c r="R250" i="2"/>
  <c r="T249" i="2"/>
  <c r="S249" i="2"/>
  <c r="R249" i="2"/>
  <c r="T248" i="2"/>
  <c r="S248" i="2"/>
  <c r="R248" i="2"/>
  <c r="T247" i="2"/>
  <c r="S247" i="2"/>
  <c r="R247" i="2"/>
  <c r="T246" i="2"/>
  <c r="S246" i="2"/>
  <c r="R246" i="2"/>
  <c r="T245" i="2"/>
  <c r="S245" i="2"/>
  <c r="R245" i="2"/>
  <c r="T244" i="2"/>
  <c r="S244" i="2"/>
  <c r="R244" i="2"/>
  <c r="T243" i="2"/>
  <c r="S243" i="2"/>
  <c r="R243" i="2"/>
  <c r="T242" i="2"/>
  <c r="S242" i="2"/>
  <c r="R242" i="2"/>
  <c r="T241" i="2"/>
  <c r="S241" i="2"/>
  <c r="R241" i="2"/>
  <c r="T240" i="2"/>
  <c r="S240" i="2"/>
  <c r="R240" i="2"/>
  <c r="T239" i="2"/>
  <c r="S239" i="2"/>
  <c r="R239" i="2"/>
  <c r="T238" i="2"/>
  <c r="S238" i="2"/>
  <c r="R238" i="2"/>
  <c r="T237" i="2"/>
  <c r="S237" i="2"/>
  <c r="R237" i="2"/>
  <c r="T236" i="2"/>
  <c r="S236" i="2"/>
  <c r="R236" i="2"/>
  <c r="T235" i="2"/>
  <c r="S235" i="2"/>
  <c r="R235" i="2"/>
  <c r="T234" i="2"/>
  <c r="S234" i="2"/>
  <c r="R234" i="2"/>
  <c r="T233" i="2"/>
  <c r="S233" i="2"/>
  <c r="R233" i="2"/>
  <c r="T232" i="2"/>
  <c r="S232" i="2"/>
  <c r="R232" i="2"/>
  <c r="T231" i="2"/>
  <c r="S231" i="2"/>
  <c r="R231" i="2"/>
  <c r="T230" i="2"/>
  <c r="S230" i="2"/>
  <c r="R230" i="2"/>
  <c r="T229" i="2"/>
  <c r="S229" i="2"/>
  <c r="R229" i="2"/>
  <c r="T228" i="2"/>
  <c r="S228" i="2"/>
  <c r="R228" i="2"/>
  <c r="T227" i="2"/>
  <c r="S227" i="2"/>
  <c r="R227" i="2"/>
  <c r="T226" i="2"/>
  <c r="S226" i="2"/>
  <c r="R226" i="2"/>
  <c r="T225" i="2"/>
  <c r="S225" i="2"/>
  <c r="R225" i="2"/>
  <c r="T224" i="2"/>
  <c r="S224" i="2"/>
  <c r="R224" i="2"/>
  <c r="T223" i="2"/>
  <c r="S223" i="2"/>
  <c r="R223" i="2"/>
  <c r="T222" i="2"/>
  <c r="S222" i="2"/>
  <c r="R222" i="2"/>
  <c r="T221" i="2"/>
  <c r="S221" i="2"/>
  <c r="R221" i="2"/>
  <c r="T220" i="2"/>
  <c r="S220" i="2"/>
  <c r="R220" i="2"/>
  <c r="T219" i="2"/>
  <c r="S219" i="2"/>
  <c r="R219" i="2"/>
  <c r="T218" i="2"/>
  <c r="S218" i="2"/>
  <c r="R218" i="2"/>
  <c r="T217" i="2"/>
  <c r="S217" i="2"/>
  <c r="R217" i="2"/>
  <c r="T216" i="2"/>
  <c r="S216" i="2"/>
  <c r="R216" i="2"/>
  <c r="T215" i="2"/>
  <c r="S215" i="2"/>
  <c r="R215" i="2"/>
  <c r="T214" i="2"/>
  <c r="S214" i="2"/>
  <c r="R214" i="2"/>
  <c r="T213" i="2"/>
  <c r="S213" i="2"/>
  <c r="R213" i="2"/>
  <c r="T212" i="2"/>
  <c r="S212" i="2"/>
  <c r="R212" i="2"/>
  <c r="T211" i="2"/>
  <c r="S211" i="2"/>
  <c r="R211" i="2"/>
  <c r="T210" i="2"/>
  <c r="S210" i="2"/>
  <c r="R210" i="2"/>
  <c r="T209" i="2"/>
  <c r="S209" i="2"/>
  <c r="R209" i="2"/>
  <c r="T208" i="2"/>
  <c r="S208" i="2"/>
  <c r="R208" i="2"/>
  <c r="T207" i="2"/>
  <c r="S207" i="2"/>
  <c r="R207" i="2"/>
  <c r="T206" i="2"/>
  <c r="S206" i="2"/>
  <c r="R206" i="2"/>
  <c r="T205" i="2"/>
  <c r="S205" i="2"/>
  <c r="R205" i="2"/>
  <c r="T204" i="2"/>
  <c r="S204" i="2"/>
  <c r="R204" i="2"/>
  <c r="T203" i="2"/>
  <c r="S203" i="2"/>
  <c r="R203" i="2"/>
  <c r="T202" i="2"/>
  <c r="S202" i="2"/>
  <c r="R202" i="2"/>
  <c r="T201" i="2"/>
  <c r="S201" i="2"/>
  <c r="R201" i="2"/>
  <c r="T200" i="2"/>
  <c r="S200" i="2"/>
  <c r="R200" i="2"/>
  <c r="T199" i="2"/>
  <c r="S199" i="2"/>
  <c r="R199" i="2"/>
  <c r="T198" i="2"/>
  <c r="S198" i="2"/>
  <c r="R198" i="2"/>
  <c r="T197" i="2"/>
  <c r="S197" i="2"/>
  <c r="R197" i="2"/>
  <c r="T196" i="2"/>
  <c r="S196" i="2"/>
  <c r="R196" i="2"/>
  <c r="T195" i="2"/>
  <c r="S195" i="2"/>
  <c r="R195" i="2"/>
  <c r="T194" i="2"/>
  <c r="S194" i="2"/>
  <c r="R194" i="2"/>
  <c r="T193" i="2"/>
  <c r="S193" i="2"/>
  <c r="R193" i="2"/>
  <c r="T192" i="2"/>
  <c r="S192" i="2"/>
  <c r="R192" i="2"/>
  <c r="T191" i="2"/>
  <c r="S191" i="2"/>
  <c r="R191" i="2"/>
  <c r="T190" i="2"/>
  <c r="S190" i="2"/>
  <c r="R190" i="2"/>
  <c r="T189" i="2"/>
  <c r="S189" i="2"/>
  <c r="R189" i="2"/>
  <c r="T188" i="2"/>
  <c r="S188" i="2"/>
  <c r="R188" i="2"/>
  <c r="T187" i="2"/>
  <c r="S187" i="2"/>
  <c r="R187" i="2"/>
  <c r="T186" i="2"/>
  <c r="S186" i="2"/>
  <c r="R186" i="2"/>
  <c r="T185" i="2"/>
  <c r="S185" i="2"/>
  <c r="R185" i="2"/>
  <c r="T184" i="2"/>
  <c r="S184" i="2"/>
  <c r="R184" i="2"/>
  <c r="T183" i="2"/>
  <c r="S183" i="2"/>
  <c r="R183" i="2"/>
  <c r="T182" i="2"/>
  <c r="S182" i="2"/>
  <c r="R182" i="2"/>
  <c r="T181" i="2"/>
  <c r="S181" i="2"/>
  <c r="R181" i="2"/>
  <c r="T180" i="2"/>
  <c r="S180" i="2"/>
  <c r="R180" i="2"/>
  <c r="T179" i="2"/>
  <c r="S179" i="2"/>
  <c r="R179" i="2"/>
  <c r="T178" i="2"/>
  <c r="S178" i="2"/>
  <c r="R178" i="2"/>
  <c r="T177" i="2"/>
  <c r="S177" i="2"/>
  <c r="R177" i="2"/>
  <c r="T176" i="2"/>
  <c r="S176" i="2"/>
  <c r="R176" i="2"/>
  <c r="T175" i="2"/>
  <c r="S175" i="2"/>
  <c r="R175" i="2"/>
  <c r="T174" i="2"/>
  <c r="S174" i="2"/>
  <c r="R174" i="2"/>
  <c r="T173" i="2"/>
  <c r="S173" i="2"/>
  <c r="R173" i="2"/>
  <c r="T172" i="2"/>
  <c r="S172" i="2"/>
  <c r="R172" i="2"/>
  <c r="T171" i="2"/>
  <c r="S171" i="2"/>
  <c r="R171" i="2"/>
  <c r="T170" i="2"/>
  <c r="S170" i="2"/>
  <c r="R170" i="2"/>
  <c r="T169" i="2"/>
  <c r="S169" i="2"/>
  <c r="R169" i="2"/>
  <c r="T168" i="2"/>
  <c r="S168" i="2"/>
  <c r="R168" i="2"/>
  <c r="T167" i="2"/>
  <c r="S167" i="2"/>
  <c r="R167" i="2"/>
  <c r="T166" i="2"/>
  <c r="S166" i="2"/>
  <c r="R166" i="2"/>
  <c r="T165" i="2"/>
  <c r="S165" i="2"/>
  <c r="R165" i="2"/>
  <c r="T164" i="2"/>
  <c r="S164" i="2"/>
  <c r="R164" i="2"/>
  <c r="T163" i="2"/>
  <c r="S163" i="2"/>
  <c r="R163" i="2"/>
  <c r="T162" i="2"/>
  <c r="S162" i="2"/>
  <c r="R162" i="2"/>
  <c r="T161" i="2"/>
  <c r="S161" i="2"/>
  <c r="R161" i="2"/>
  <c r="T160" i="2"/>
  <c r="S160" i="2"/>
  <c r="R160" i="2"/>
  <c r="T159" i="2"/>
  <c r="S159" i="2"/>
  <c r="R159" i="2"/>
  <c r="T158" i="2"/>
  <c r="S158" i="2"/>
  <c r="R158" i="2"/>
  <c r="T157" i="2"/>
  <c r="S157" i="2"/>
  <c r="R157" i="2"/>
  <c r="T156" i="2"/>
  <c r="S156" i="2"/>
  <c r="R156" i="2"/>
  <c r="T155" i="2"/>
  <c r="S155" i="2"/>
  <c r="R155" i="2"/>
  <c r="T154" i="2"/>
  <c r="S154" i="2"/>
  <c r="R154" i="2"/>
  <c r="T153" i="2"/>
  <c r="S153" i="2"/>
  <c r="R153" i="2"/>
  <c r="T152" i="2"/>
  <c r="S152" i="2"/>
  <c r="R152" i="2"/>
  <c r="T151" i="2"/>
  <c r="S151" i="2"/>
  <c r="R151" i="2"/>
  <c r="T150" i="2"/>
  <c r="S150" i="2"/>
  <c r="R150" i="2"/>
  <c r="T149" i="2"/>
  <c r="S149" i="2"/>
  <c r="R149" i="2"/>
  <c r="T148" i="2"/>
  <c r="S148" i="2"/>
  <c r="R148" i="2"/>
  <c r="T147" i="2"/>
  <c r="S147" i="2"/>
  <c r="R147" i="2"/>
  <c r="T146" i="2"/>
  <c r="S146" i="2"/>
  <c r="R146" i="2"/>
  <c r="T145" i="2"/>
  <c r="S145" i="2"/>
  <c r="R145" i="2"/>
  <c r="T144" i="2"/>
  <c r="S144" i="2"/>
  <c r="R144" i="2"/>
  <c r="T143" i="2"/>
  <c r="S143" i="2"/>
  <c r="R143" i="2"/>
  <c r="T142" i="2"/>
  <c r="S142" i="2"/>
  <c r="R142" i="2"/>
  <c r="T141" i="2"/>
  <c r="S141" i="2"/>
  <c r="R141" i="2"/>
  <c r="T140" i="2"/>
  <c r="S140" i="2"/>
  <c r="R140" i="2"/>
  <c r="T139" i="2"/>
  <c r="S139" i="2"/>
  <c r="R139" i="2"/>
  <c r="T138" i="2"/>
  <c r="S138" i="2"/>
  <c r="R138" i="2"/>
  <c r="T137" i="2"/>
  <c r="S137" i="2"/>
  <c r="R137" i="2"/>
  <c r="T136" i="2"/>
  <c r="S136" i="2"/>
  <c r="R136" i="2"/>
  <c r="T135" i="2"/>
  <c r="S135" i="2"/>
  <c r="R135" i="2"/>
  <c r="T134" i="2"/>
  <c r="S134" i="2"/>
  <c r="R134" i="2"/>
  <c r="T133" i="2"/>
  <c r="S133" i="2"/>
  <c r="R133" i="2"/>
  <c r="T132" i="2"/>
  <c r="S132" i="2"/>
  <c r="R132" i="2"/>
  <c r="T131" i="2"/>
  <c r="S131" i="2"/>
  <c r="R131" i="2"/>
  <c r="T130" i="2"/>
  <c r="S130" i="2"/>
  <c r="R130" i="2"/>
  <c r="T129" i="2"/>
  <c r="S129" i="2"/>
  <c r="R129" i="2"/>
  <c r="T128" i="2"/>
  <c r="S128" i="2"/>
  <c r="R128" i="2"/>
  <c r="T127" i="2"/>
  <c r="S127" i="2"/>
  <c r="R127" i="2"/>
  <c r="T126" i="2"/>
  <c r="S126" i="2"/>
  <c r="R126" i="2"/>
  <c r="T125" i="2"/>
  <c r="S125" i="2"/>
  <c r="R125" i="2"/>
  <c r="T124" i="2"/>
  <c r="S124" i="2"/>
  <c r="R124" i="2"/>
  <c r="T123" i="2"/>
  <c r="S123" i="2"/>
  <c r="R123" i="2"/>
  <c r="T122" i="2"/>
  <c r="S122" i="2"/>
  <c r="R122" i="2"/>
  <c r="T121" i="2"/>
  <c r="S121" i="2"/>
  <c r="R121" i="2"/>
  <c r="T120" i="2"/>
  <c r="S120" i="2"/>
  <c r="R120" i="2"/>
  <c r="T119" i="2"/>
  <c r="S119" i="2"/>
  <c r="R119" i="2"/>
  <c r="T118" i="2"/>
  <c r="S118" i="2"/>
  <c r="R118" i="2"/>
  <c r="T117" i="2"/>
  <c r="S117" i="2"/>
  <c r="R117" i="2"/>
  <c r="T116" i="2"/>
  <c r="S116" i="2"/>
  <c r="R116" i="2"/>
  <c r="T115" i="2"/>
  <c r="S115" i="2"/>
  <c r="R115" i="2"/>
  <c r="T114" i="2"/>
  <c r="S114" i="2"/>
  <c r="R114" i="2"/>
  <c r="T113" i="2"/>
  <c r="S113" i="2"/>
  <c r="R113" i="2"/>
  <c r="T112" i="2"/>
  <c r="S112" i="2"/>
  <c r="R112" i="2"/>
  <c r="T111" i="2"/>
  <c r="S111" i="2"/>
  <c r="R111" i="2"/>
  <c r="T110" i="2"/>
  <c r="S110" i="2"/>
  <c r="R110" i="2"/>
  <c r="T109" i="2"/>
  <c r="S109" i="2"/>
  <c r="R109" i="2"/>
  <c r="T108" i="2"/>
  <c r="S108" i="2"/>
  <c r="R108" i="2"/>
  <c r="T107" i="2"/>
  <c r="S107" i="2"/>
  <c r="R107" i="2"/>
  <c r="T106" i="2"/>
  <c r="S106" i="2"/>
  <c r="R106" i="2"/>
  <c r="T105" i="2"/>
  <c r="S105" i="2"/>
  <c r="R105" i="2"/>
  <c r="T104" i="2"/>
  <c r="S104" i="2"/>
  <c r="R104" i="2"/>
  <c r="T103" i="2"/>
  <c r="S103" i="2"/>
  <c r="R103" i="2"/>
  <c r="T102" i="2"/>
  <c r="S102" i="2"/>
  <c r="R102" i="2"/>
  <c r="T101" i="2"/>
  <c r="S101" i="2"/>
  <c r="R101" i="2"/>
  <c r="T100" i="2"/>
  <c r="S100" i="2"/>
  <c r="R100" i="2"/>
  <c r="T99" i="2"/>
  <c r="S99" i="2"/>
  <c r="R99" i="2"/>
  <c r="T98" i="2"/>
  <c r="S98" i="2"/>
  <c r="R98" i="2"/>
  <c r="T97" i="2"/>
  <c r="S97" i="2"/>
  <c r="R97" i="2"/>
  <c r="T96" i="2"/>
  <c r="S96" i="2"/>
  <c r="R96" i="2"/>
  <c r="T95" i="2"/>
  <c r="S95" i="2"/>
  <c r="R95" i="2"/>
  <c r="T94" i="2"/>
  <c r="S94" i="2"/>
  <c r="R94" i="2"/>
  <c r="T93" i="2"/>
  <c r="S93" i="2"/>
  <c r="R93" i="2"/>
  <c r="T92" i="2"/>
  <c r="S92" i="2"/>
  <c r="R92" i="2"/>
  <c r="T91" i="2"/>
  <c r="S91" i="2"/>
  <c r="R91" i="2"/>
  <c r="T90" i="2"/>
  <c r="S90" i="2"/>
  <c r="R90" i="2"/>
  <c r="T89" i="2"/>
  <c r="S89" i="2"/>
  <c r="R89" i="2"/>
  <c r="T88" i="2"/>
  <c r="S88" i="2"/>
  <c r="R88" i="2"/>
  <c r="T87" i="2"/>
  <c r="S87" i="2"/>
  <c r="R87" i="2"/>
  <c r="T86" i="2"/>
  <c r="S86" i="2"/>
  <c r="R86" i="2"/>
  <c r="T85" i="2"/>
  <c r="S85" i="2"/>
  <c r="R85" i="2"/>
  <c r="T84" i="2"/>
  <c r="S84" i="2"/>
  <c r="R84" i="2"/>
  <c r="T83" i="2"/>
  <c r="S83" i="2"/>
  <c r="R83" i="2"/>
  <c r="T82" i="2"/>
  <c r="S82" i="2"/>
  <c r="R82" i="2"/>
  <c r="T81" i="2"/>
  <c r="S81" i="2"/>
  <c r="R81" i="2"/>
  <c r="T80" i="2"/>
  <c r="S80" i="2"/>
  <c r="R80" i="2"/>
  <c r="T79" i="2"/>
  <c r="S79" i="2"/>
  <c r="R79" i="2"/>
  <c r="T78" i="2"/>
  <c r="S78" i="2"/>
  <c r="R78" i="2"/>
  <c r="T77" i="2"/>
  <c r="S77" i="2"/>
  <c r="R77" i="2"/>
  <c r="T76" i="2"/>
  <c r="S76" i="2"/>
  <c r="R76" i="2"/>
  <c r="T75" i="2"/>
  <c r="S75" i="2"/>
  <c r="R75" i="2"/>
  <c r="T74" i="2"/>
  <c r="S74" i="2"/>
  <c r="R74" i="2"/>
  <c r="T73" i="2"/>
  <c r="S73" i="2"/>
  <c r="R73" i="2"/>
  <c r="T72" i="2"/>
  <c r="S72" i="2"/>
  <c r="R72" i="2"/>
  <c r="T71" i="2"/>
  <c r="S71" i="2"/>
  <c r="R71" i="2"/>
  <c r="T70" i="2"/>
  <c r="S70" i="2"/>
  <c r="R70" i="2"/>
  <c r="T69" i="2"/>
  <c r="S69" i="2"/>
  <c r="R69" i="2"/>
  <c r="T68" i="2"/>
  <c r="S68" i="2"/>
  <c r="R68" i="2"/>
  <c r="T67" i="2"/>
  <c r="S67" i="2"/>
  <c r="R67" i="2"/>
  <c r="T66" i="2"/>
  <c r="S66" i="2"/>
  <c r="R66" i="2"/>
  <c r="T65" i="2"/>
  <c r="S65" i="2"/>
  <c r="R65" i="2"/>
  <c r="T64" i="2"/>
  <c r="S64" i="2"/>
  <c r="R64" i="2"/>
  <c r="T63" i="2"/>
  <c r="S63" i="2"/>
  <c r="R63" i="2"/>
  <c r="T62" i="2"/>
  <c r="S62" i="2"/>
  <c r="R62" i="2"/>
  <c r="T61" i="2"/>
  <c r="S61" i="2"/>
  <c r="R61" i="2"/>
  <c r="T60" i="2"/>
  <c r="S60" i="2"/>
  <c r="R60" i="2"/>
  <c r="T59" i="2"/>
  <c r="S59" i="2"/>
  <c r="R59" i="2"/>
  <c r="T58" i="2"/>
  <c r="S58" i="2"/>
  <c r="R58" i="2"/>
  <c r="T57" i="2"/>
  <c r="S57" i="2"/>
  <c r="R57" i="2"/>
  <c r="T56" i="2"/>
  <c r="S56" i="2"/>
  <c r="R56" i="2"/>
  <c r="T55" i="2"/>
  <c r="S55" i="2"/>
  <c r="R55" i="2"/>
  <c r="T54" i="2"/>
  <c r="S54" i="2"/>
  <c r="R54" i="2"/>
  <c r="T53" i="2"/>
  <c r="S53" i="2"/>
  <c r="R53" i="2"/>
  <c r="T52" i="2"/>
  <c r="S52" i="2"/>
  <c r="R52" i="2"/>
  <c r="T51" i="2"/>
  <c r="S51" i="2"/>
  <c r="R51" i="2"/>
  <c r="T50" i="2"/>
  <c r="S50" i="2"/>
  <c r="R50" i="2"/>
  <c r="T49" i="2"/>
  <c r="S49" i="2"/>
  <c r="R49" i="2"/>
  <c r="T48" i="2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S17" i="2"/>
  <c r="R17" i="2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R8" i="2"/>
  <c r="R7" i="2"/>
  <c r="P318" i="2"/>
  <c r="O318" i="2"/>
  <c r="N318" i="2"/>
  <c r="P317" i="2"/>
  <c r="O317" i="2"/>
  <c r="N317" i="2"/>
  <c r="P316" i="2"/>
  <c r="O316" i="2"/>
  <c r="N316" i="2"/>
  <c r="P315" i="2"/>
  <c r="O315" i="2"/>
  <c r="N315" i="2"/>
  <c r="P314" i="2"/>
  <c r="O314" i="2"/>
  <c r="N314" i="2"/>
  <c r="P313" i="2"/>
  <c r="O313" i="2"/>
  <c r="N313" i="2"/>
  <c r="P312" i="2"/>
  <c r="O312" i="2"/>
  <c r="N312" i="2"/>
  <c r="P311" i="2"/>
  <c r="O311" i="2"/>
  <c r="N311" i="2"/>
  <c r="P310" i="2"/>
  <c r="O310" i="2"/>
  <c r="N310" i="2"/>
  <c r="P309" i="2"/>
  <c r="O309" i="2"/>
  <c r="N309" i="2"/>
  <c r="P308" i="2"/>
  <c r="O308" i="2"/>
  <c r="N308" i="2"/>
  <c r="P307" i="2"/>
  <c r="O307" i="2"/>
  <c r="N307" i="2"/>
  <c r="P306" i="2"/>
  <c r="O306" i="2"/>
  <c r="N306" i="2"/>
  <c r="P305" i="2"/>
  <c r="O305" i="2"/>
  <c r="N305" i="2"/>
  <c r="P304" i="2"/>
  <c r="O304" i="2"/>
  <c r="N304" i="2"/>
  <c r="P303" i="2"/>
  <c r="O303" i="2"/>
  <c r="N303" i="2"/>
  <c r="P302" i="2"/>
  <c r="O302" i="2"/>
  <c r="N302" i="2"/>
  <c r="P301" i="2"/>
  <c r="O301" i="2"/>
  <c r="N301" i="2"/>
  <c r="P300" i="2"/>
  <c r="O300" i="2"/>
  <c r="N300" i="2"/>
  <c r="P299" i="2"/>
  <c r="O299" i="2"/>
  <c r="N299" i="2"/>
  <c r="P298" i="2"/>
  <c r="O298" i="2"/>
  <c r="N298" i="2"/>
  <c r="P297" i="2"/>
  <c r="O297" i="2"/>
  <c r="N297" i="2"/>
  <c r="P296" i="2"/>
  <c r="O296" i="2"/>
  <c r="N296" i="2"/>
  <c r="P295" i="2"/>
  <c r="O295" i="2"/>
  <c r="N295" i="2"/>
  <c r="P294" i="2"/>
  <c r="O294" i="2"/>
  <c r="N294" i="2"/>
  <c r="P293" i="2"/>
  <c r="O293" i="2"/>
  <c r="N293" i="2"/>
  <c r="P292" i="2"/>
  <c r="O292" i="2"/>
  <c r="N292" i="2"/>
  <c r="P291" i="2"/>
  <c r="O291" i="2"/>
  <c r="N291" i="2"/>
  <c r="P290" i="2"/>
  <c r="O290" i="2"/>
  <c r="N290" i="2"/>
  <c r="P289" i="2"/>
  <c r="O289" i="2"/>
  <c r="N289" i="2"/>
  <c r="P288" i="2"/>
  <c r="O288" i="2"/>
  <c r="N288" i="2"/>
  <c r="P287" i="2"/>
  <c r="O287" i="2"/>
  <c r="N287" i="2"/>
  <c r="P286" i="2"/>
  <c r="O286" i="2"/>
  <c r="N286" i="2"/>
  <c r="P285" i="2"/>
  <c r="O285" i="2"/>
  <c r="N285" i="2"/>
  <c r="P284" i="2"/>
  <c r="O284" i="2"/>
  <c r="N284" i="2"/>
  <c r="P283" i="2"/>
  <c r="O283" i="2"/>
  <c r="N283" i="2"/>
  <c r="P282" i="2"/>
  <c r="O282" i="2"/>
  <c r="N282" i="2"/>
  <c r="P281" i="2"/>
  <c r="O281" i="2"/>
  <c r="N281" i="2"/>
  <c r="P280" i="2"/>
  <c r="O280" i="2"/>
  <c r="N280" i="2"/>
  <c r="P279" i="2"/>
  <c r="O279" i="2"/>
  <c r="N279" i="2"/>
  <c r="P278" i="2"/>
  <c r="O278" i="2"/>
  <c r="N278" i="2"/>
  <c r="P277" i="2"/>
  <c r="O277" i="2"/>
  <c r="N277" i="2"/>
  <c r="P276" i="2"/>
  <c r="O276" i="2"/>
  <c r="N276" i="2"/>
  <c r="P275" i="2"/>
  <c r="O275" i="2"/>
  <c r="N275" i="2"/>
  <c r="P274" i="2"/>
  <c r="O274" i="2"/>
  <c r="N274" i="2"/>
  <c r="P273" i="2"/>
  <c r="O273" i="2"/>
  <c r="N273" i="2"/>
  <c r="P272" i="2"/>
  <c r="O272" i="2"/>
  <c r="N272" i="2"/>
  <c r="P271" i="2"/>
  <c r="O271" i="2"/>
  <c r="N271" i="2"/>
  <c r="P270" i="2"/>
  <c r="O270" i="2"/>
  <c r="N270" i="2"/>
  <c r="P269" i="2"/>
  <c r="O269" i="2"/>
  <c r="N269" i="2"/>
  <c r="P268" i="2"/>
  <c r="O268" i="2"/>
  <c r="N268" i="2"/>
  <c r="P267" i="2"/>
  <c r="O267" i="2"/>
  <c r="N267" i="2"/>
  <c r="P266" i="2"/>
  <c r="O266" i="2"/>
  <c r="N266" i="2"/>
  <c r="P265" i="2"/>
  <c r="O265" i="2"/>
  <c r="N265" i="2"/>
  <c r="P264" i="2"/>
  <c r="O264" i="2"/>
  <c r="N264" i="2"/>
  <c r="P263" i="2"/>
  <c r="O263" i="2"/>
  <c r="N263" i="2"/>
  <c r="P262" i="2"/>
  <c r="O262" i="2"/>
  <c r="N262" i="2"/>
  <c r="P261" i="2"/>
  <c r="O261" i="2"/>
  <c r="N261" i="2"/>
  <c r="P260" i="2"/>
  <c r="O260" i="2"/>
  <c r="N260" i="2"/>
  <c r="P259" i="2"/>
  <c r="O259" i="2"/>
  <c r="N259" i="2"/>
  <c r="P258" i="2"/>
  <c r="O258" i="2"/>
  <c r="N258" i="2"/>
  <c r="P257" i="2"/>
  <c r="O257" i="2"/>
  <c r="N257" i="2"/>
  <c r="P256" i="2"/>
  <c r="O256" i="2"/>
  <c r="N256" i="2"/>
  <c r="P255" i="2"/>
  <c r="O255" i="2"/>
  <c r="N255" i="2"/>
  <c r="P254" i="2"/>
  <c r="O254" i="2"/>
  <c r="N254" i="2"/>
  <c r="P253" i="2"/>
  <c r="O253" i="2"/>
  <c r="N253" i="2"/>
  <c r="P252" i="2"/>
  <c r="O252" i="2"/>
  <c r="N252" i="2"/>
  <c r="P251" i="2"/>
  <c r="O251" i="2"/>
  <c r="N251" i="2"/>
  <c r="P250" i="2"/>
  <c r="O250" i="2"/>
  <c r="N250" i="2"/>
  <c r="P249" i="2"/>
  <c r="O249" i="2"/>
  <c r="N249" i="2"/>
  <c r="P248" i="2"/>
  <c r="O248" i="2"/>
  <c r="N248" i="2"/>
  <c r="P247" i="2"/>
  <c r="O247" i="2"/>
  <c r="N247" i="2"/>
  <c r="P246" i="2"/>
  <c r="O246" i="2"/>
  <c r="N246" i="2"/>
  <c r="P245" i="2"/>
  <c r="O245" i="2"/>
  <c r="N245" i="2"/>
  <c r="P244" i="2"/>
  <c r="O244" i="2"/>
  <c r="N244" i="2"/>
  <c r="P243" i="2"/>
  <c r="O243" i="2"/>
  <c r="N243" i="2"/>
  <c r="P242" i="2"/>
  <c r="O242" i="2"/>
  <c r="N242" i="2"/>
  <c r="P241" i="2"/>
  <c r="O241" i="2"/>
  <c r="N241" i="2"/>
  <c r="P240" i="2"/>
  <c r="O240" i="2"/>
  <c r="N240" i="2"/>
  <c r="P239" i="2"/>
  <c r="O239" i="2"/>
  <c r="N239" i="2"/>
  <c r="P238" i="2"/>
  <c r="O238" i="2"/>
  <c r="N238" i="2"/>
  <c r="P237" i="2"/>
  <c r="O237" i="2"/>
  <c r="N237" i="2"/>
  <c r="P236" i="2"/>
  <c r="O236" i="2"/>
  <c r="N236" i="2"/>
  <c r="P235" i="2"/>
  <c r="O235" i="2"/>
  <c r="N235" i="2"/>
  <c r="P234" i="2"/>
  <c r="O234" i="2"/>
  <c r="N234" i="2"/>
  <c r="P233" i="2"/>
  <c r="O233" i="2"/>
  <c r="N233" i="2"/>
  <c r="P232" i="2"/>
  <c r="O232" i="2"/>
  <c r="N232" i="2"/>
  <c r="P231" i="2"/>
  <c r="O231" i="2"/>
  <c r="N231" i="2"/>
  <c r="P230" i="2"/>
  <c r="O230" i="2"/>
  <c r="N230" i="2"/>
  <c r="P229" i="2"/>
  <c r="O229" i="2"/>
  <c r="N229" i="2"/>
  <c r="P228" i="2"/>
  <c r="O228" i="2"/>
  <c r="N228" i="2"/>
  <c r="P227" i="2"/>
  <c r="O227" i="2"/>
  <c r="N227" i="2"/>
  <c r="P226" i="2"/>
  <c r="O226" i="2"/>
  <c r="N226" i="2"/>
  <c r="P225" i="2"/>
  <c r="O225" i="2"/>
  <c r="N225" i="2"/>
  <c r="P224" i="2"/>
  <c r="O224" i="2"/>
  <c r="N224" i="2"/>
  <c r="P223" i="2"/>
  <c r="O223" i="2"/>
  <c r="N223" i="2"/>
  <c r="P222" i="2"/>
  <c r="O222" i="2"/>
  <c r="N222" i="2"/>
  <c r="P221" i="2"/>
  <c r="O221" i="2"/>
  <c r="N221" i="2"/>
  <c r="P220" i="2"/>
  <c r="O220" i="2"/>
  <c r="N220" i="2"/>
  <c r="P219" i="2"/>
  <c r="O219" i="2"/>
  <c r="N219" i="2"/>
  <c r="P218" i="2"/>
  <c r="O218" i="2"/>
  <c r="N218" i="2"/>
  <c r="P217" i="2"/>
  <c r="O217" i="2"/>
  <c r="N217" i="2"/>
  <c r="P216" i="2"/>
  <c r="O216" i="2"/>
  <c r="N216" i="2"/>
  <c r="P215" i="2"/>
  <c r="O215" i="2"/>
  <c r="N215" i="2"/>
  <c r="P214" i="2"/>
  <c r="O214" i="2"/>
  <c r="N214" i="2"/>
  <c r="P213" i="2"/>
  <c r="O213" i="2"/>
  <c r="N213" i="2"/>
  <c r="P212" i="2"/>
  <c r="O212" i="2"/>
  <c r="N212" i="2"/>
  <c r="P211" i="2"/>
  <c r="O211" i="2"/>
  <c r="N211" i="2"/>
  <c r="P210" i="2"/>
  <c r="O210" i="2"/>
  <c r="N210" i="2"/>
  <c r="P209" i="2"/>
  <c r="O209" i="2"/>
  <c r="N209" i="2"/>
  <c r="P208" i="2"/>
  <c r="O208" i="2"/>
  <c r="N208" i="2"/>
  <c r="P207" i="2"/>
  <c r="O207" i="2"/>
  <c r="N207" i="2"/>
  <c r="P206" i="2"/>
  <c r="O206" i="2"/>
  <c r="N206" i="2"/>
  <c r="P205" i="2"/>
  <c r="O205" i="2"/>
  <c r="N205" i="2"/>
  <c r="P204" i="2"/>
  <c r="O204" i="2"/>
  <c r="N204" i="2"/>
  <c r="P203" i="2"/>
  <c r="O203" i="2"/>
  <c r="N203" i="2"/>
  <c r="P202" i="2"/>
  <c r="O202" i="2"/>
  <c r="N202" i="2"/>
  <c r="P201" i="2"/>
  <c r="O201" i="2"/>
  <c r="N201" i="2"/>
  <c r="P200" i="2"/>
  <c r="O200" i="2"/>
  <c r="N200" i="2"/>
  <c r="P199" i="2"/>
  <c r="O199" i="2"/>
  <c r="N199" i="2"/>
  <c r="P198" i="2"/>
  <c r="O198" i="2"/>
  <c r="N198" i="2"/>
  <c r="P197" i="2"/>
  <c r="O197" i="2"/>
  <c r="N197" i="2"/>
  <c r="P196" i="2"/>
  <c r="O196" i="2"/>
  <c r="N196" i="2"/>
  <c r="P195" i="2"/>
  <c r="O195" i="2"/>
  <c r="N195" i="2"/>
  <c r="P194" i="2"/>
  <c r="O194" i="2"/>
  <c r="N194" i="2"/>
  <c r="P193" i="2"/>
  <c r="O193" i="2"/>
  <c r="N193" i="2"/>
  <c r="P192" i="2"/>
  <c r="O192" i="2"/>
  <c r="N192" i="2"/>
  <c r="P191" i="2"/>
  <c r="O191" i="2"/>
  <c r="N191" i="2"/>
  <c r="P190" i="2"/>
  <c r="O190" i="2"/>
  <c r="N190" i="2"/>
  <c r="P189" i="2"/>
  <c r="O189" i="2"/>
  <c r="N189" i="2"/>
  <c r="P188" i="2"/>
  <c r="O188" i="2"/>
  <c r="N188" i="2"/>
  <c r="P187" i="2"/>
  <c r="O187" i="2"/>
  <c r="N187" i="2"/>
  <c r="P186" i="2"/>
  <c r="O186" i="2"/>
  <c r="N186" i="2"/>
  <c r="P185" i="2"/>
  <c r="O185" i="2"/>
  <c r="N185" i="2"/>
  <c r="P184" i="2"/>
  <c r="O184" i="2"/>
  <c r="N184" i="2"/>
  <c r="P183" i="2"/>
  <c r="O183" i="2"/>
  <c r="N183" i="2"/>
  <c r="P182" i="2"/>
  <c r="O182" i="2"/>
  <c r="N182" i="2"/>
  <c r="P181" i="2"/>
  <c r="O181" i="2"/>
  <c r="N181" i="2"/>
  <c r="P180" i="2"/>
  <c r="O180" i="2"/>
  <c r="N180" i="2"/>
  <c r="P179" i="2"/>
  <c r="O179" i="2"/>
  <c r="N179" i="2"/>
  <c r="P178" i="2"/>
  <c r="O178" i="2"/>
  <c r="N178" i="2"/>
  <c r="P177" i="2"/>
  <c r="O177" i="2"/>
  <c r="N177" i="2"/>
  <c r="P176" i="2"/>
  <c r="O176" i="2"/>
  <c r="N176" i="2"/>
  <c r="P175" i="2"/>
  <c r="O175" i="2"/>
  <c r="N175" i="2"/>
  <c r="P174" i="2"/>
  <c r="O174" i="2"/>
  <c r="N174" i="2"/>
  <c r="P173" i="2"/>
  <c r="O173" i="2"/>
  <c r="N173" i="2"/>
  <c r="P172" i="2"/>
  <c r="O172" i="2"/>
  <c r="N172" i="2"/>
  <c r="P171" i="2"/>
  <c r="O171" i="2"/>
  <c r="N171" i="2"/>
  <c r="P170" i="2"/>
  <c r="O170" i="2"/>
  <c r="N170" i="2"/>
  <c r="P169" i="2"/>
  <c r="O169" i="2"/>
  <c r="N169" i="2"/>
  <c r="P168" i="2"/>
  <c r="O168" i="2"/>
  <c r="N168" i="2"/>
  <c r="P167" i="2"/>
  <c r="O167" i="2"/>
  <c r="N167" i="2"/>
  <c r="P166" i="2"/>
  <c r="O166" i="2"/>
  <c r="N166" i="2"/>
  <c r="P165" i="2"/>
  <c r="O165" i="2"/>
  <c r="N165" i="2"/>
  <c r="P164" i="2"/>
  <c r="O164" i="2"/>
  <c r="N164" i="2"/>
  <c r="P163" i="2"/>
  <c r="O163" i="2"/>
  <c r="N163" i="2"/>
  <c r="P162" i="2"/>
  <c r="O162" i="2"/>
  <c r="N162" i="2"/>
  <c r="P161" i="2"/>
  <c r="O161" i="2"/>
  <c r="N161" i="2"/>
  <c r="P160" i="2"/>
  <c r="O160" i="2"/>
  <c r="N160" i="2"/>
  <c r="P159" i="2"/>
  <c r="O159" i="2"/>
  <c r="N159" i="2"/>
  <c r="P158" i="2"/>
  <c r="O158" i="2"/>
  <c r="N158" i="2"/>
  <c r="P157" i="2"/>
  <c r="O157" i="2"/>
  <c r="N157" i="2"/>
  <c r="P156" i="2"/>
  <c r="O156" i="2"/>
  <c r="N156" i="2"/>
  <c r="P155" i="2"/>
  <c r="O155" i="2"/>
  <c r="N155" i="2"/>
  <c r="P154" i="2"/>
  <c r="O154" i="2"/>
  <c r="N154" i="2"/>
  <c r="P153" i="2"/>
  <c r="O153" i="2"/>
  <c r="N153" i="2"/>
  <c r="P152" i="2"/>
  <c r="O152" i="2"/>
  <c r="N152" i="2"/>
  <c r="P151" i="2"/>
  <c r="O151" i="2"/>
  <c r="N151" i="2"/>
  <c r="P150" i="2"/>
  <c r="O150" i="2"/>
  <c r="N150" i="2"/>
  <c r="P149" i="2"/>
  <c r="O149" i="2"/>
  <c r="N149" i="2"/>
  <c r="P148" i="2"/>
  <c r="O148" i="2"/>
  <c r="N148" i="2"/>
  <c r="P147" i="2"/>
  <c r="O147" i="2"/>
  <c r="N147" i="2"/>
  <c r="P146" i="2"/>
  <c r="O146" i="2"/>
  <c r="N146" i="2"/>
  <c r="P145" i="2"/>
  <c r="O145" i="2"/>
  <c r="N145" i="2"/>
  <c r="P144" i="2"/>
  <c r="O144" i="2"/>
  <c r="N144" i="2"/>
  <c r="P143" i="2"/>
  <c r="O143" i="2"/>
  <c r="N143" i="2"/>
  <c r="P142" i="2"/>
  <c r="O142" i="2"/>
  <c r="N142" i="2"/>
  <c r="P141" i="2"/>
  <c r="O141" i="2"/>
  <c r="N141" i="2"/>
  <c r="P140" i="2"/>
  <c r="O140" i="2"/>
  <c r="N140" i="2"/>
  <c r="P139" i="2"/>
  <c r="O139" i="2"/>
  <c r="N139" i="2"/>
  <c r="P138" i="2"/>
  <c r="O138" i="2"/>
  <c r="N138" i="2"/>
  <c r="P137" i="2"/>
  <c r="O137" i="2"/>
  <c r="N137" i="2"/>
  <c r="P136" i="2"/>
  <c r="O136" i="2"/>
  <c r="N136" i="2"/>
  <c r="P135" i="2"/>
  <c r="O135" i="2"/>
  <c r="N135" i="2"/>
  <c r="P134" i="2"/>
  <c r="O134" i="2"/>
  <c r="N134" i="2"/>
  <c r="P133" i="2"/>
  <c r="O133" i="2"/>
  <c r="N133" i="2"/>
  <c r="P132" i="2"/>
  <c r="O132" i="2"/>
  <c r="N132" i="2"/>
  <c r="P131" i="2"/>
  <c r="O131" i="2"/>
  <c r="N131" i="2"/>
  <c r="P130" i="2"/>
  <c r="O130" i="2"/>
  <c r="N130" i="2"/>
  <c r="P129" i="2"/>
  <c r="O129" i="2"/>
  <c r="N129" i="2"/>
  <c r="P128" i="2"/>
  <c r="O128" i="2"/>
  <c r="N128" i="2"/>
  <c r="P127" i="2"/>
  <c r="O127" i="2"/>
  <c r="N127" i="2"/>
  <c r="P126" i="2"/>
  <c r="O126" i="2"/>
  <c r="N126" i="2"/>
  <c r="P125" i="2"/>
  <c r="O125" i="2"/>
  <c r="N125" i="2"/>
  <c r="P124" i="2"/>
  <c r="O124" i="2"/>
  <c r="N124" i="2"/>
  <c r="P123" i="2"/>
  <c r="O123" i="2"/>
  <c r="N123" i="2"/>
  <c r="P122" i="2"/>
  <c r="O122" i="2"/>
  <c r="N122" i="2"/>
  <c r="P121" i="2"/>
  <c r="O121" i="2"/>
  <c r="N121" i="2"/>
  <c r="P120" i="2"/>
  <c r="O120" i="2"/>
  <c r="N120" i="2"/>
  <c r="P119" i="2"/>
  <c r="O119" i="2"/>
  <c r="N119" i="2"/>
  <c r="P118" i="2"/>
  <c r="O118" i="2"/>
  <c r="N118" i="2"/>
  <c r="P117" i="2"/>
  <c r="O117" i="2"/>
  <c r="N117" i="2"/>
  <c r="P116" i="2"/>
  <c r="O116" i="2"/>
  <c r="N116" i="2"/>
  <c r="P115" i="2"/>
  <c r="O115" i="2"/>
  <c r="N115" i="2"/>
  <c r="P114" i="2"/>
  <c r="O114" i="2"/>
  <c r="N114" i="2"/>
  <c r="P113" i="2"/>
  <c r="O113" i="2"/>
  <c r="N113" i="2"/>
  <c r="P112" i="2"/>
  <c r="O112" i="2"/>
  <c r="N112" i="2"/>
  <c r="P111" i="2"/>
  <c r="O111" i="2"/>
  <c r="N111" i="2"/>
  <c r="P110" i="2"/>
  <c r="O110" i="2"/>
  <c r="N110" i="2"/>
  <c r="P109" i="2"/>
  <c r="O109" i="2"/>
  <c r="N109" i="2"/>
  <c r="P108" i="2"/>
  <c r="O108" i="2"/>
  <c r="N108" i="2"/>
  <c r="P107" i="2"/>
  <c r="O107" i="2"/>
  <c r="N107" i="2"/>
  <c r="P106" i="2"/>
  <c r="O106" i="2"/>
  <c r="N106" i="2"/>
  <c r="P105" i="2"/>
  <c r="O105" i="2"/>
  <c r="N105" i="2"/>
  <c r="P104" i="2"/>
  <c r="O104" i="2"/>
  <c r="N104" i="2"/>
  <c r="P103" i="2"/>
  <c r="O103" i="2"/>
  <c r="N103" i="2"/>
  <c r="P102" i="2"/>
  <c r="O102" i="2"/>
  <c r="N102" i="2"/>
  <c r="P101" i="2"/>
  <c r="O101" i="2"/>
  <c r="N101" i="2"/>
  <c r="P100" i="2"/>
  <c r="O100" i="2"/>
  <c r="N100" i="2"/>
  <c r="P99" i="2"/>
  <c r="O99" i="2"/>
  <c r="N99" i="2"/>
  <c r="P98" i="2"/>
  <c r="O98" i="2"/>
  <c r="N98" i="2"/>
  <c r="P97" i="2"/>
  <c r="O97" i="2"/>
  <c r="N97" i="2"/>
  <c r="P96" i="2"/>
  <c r="O96" i="2"/>
  <c r="N96" i="2"/>
  <c r="P95" i="2"/>
  <c r="O95" i="2"/>
  <c r="N95" i="2"/>
  <c r="P94" i="2"/>
  <c r="O94" i="2"/>
  <c r="N94" i="2"/>
  <c r="P93" i="2"/>
  <c r="O93" i="2"/>
  <c r="N93" i="2"/>
  <c r="P92" i="2"/>
  <c r="O92" i="2"/>
  <c r="N92" i="2"/>
  <c r="P91" i="2"/>
  <c r="O91" i="2"/>
  <c r="N91" i="2"/>
  <c r="P90" i="2"/>
  <c r="O90" i="2"/>
  <c r="N90" i="2"/>
  <c r="P89" i="2"/>
  <c r="O89" i="2"/>
  <c r="N89" i="2"/>
  <c r="P88" i="2"/>
  <c r="O88" i="2"/>
  <c r="N88" i="2"/>
  <c r="P87" i="2"/>
  <c r="O87" i="2"/>
  <c r="N87" i="2"/>
  <c r="P86" i="2"/>
  <c r="O86" i="2"/>
  <c r="N86" i="2"/>
  <c r="P85" i="2"/>
  <c r="O85" i="2"/>
  <c r="N85" i="2"/>
  <c r="P84" i="2"/>
  <c r="O84" i="2"/>
  <c r="N84" i="2"/>
  <c r="P83" i="2"/>
  <c r="O83" i="2"/>
  <c r="N83" i="2"/>
  <c r="P82" i="2"/>
  <c r="O82" i="2"/>
  <c r="N82" i="2"/>
  <c r="P81" i="2"/>
  <c r="O81" i="2"/>
  <c r="N81" i="2"/>
  <c r="P80" i="2"/>
  <c r="O80" i="2"/>
  <c r="N80" i="2"/>
  <c r="P79" i="2"/>
  <c r="O79" i="2"/>
  <c r="N79" i="2"/>
  <c r="P78" i="2"/>
  <c r="O78" i="2"/>
  <c r="N78" i="2"/>
  <c r="P77" i="2"/>
  <c r="O77" i="2"/>
  <c r="N77" i="2"/>
  <c r="P76" i="2"/>
  <c r="O76" i="2"/>
  <c r="N76" i="2"/>
  <c r="P75" i="2"/>
  <c r="O75" i="2"/>
  <c r="N75" i="2"/>
  <c r="P74" i="2"/>
  <c r="O74" i="2"/>
  <c r="N74" i="2"/>
  <c r="P73" i="2"/>
  <c r="O73" i="2"/>
  <c r="N73" i="2"/>
  <c r="P72" i="2"/>
  <c r="O72" i="2"/>
  <c r="N72" i="2"/>
  <c r="P71" i="2"/>
  <c r="O71" i="2"/>
  <c r="N71" i="2"/>
  <c r="P70" i="2"/>
  <c r="O70" i="2"/>
  <c r="N70" i="2"/>
  <c r="P69" i="2"/>
  <c r="O69" i="2"/>
  <c r="N69" i="2"/>
  <c r="P68" i="2"/>
  <c r="O68" i="2"/>
  <c r="N68" i="2"/>
  <c r="P67" i="2"/>
  <c r="O67" i="2"/>
  <c r="N67" i="2"/>
  <c r="P66" i="2"/>
  <c r="O66" i="2"/>
  <c r="N66" i="2"/>
  <c r="P65" i="2"/>
  <c r="O65" i="2"/>
  <c r="N65" i="2"/>
  <c r="P64" i="2"/>
  <c r="O64" i="2"/>
  <c r="N64" i="2"/>
  <c r="P63" i="2"/>
  <c r="O63" i="2"/>
  <c r="N63" i="2"/>
  <c r="P62" i="2"/>
  <c r="O62" i="2"/>
  <c r="N62" i="2"/>
  <c r="P61" i="2"/>
  <c r="O61" i="2"/>
  <c r="N61" i="2"/>
  <c r="P60" i="2"/>
  <c r="O60" i="2"/>
  <c r="N60" i="2"/>
  <c r="P59" i="2"/>
  <c r="O59" i="2"/>
  <c r="N59" i="2"/>
  <c r="P58" i="2"/>
  <c r="O58" i="2"/>
  <c r="N58" i="2"/>
  <c r="P57" i="2"/>
  <c r="O57" i="2"/>
  <c r="N57" i="2"/>
  <c r="P56" i="2"/>
  <c r="O56" i="2"/>
  <c r="N56" i="2"/>
  <c r="P55" i="2"/>
  <c r="O55" i="2"/>
  <c r="N55" i="2"/>
  <c r="P54" i="2"/>
  <c r="O54" i="2"/>
  <c r="N54" i="2"/>
  <c r="P53" i="2"/>
  <c r="O53" i="2"/>
  <c r="N53" i="2"/>
  <c r="P52" i="2"/>
  <c r="O52" i="2"/>
  <c r="N52" i="2"/>
  <c r="P51" i="2"/>
  <c r="O51" i="2"/>
  <c r="N51" i="2"/>
  <c r="P50" i="2"/>
  <c r="O50" i="2"/>
  <c r="N50" i="2"/>
  <c r="P49" i="2"/>
  <c r="O49" i="2"/>
  <c r="N49" i="2"/>
  <c r="P48" i="2"/>
  <c r="O48" i="2"/>
  <c r="N48" i="2"/>
  <c r="P47" i="2"/>
  <c r="O47" i="2"/>
  <c r="N47" i="2"/>
  <c r="P46" i="2"/>
  <c r="O46" i="2"/>
  <c r="N46" i="2"/>
  <c r="P45" i="2"/>
  <c r="O45" i="2"/>
  <c r="N45" i="2"/>
  <c r="P44" i="2"/>
  <c r="O44" i="2"/>
  <c r="N44" i="2"/>
  <c r="P43" i="2"/>
  <c r="O43" i="2"/>
  <c r="N43" i="2"/>
  <c r="P42" i="2"/>
  <c r="O42" i="2"/>
  <c r="N42" i="2"/>
  <c r="P41" i="2"/>
  <c r="O41" i="2"/>
  <c r="N41" i="2"/>
  <c r="P40" i="2"/>
  <c r="O40" i="2"/>
  <c r="N40" i="2"/>
  <c r="P39" i="2"/>
  <c r="O39" i="2"/>
  <c r="N39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32" i="2"/>
  <c r="O32" i="2"/>
  <c r="N32" i="2"/>
  <c r="P31" i="2"/>
  <c r="O31" i="2"/>
  <c r="N31" i="2"/>
  <c r="P30" i="2"/>
  <c r="O30" i="2"/>
  <c r="N30" i="2"/>
  <c r="P29" i="2"/>
  <c r="O29" i="2"/>
  <c r="N29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P22" i="2"/>
  <c r="O22" i="2"/>
  <c r="N22" i="2"/>
  <c r="P21" i="2"/>
  <c r="O21" i="2"/>
  <c r="N21" i="2"/>
  <c r="P20" i="2"/>
  <c r="O20" i="2"/>
  <c r="N20" i="2"/>
  <c r="P19" i="2"/>
  <c r="O19" i="2"/>
  <c r="N19" i="2"/>
  <c r="P18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N8" i="2"/>
  <c r="N7" i="2"/>
  <c r="R352" i="1"/>
  <c r="M352" i="1"/>
  <c r="R351" i="1"/>
  <c r="M351" i="1"/>
  <c r="R350" i="1"/>
  <c r="M350" i="1"/>
  <c r="M349" i="1"/>
  <c r="R348" i="1"/>
  <c r="R349" i="1" s="1"/>
  <c r="M348" i="1"/>
  <c r="N348" i="1" s="1"/>
  <c r="U344" i="1"/>
  <c r="P344" i="1"/>
  <c r="S343" i="1"/>
  <c r="T343" i="1"/>
  <c r="U343" i="1"/>
  <c r="N343" i="1"/>
  <c r="O343" i="1"/>
  <c r="P343" i="1"/>
  <c r="U342" i="1"/>
  <c r="T342" i="1"/>
  <c r="S342" i="1"/>
  <c r="U341" i="1"/>
  <c r="T341" i="1"/>
  <c r="S341" i="1"/>
  <c r="U340" i="1"/>
  <c r="T340" i="1"/>
  <c r="S340" i="1"/>
  <c r="U339" i="1"/>
  <c r="T339" i="1"/>
  <c r="S339" i="1"/>
  <c r="U338" i="1"/>
  <c r="T338" i="1"/>
  <c r="S338" i="1"/>
  <c r="U337" i="1"/>
  <c r="T337" i="1"/>
  <c r="S337" i="1"/>
  <c r="U336" i="1"/>
  <c r="T336" i="1"/>
  <c r="S336" i="1"/>
  <c r="U335" i="1"/>
  <c r="T335" i="1"/>
  <c r="S335" i="1"/>
  <c r="U334" i="1"/>
  <c r="T334" i="1"/>
  <c r="S334" i="1"/>
  <c r="U333" i="1"/>
  <c r="T333" i="1"/>
  <c r="S333" i="1"/>
  <c r="U332" i="1"/>
  <c r="T332" i="1"/>
  <c r="S332" i="1"/>
  <c r="U331" i="1"/>
  <c r="T331" i="1"/>
  <c r="S331" i="1"/>
  <c r="U330" i="1"/>
  <c r="T330" i="1"/>
  <c r="S330" i="1"/>
  <c r="U329" i="1"/>
  <c r="T329" i="1"/>
  <c r="S329" i="1"/>
  <c r="U328" i="1"/>
  <c r="T328" i="1"/>
  <c r="S328" i="1"/>
  <c r="U327" i="1"/>
  <c r="T327" i="1"/>
  <c r="S327" i="1"/>
  <c r="U326" i="1"/>
  <c r="T326" i="1"/>
  <c r="S326" i="1"/>
  <c r="U325" i="1"/>
  <c r="T325" i="1"/>
  <c r="S325" i="1"/>
  <c r="U324" i="1"/>
  <c r="T324" i="1"/>
  <c r="S324" i="1"/>
  <c r="U323" i="1"/>
  <c r="T323" i="1"/>
  <c r="S323" i="1"/>
  <c r="U322" i="1"/>
  <c r="T322" i="1"/>
  <c r="S322" i="1"/>
  <c r="U321" i="1"/>
  <c r="T321" i="1"/>
  <c r="S321" i="1"/>
  <c r="U320" i="1"/>
  <c r="T320" i="1"/>
  <c r="S320" i="1"/>
  <c r="U319" i="1"/>
  <c r="T319" i="1"/>
  <c r="S319" i="1"/>
  <c r="U318" i="1"/>
  <c r="T318" i="1"/>
  <c r="S318" i="1"/>
  <c r="U317" i="1"/>
  <c r="T317" i="1"/>
  <c r="S317" i="1"/>
  <c r="U316" i="1"/>
  <c r="T316" i="1"/>
  <c r="S316" i="1"/>
  <c r="U315" i="1"/>
  <c r="T315" i="1"/>
  <c r="S315" i="1"/>
  <c r="U314" i="1"/>
  <c r="T314" i="1"/>
  <c r="S314" i="1"/>
  <c r="U313" i="1"/>
  <c r="T313" i="1"/>
  <c r="S313" i="1"/>
  <c r="U312" i="1"/>
  <c r="T312" i="1"/>
  <c r="S312" i="1"/>
  <c r="U311" i="1"/>
  <c r="T311" i="1"/>
  <c r="S311" i="1"/>
  <c r="U310" i="1"/>
  <c r="T310" i="1"/>
  <c r="S310" i="1"/>
  <c r="U309" i="1"/>
  <c r="T309" i="1"/>
  <c r="S309" i="1"/>
  <c r="U308" i="1"/>
  <c r="T308" i="1"/>
  <c r="S308" i="1"/>
  <c r="U307" i="1"/>
  <c r="T307" i="1"/>
  <c r="S307" i="1"/>
  <c r="U306" i="1"/>
  <c r="T306" i="1"/>
  <c r="S306" i="1"/>
  <c r="U305" i="1"/>
  <c r="T305" i="1"/>
  <c r="S305" i="1"/>
  <c r="U304" i="1"/>
  <c r="T304" i="1"/>
  <c r="S304" i="1"/>
  <c r="U303" i="1"/>
  <c r="T303" i="1"/>
  <c r="S303" i="1"/>
  <c r="U302" i="1"/>
  <c r="T302" i="1"/>
  <c r="S302" i="1"/>
  <c r="U301" i="1"/>
  <c r="T301" i="1"/>
  <c r="S301" i="1"/>
  <c r="U300" i="1"/>
  <c r="T300" i="1"/>
  <c r="S300" i="1"/>
  <c r="U299" i="1"/>
  <c r="T299" i="1"/>
  <c r="S299" i="1"/>
  <c r="U298" i="1"/>
  <c r="T298" i="1"/>
  <c r="S298" i="1"/>
  <c r="U297" i="1"/>
  <c r="T297" i="1"/>
  <c r="S297" i="1"/>
  <c r="U296" i="1"/>
  <c r="T296" i="1"/>
  <c r="S296" i="1"/>
  <c r="U295" i="1"/>
  <c r="T295" i="1"/>
  <c r="S295" i="1"/>
  <c r="U294" i="1"/>
  <c r="T294" i="1"/>
  <c r="S294" i="1"/>
  <c r="U293" i="1"/>
  <c r="T293" i="1"/>
  <c r="S293" i="1"/>
  <c r="U292" i="1"/>
  <c r="T292" i="1"/>
  <c r="S292" i="1"/>
  <c r="U291" i="1"/>
  <c r="T291" i="1"/>
  <c r="S291" i="1"/>
  <c r="U290" i="1"/>
  <c r="T290" i="1"/>
  <c r="S290" i="1"/>
  <c r="U289" i="1"/>
  <c r="T289" i="1"/>
  <c r="S289" i="1"/>
  <c r="U288" i="1"/>
  <c r="T288" i="1"/>
  <c r="S288" i="1"/>
  <c r="U287" i="1"/>
  <c r="T287" i="1"/>
  <c r="S287" i="1"/>
  <c r="U286" i="1"/>
  <c r="T286" i="1"/>
  <c r="S286" i="1"/>
  <c r="U285" i="1"/>
  <c r="T285" i="1"/>
  <c r="S285" i="1"/>
  <c r="U284" i="1"/>
  <c r="T284" i="1"/>
  <c r="S284" i="1"/>
  <c r="U283" i="1"/>
  <c r="T283" i="1"/>
  <c r="S283" i="1"/>
  <c r="U282" i="1"/>
  <c r="T282" i="1"/>
  <c r="S282" i="1"/>
  <c r="U281" i="1"/>
  <c r="T281" i="1"/>
  <c r="S281" i="1"/>
  <c r="U280" i="1"/>
  <c r="T280" i="1"/>
  <c r="S280" i="1"/>
  <c r="U279" i="1"/>
  <c r="T279" i="1"/>
  <c r="S279" i="1"/>
  <c r="U278" i="1"/>
  <c r="T278" i="1"/>
  <c r="S278" i="1"/>
  <c r="U277" i="1"/>
  <c r="T277" i="1"/>
  <c r="S277" i="1"/>
  <c r="U276" i="1"/>
  <c r="T276" i="1"/>
  <c r="S276" i="1"/>
  <c r="U275" i="1"/>
  <c r="T275" i="1"/>
  <c r="S275" i="1"/>
  <c r="U274" i="1"/>
  <c r="T274" i="1"/>
  <c r="S274" i="1"/>
  <c r="U273" i="1"/>
  <c r="T273" i="1"/>
  <c r="S273" i="1"/>
  <c r="U272" i="1"/>
  <c r="T272" i="1"/>
  <c r="S272" i="1"/>
  <c r="U271" i="1"/>
  <c r="T271" i="1"/>
  <c r="S271" i="1"/>
  <c r="U270" i="1"/>
  <c r="T270" i="1"/>
  <c r="S270" i="1"/>
  <c r="U269" i="1"/>
  <c r="T269" i="1"/>
  <c r="S269" i="1"/>
  <c r="U268" i="1"/>
  <c r="T268" i="1"/>
  <c r="S268" i="1"/>
  <c r="U267" i="1"/>
  <c r="T267" i="1"/>
  <c r="S267" i="1"/>
  <c r="U266" i="1"/>
  <c r="T266" i="1"/>
  <c r="S266" i="1"/>
  <c r="U265" i="1"/>
  <c r="T265" i="1"/>
  <c r="S265" i="1"/>
  <c r="U264" i="1"/>
  <c r="T264" i="1"/>
  <c r="S264" i="1"/>
  <c r="U263" i="1"/>
  <c r="T263" i="1"/>
  <c r="S263" i="1"/>
  <c r="U262" i="1"/>
  <c r="T262" i="1"/>
  <c r="S262" i="1"/>
  <c r="U261" i="1"/>
  <c r="T261" i="1"/>
  <c r="S261" i="1"/>
  <c r="U260" i="1"/>
  <c r="T260" i="1"/>
  <c r="S260" i="1"/>
  <c r="U259" i="1"/>
  <c r="T259" i="1"/>
  <c r="S259" i="1"/>
  <c r="U258" i="1"/>
  <c r="T258" i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S245" i="1"/>
  <c r="U244" i="1"/>
  <c r="T244" i="1"/>
  <c r="S244" i="1"/>
  <c r="U243" i="1"/>
  <c r="T243" i="1"/>
  <c r="S243" i="1"/>
  <c r="U242" i="1"/>
  <c r="T242" i="1"/>
  <c r="S242" i="1"/>
  <c r="U241" i="1"/>
  <c r="T241" i="1"/>
  <c r="S241" i="1"/>
  <c r="U240" i="1"/>
  <c r="T240" i="1"/>
  <c r="S240" i="1"/>
  <c r="U239" i="1"/>
  <c r="T239" i="1"/>
  <c r="S239" i="1"/>
  <c r="U238" i="1"/>
  <c r="T238" i="1"/>
  <c r="S238" i="1"/>
  <c r="U237" i="1"/>
  <c r="T237" i="1"/>
  <c r="S237" i="1"/>
  <c r="U236" i="1"/>
  <c r="T236" i="1"/>
  <c r="S236" i="1"/>
  <c r="U235" i="1"/>
  <c r="T235" i="1"/>
  <c r="S235" i="1"/>
  <c r="U234" i="1"/>
  <c r="T234" i="1"/>
  <c r="S234" i="1"/>
  <c r="U233" i="1"/>
  <c r="T233" i="1"/>
  <c r="S233" i="1"/>
  <c r="U232" i="1"/>
  <c r="T232" i="1"/>
  <c r="S232" i="1"/>
  <c r="U231" i="1"/>
  <c r="T231" i="1"/>
  <c r="S231" i="1"/>
  <c r="U230" i="1"/>
  <c r="T230" i="1"/>
  <c r="S230" i="1"/>
  <c r="U229" i="1"/>
  <c r="T229" i="1"/>
  <c r="S229" i="1"/>
  <c r="U228" i="1"/>
  <c r="T228" i="1"/>
  <c r="S228" i="1"/>
  <c r="U227" i="1"/>
  <c r="T227" i="1"/>
  <c r="S227" i="1"/>
  <c r="U226" i="1"/>
  <c r="T226" i="1"/>
  <c r="S226" i="1"/>
  <c r="U225" i="1"/>
  <c r="T225" i="1"/>
  <c r="S225" i="1"/>
  <c r="U224" i="1"/>
  <c r="T224" i="1"/>
  <c r="S224" i="1"/>
  <c r="U223" i="1"/>
  <c r="T223" i="1"/>
  <c r="S223" i="1"/>
  <c r="U222" i="1"/>
  <c r="T222" i="1"/>
  <c r="S222" i="1"/>
  <c r="U221" i="1"/>
  <c r="T221" i="1"/>
  <c r="S221" i="1"/>
  <c r="U220" i="1"/>
  <c r="T220" i="1"/>
  <c r="S220" i="1"/>
  <c r="U219" i="1"/>
  <c r="T219" i="1"/>
  <c r="S219" i="1"/>
  <c r="U218" i="1"/>
  <c r="T218" i="1"/>
  <c r="S218" i="1"/>
  <c r="U217" i="1"/>
  <c r="T217" i="1"/>
  <c r="S217" i="1"/>
  <c r="U216" i="1"/>
  <c r="T216" i="1"/>
  <c r="S216" i="1"/>
  <c r="U215" i="1"/>
  <c r="T215" i="1"/>
  <c r="S215" i="1"/>
  <c r="U214" i="1"/>
  <c r="T214" i="1"/>
  <c r="S214" i="1"/>
  <c r="U213" i="1"/>
  <c r="T213" i="1"/>
  <c r="S213" i="1"/>
  <c r="U212" i="1"/>
  <c r="T212" i="1"/>
  <c r="S212" i="1"/>
  <c r="U211" i="1"/>
  <c r="T211" i="1"/>
  <c r="S211" i="1"/>
  <c r="U210" i="1"/>
  <c r="T210" i="1"/>
  <c r="S210" i="1"/>
  <c r="U209" i="1"/>
  <c r="T209" i="1"/>
  <c r="S209" i="1"/>
  <c r="U208" i="1"/>
  <c r="T208" i="1"/>
  <c r="S208" i="1"/>
  <c r="U207" i="1"/>
  <c r="T207" i="1"/>
  <c r="S207" i="1"/>
  <c r="U206" i="1"/>
  <c r="T206" i="1"/>
  <c r="S206" i="1"/>
  <c r="U205" i="1"/>
  <c r="T205" i="1"/>
  <c r="S205" i="1"/>
  <c r="U204" i="1"/>
  <c r="T204" i="1"/>
  <c r="S204" i="1"/>
  <c r="U203" i="1"/>
  <c r="T203" i="1"/>
  <c r="S203" i="1"/>
  <c r="U202" i="1"/>
  <c r="T202" i="1"/>
  <c r="S202" i="1"/>
  <c r="U201" i="1"/>
  <c r="T201" i="1"/>
  <c r="S201" i="1"/>
  <c r="U200" i="1"/>
  <c r="T200" i="1"/>
  <c r="S200" i="1"/>
  <c r="U199" i="1"/>
  <c r="T199" i="1"/>
  <c r="S199" i="1"/>
  <c r="U198" i="1"/>
  <c r="T198" i="1"/>
  <c r="S198" i="1"/>
  <c r="U197" i="1"/>
  <c r="T197" i="1"/>
  <c r="S197" i="1"/>
  <c r="U196" i="1"/>
  <c r="T196" i="1"/>
  <c r="S196" i="1"/>
  <c r="U195" i="1"/>
  <c r="T195" i="1"/>
  <c r="S195" i="1"/>
  <c r="U194" i="1"/>
  <c r="T194" i="1"/>
  <c r="S194" i="1"/>
  <c r="U193" i="1"/>
  <c r="T193" i="1"/>
  <c r="S193" i="1"/>
  <c r="U192" i="1"/>
  <c r="T192" i="1"/>
  <c r="S192" i="1"/>
  <c r="U191" i="1"/>
  <c r="T191" i="1"/>
  <c r="S191" i="1"/>
  <c r="U190" i="1"/>
  <c r="T190" i="1"/>
  <c r="S190" i="1"/>
  <c r="U189" i="1"/>
  <c r="T189" i="1"/>
  <c r="S189" i="1"/>
  <c r="U188" i="1"/>
  <c r="T188" i="1"/>
  <c r="S188" i="1"/>
  <c r="U187" i="1"/>
  <c r="T187" i="1"/>
  <c r="S187" i="1"/>
  <c r="U186" i="1"/>
  <c r="T186" i="1"/>
  <c r="S186" i="1"/>
  <c r="U185" i="1"/>
  <c r="T185" i="1"/>
  <c r="S185" i="1"/>
  <c r="U184" i="1"/>
  <c r="T184" i="1"/>
  <c r="S184" i="1"/>
  <c r="U183" i="1"/>
  <c r="T183" i="1"/>
  <c r="S183" i="1"/>
  <c r="U182" i="1"/>
  <c r="T182" i="1"/>
  <c r="S182" i="1"/>
  <c r="U181" i="1"/>
  <c r="T181" i="1"/>
  <c r="S181" i="1"/>
  <c r="U180" i="1"/>
  <c r="T180" i="1"/>
  <c r="S180" i="1"/>
  <c r="U179" i="1"/>
  <c r="T179" i="1"/>
  <c r="S179" i="1"/>
  <c r="U178" i="1"/>
  <c r="T178" i="1"/>
  <c r="S178" i="1"/>
  <c r="U177" i="1"/>
  <c r="T177" i="1"/>
  <c r="S177" i="1"/>
  <c r="U176" i="1"/>
  <c r="T176" i="1"/>
  <c r="S176" i="1"/>
  <c r="U175" i="1"/>
  <c r="T175" i="1"/>
  <c r="S175" i="1"/>
  <c r="U174" i="1"/>
  <c r="T174" i="1"/>
  <c r="S174" i="1"/>
  <c r="U173" i="1"/>
  <c r="T173" i="1"/>
  <c r="S173" i="1"/>
  <c r="U172" i="1"/>
  <c r="T172" i="1"/>
  <c r="S172" i="1"/>
  <c r="U171" i="1"/>
  <c r="T171" i="1"/>
  <c r="S171" i="1"/>
  <c r="U170" i="1"/>
  <c r="T170" i="1"/>
  <c r="S170" i="1"/>
  <c r="U169" i="1"/>
  <c r="T169" i="1"/>
  <c r="S169" i="1"/>
  <c r="U168" i="1"/>
  <c r="T168" i="1"/>
  <c r="S168" i="1"/>
  <c r="U167" i="1"/>
  <c r="T167" i="1"/>
  <c r="S167" i="1"/>
  <c r="U166" i="1"/>
  <c r="T166" i="1"/>
  <c r="S166" i="1"/>
  <c r="U165" i="1"/>
  <c r="T165" i="1"/>
  <c r="S165" i="1"/>
  <c r="U164" i="1"/>
  <c r="T164" i="1"/>
  <c r="S164" i="1"/>
  <c r="U163" i="1"/>
  <c r="T163" i="1"/>
  <c r="S163" i="1"/>
  <c r="U162" i="1"/>
  <c r="T162" i="1"/>
  <c r="S162" i="1"/>
  <c r="U161" i="1"/>
  <c r="T161" i="1"/>
  <c r="S161" i="1"/>
  <c r="U160" i="1"/>
  <c r="T160" i="1"/>
  <c r="S160" i="1"/>
  <c r="U159" i="1"/>
  <c r="T159" i="1"/>
  <c r="S159" i="1"/>
  <c r="U158" i="1"/>
  <c r="T158" i="1"/>
  <c r="S158" i="1"/>
  <c r="U157" i="1"/>
  <c r="T157" i="1"/>
  <c r="S157" i="1"/>
  <c r="U156" i="1"/>
  <c r="T156" i="1"/>
  <c r="S156" i="1"/>
  <c r="U155" i="1"/>
  <c r="T155" i="1"/>
  <c r="S155" i="1"/>
  <c r="U154" i="1"/>
  <c r="T154" i="1"/>
  <c r="S154" i="1"/>
  <c r="U153" i="1"/>
  <c r="T153" i="1"/>
  <c r="S153" i="1"/>
  <c r="U152" i="1"/>
  <c r="T152" i="1"/>
  <c r="S152" i="1"/>
  <c r="U151" i="1"/>
  <c r="T151" i="1"/>
  <c r="S151" i="1"/>
  <c r="U150" i="1"/>
  <c r="T150" i="1"/>
  <c r="S150" i="1"/>
  <c r="U149" i="1"/>
  <c r="T149" i="1"/>
  <c r="S149" i="1"/>
  <c r="U148" i="1"/>
  <c r="T148" i="1"/>
  <c r="S148" i="1"/>
  <c r="U147" i="1"/>
  <c r="T147" i="1"/>
  <c r="S147" i="1"/>
  <c r="U146" i="1"/>
  <c r="T146" i="1"/>
  <c r="S146" i="1"/>
  <c r="U145" i="1"/>
  <c r="T145" i="1"/>
  <c r="S145" i="1"/>
  <c r="U144" i="1"/>
  <c r="T144" i="1"/>
  <c r="S144" i="1"/>
  <c r="U143" i="1"/>
  <c r="T143" i="1"/>
  <c r="S143" i="1"/>
  <c r="U142" i="1"/>
  <c r="T142" i="1"/>
  <c r="S142" i="1"/>
  <c r="U141" i="1"/>
  <c r="T141" i="1"/>
  <c r="S141" i="1"/>
  <c r="U140" i="1"/>
  <c r="T140" i="1"/>
  <c r="S140" i="1"/>
  <c r="U139" i="1"/>
  <c r="T139" i="1"/>
  <c r="S139" i="1"/>
  <c r="U138" i="1"/>
  <c r="T138" i="1"/>
  <c r="S138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T17" i="1"/>
  <c r="S17" i="1"/>
  <c r="T16" i="1"/>
  <c r="S16" i="1"/>
  <c r="T15" i="1"/>
  <c r="S15" i="1"/>
  <c r="T14" i="1"/>
  <c r="S14" i="1"/>
  <c r="T13" i="1"/>
  <c r="S13" i="1"/>
  <c r="T12" i="1"/>
  <c r="S12" i="1"/>
  <c r="T11" i="1"/>
  <c r="S11" i="1"/>
  <c r="T10" i="1"/>
  <c r="S10" i="1"/>
  <c r="T9" i="1"/>
  <c r="S9" i="1"/>
  <c r="S8" i="1"/>
  <c r="S7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4" i="1"/>
  <c r="O294" i="1"/>
  <c r="N294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2" i="1"/>
  <c r="O282" i="1"/>
  <c r="N282" i="1"/>
  <c r="P281" i="1"/>
  <c r="O281" i="1"/>
  <c r="N281" i="1"/>
  <c r="P280" i="1"/>
  <c r="O280" i="1"/>
  <c r="N280" i="1"/>
  <c r="P279" i="1"/>
  <c r="O279" i="1"/>
  <c r="N279" i="1"/>
  <c r="P278" i="1"/>
  <c r="O278" i="1"/>
  <c r="N278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N272" i="1"/>
  <c r="P271" i="1"/>
  <c r="O271" i="1"/>
  <c r="N271" i="1"/>
  <c r="P270" i="1"/>
  <c r="O270" i="1"/>
  <c r="N270" i="1"/>
  <c r="P269" i="1"/>
  <c r="O269" i="1"/>
  <c r="N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N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P229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1" i="1"/>
  <c r="O211" i="1"/>
  <c r="N211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N204" i="1"/>
  <c r="P203" i="1"/>
  <c r="O203" i="1"/>
  <c r="N203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9" i="1"/>
  <c r="O189" i="1"/>
  <c r="N189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P183" i="1"/>
  <c r="O183" i="1"/>
  <c r="N183" i="1"/>
  <c r="P182" i="1"/>
  <c r="O182" i="1"/>
  <c r="N182" i="1"/>
  <c r="P181" i="1"/>
  <c r="O181" i="1"/>
  <c r="N181" i="1"/>
  <c r="P180" i="1"/>
  <c r="O180" i="1"/>
  <c r="N180" i="1"/>
  <c r="P179" i="1"/>
  <c r="O179" i="1"/>
  <c r="N179" i="1"/>
  <c r="P178" i="1"/>
  <c r="O178" i="1"/>
  <c r="N178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P171" i="1"/>
  <c r="O171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N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6" i="1"/>
  <c r="O126" i="1"/>
  <c r="N126" i="1"/>
  <c r="P125" i="1"/>
  <c r="O125" i="1"/>
  <c r="N125" i="1"/>
  <c r="P124" i="1"/>
  <c r="O124" i="1"/>
  <c r="N124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9" i="1"/>
  <c r="O119" i="1"/>
  <c r="N119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8" i="1"/>
  <c r="O88" i="1"/>
  <c r="N88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8" i="1"/>
  <c r="O78" i="1"/>
  <c r="N78" i="1"/>
  <c r="P77" i="1"/>
  <c r="O77" i="1"/>
  <c r="N77" i="1"/>
  <c r="P76" i="1"/>
  <c r="O76" i="1"/>
  <c r="N76" i="1"/>
  <c r="P75" i="1"/>
  <c r="O75" i="1"/>
  <c r="N75" i="1"/>
  <c r="P74" i="1"/>
  <c r="O74" i="1"/>
  <c r="N74" i="1"/>
  <c r="P73" i="1"/>
  <c r="O73" i="1"/>
  <c r="N73" i="1"/>
  <c r="P72" i="1"/>
  <c r="O72" i="1"/>
  <c r="N72" i="1"/>
  <c r="P71" i="1"/>
  <c r="O71" i="1"/>
  <c r="N71" i="1"/>
  <c r="P70" i="1"/>
  <c r="O70" i="1"/>
  <c r="N70" i="1"/>
  <c r="P69" i="1"/>
  <c r="O69" i="1"/>
  <c r="N69" i="1"/>
  <c r="P68" i="1"/>
  <c r="O68" i="1"/>
  <c r="N68" i="1"/>
  <c r="P67" i="1"/>
  <c r="O67" i="1"/>
  <c r="N67" i="1"/>
  <c r="P66" i="1"/>
  <c r="O66" i="1"/>
  <c r="N66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N60" i="1"/>
  <c r="P59" i="1"/>
  <c r="O59" i="1"/>
  <c r="N59" i="1"/>
  <c r="P58" i="1"/>
  <c r="O58" i="1"/>
  <c r="N58" i="1"/>
  <c r="P57" i="1"/>
  <c r="O57" i="1"/>
  <c r="N57" i="1"/>
  <c r="P56" i="1"/>
  <c r="O56" i="1"/>
  <c r="N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N32" i="1"/>
  <c r="N31" i="1"/>
  <c r="N322" i="2" l="1"/>
  <c r="S348" i="1"/>
  <c r="C11" i="10"/>
  <c r="B11" i="10"/>
  <c r="G13" i="10"/>
  <c r="G133" i="10"/>
  <c r="G6" i="10"/>
  <c r="G12" i="10"/>
  <c r="F20" i="10"/>
  <c r="G27" i="10"/>
  <c r="F35" i="10"/>
  <c r="G57" i="10"/>
  <c r="G72" i="10"/>
  <c r="G87" i="10"/>
  <c r="F63" i="10"/>
  <c r="G62" i="10"/>
  <c r="F62" i="10"/>
  <c r="G124" i="10"/>
  <c r="F5" i="10"/>
  <c r="F19" i="10"/>
  <c r="G56" i="10"/>
  <c r="F47" i="10"/>
  <c r="F46" i="10"/>
  <c r="G123" i="10"/>
  <c r="F131" i="10"/>
  <c r="G25" i="10"/>
  <c r="F31" i="10"/>
  <c r="F30" i="10"/>
  <c r="G129" i="10"/>
  <c r="G7" i="10"/>
  <c r="G91" i="10"/>
  <c r="G23" i="10"/>
  <c r="G61" i="10"/>
  <c r="G128" i="10"/>
  <c r="F68" i="10"/>
  <c r="F103" i="10"/>
  <c r="G52" i="10"/>
  <c r="G102" i="10"/>
  <c r="G125" i="10"/>
  <c r="G132" i="10"/>
  <c r="G5" i="10"/>
  <c r="F12" i="10"/>
  <c r="G19" i="10"/>
  <c r="F27" i="10"/>
  <c r="G49" i="10"/>
  <c r="G64" i="10"/>
  <c r="G79" i="10"/>
  <c r="F55" i="10"/>
  <c r="G54" i="10"/>
  <c r="F54" i="10"/>
  <c r="G117" i="10"/>
  <c r="F132" i="10"/>
  <c r="G11" i="10"/>
  <c r="G41" i="10"/>
  <c r="G71" i="10"/>
  <c r="G46" i="10"/>
  <c r="F116" i="10"/>
  <c r="F4" i="10"/>
  <c r="G55" i="10"/>
  <c r="G30" i="10"/>
  <c r="G99" i="10"/>
  <c r="G16" i="10"/>
  <c r="F7" i="10"/>
  <c r="G76" i="10"/>
  <c r="G126" i="10"/>
  <c r="F91" i="10"/>
  <c r="G118" i="10"/>
  <c r="G53" i="10"/>
  <c r="F83" i="10"/>
  <c r="F110" i="10"/>
  <c r="F60" i="10"/>
  <c r="G112" i="10"/>
  <c r="G109" i="10"/>
  <c r="G116" i="10"/>
  <c r="F124" i="10"/>
  <c r="G131" i="10"/>
  <c r="G4" i="10"/>
  <c r="F11" i="10"/>
  <c r="G33" i="10"/>
  <c r="G48" i="10"/>
  <c r="G63" i="10"/>
  <c r="F39" i="10"/>
  <c r="G38" i="10"/>
  <c r="F38" i="10"/>
  <c r="G108" i="10"/>
  <c r="G40" i="10"/>
  <c r="G121" i="10"/>
  <c r="G113" i="10"/>
  <c r="F133" i="10"/>
  <c r="G105" i="10"/>
  <c r="G97" i="10"/>
  <c r="G101" i="10"/>
  <c r="G93" i="10"/>
  <c r="G100" i="10"/>
  <c r="F108" i="10"/>
  <c r="G115" i="10"/>
  <c r="F123" i="10"/>
  <c r="G3" i="10"/>
  <c r="G17" i="10"/>
  <c r="G32" i="10"/>
  <c r="G47" i="10"/>
  <c r="F23" i="10"/>
  <c r="G22" i="10"/>
  <c r="F22" i="10"/>
  <c r="G85" i="10"/>
  <c r="G92" i="10"/>
  <c r="F100" i="10"/>
  <c r="G107" i="10"/>
  <c r="F115" i="10"/>
  <c r="F3" i="10"/>
  <c r="G10" i="10"/>
  <c r="G24" i="10"/>
  <c r="G39" i="10"/>
  <c r="F15" i="10"/>
  <c r="G14" i="10"/>
  <c r="F14" i="10"/>
  <c r="G77" i="10"/>
  <c r="F92" i="10"/>
  <c r="F107" i="10"/>
  <c r="G31" i="10"/>
  <c r="F99" i="10"/>
  <c r="F111" i="10"/>
  <c r="G130" i="10"/>
  <c r="G68" i="10"/>
  <c r="F118" i="10"/>
  <c r="G8" i="10"/>
  <c r="G45" i="10"/>
  <c r="F102" i="10"/>
  <c r="G84" i="10"/>
  <c r="G37" i="10"/>
  <c r="G44" i="10"/>
  <c r="F52" i="10"/>
  <c r="G59" i="10"/>
  <c r="F67" i="10"/>
  <c r="G89" i="10"/>
  <c r="G104" i="10"/>
  <c r="G119" i="10"/>
  <c r="F95" i="10"/>
  <c r="G94" i="10"/>
  <c r="F94" i="10"/>
  <c r="G21" i="10"/>
  <c r="F36" i="10"/>
  <c r="F51" i="10"/>
  <c r="G88" i="10"/>
  <c r="F79" i="10"/>
  <c r="F78" i="10"/>
  <c r="F28" i="10"/>
  <c r="G35" i="10"/>
  <c r="G65" i="10"/>
  <c r="G95" i="10"/>
  <c r="G70" i="10"/>
  <c r="G2" i="10"/>
  <c r="F84" i="10"/>
  <c r="F126" i="10"/>
  <c r="G83" i="10"/>
  <c r="G15" i="10"/>
  <c r="G75" i="10"/>
  <c r="G110" i="10"/>
  <c r="F75" i="10"/>
  <c r="F127" i="10"/>
  <c r="G29" i="10"/>
  <c r="G36" i="10"/>
  <c r="F44" i="10"/>
  <c r="G51" i="10"/>
  <c r="F59" i="10"/>
  <c r="G81" i="10"/>
  <c r="G96" i="10"/>
  <c r="G111" i="10"/>
  <c r="F87" i="10"/>
  <c r="G86" i="10"/>
  <c r="F86" i="10"/>
  <c r="G28" i="10"/>
  <c r="G43" i="10"/>
  <c r="G73" i="10"/>
  <c r="G103" i="10"/>
  <c r="G78" i="10"/>
  <c r="G20" i="10"/>
  <c r="F43" i="10"/>
  <c r="G80" i="10"/>
  <c r="F71" i="10"/>
  <c r="F70" i="10"/>
  <c r="F8" i="10"/>
  <c r="G69" i="10"/>
  <c r="G9" i="10"/>
  <c r="F76" i="10"/>
  <c r="F119" i="10"/>
  <c r="G60" i="10"/>
  <c r="G120" i="10"/>
  <c r="G67" i="10"/>
  <c r="G127" i="10"/>
  <c r="F9" i="10"/>
  <c r="F10" i="10"/>
  <c r="G74" i="10"/>
  <c r="F109" i="10"/>
  <c r="F98" i="10"/>
  <c r="F66" i="10"/>
  <c r="F97" i="10"/>
  <c r="F93" i="10"/>
  <c r="G106" i="10"/>
  <c r="F90" i="10"/>
  <c r="G34" i="10"/>
  <c r="F104" i="10"/>
  <c r="F13" i="10"/>
  <c r="F56" i="10"/>
  <c r="G66" i="10"/>
  <c r="G90" i="10"/>
  <c r="F2" i="10"/>
  <c r="F18" i="10"/>
  <c r="F85" i="10"/>
  <c r="G114" i="10"/>
  <c r="F117" i="10"/>
  <c r="F129" i="10"/>
  <c r="G26" i="10"/>
  <c r="F80" i="10"/>
  <c r="G122" i="10"/>
  <c r="F6" i="10"/>
  <c r="G18" i="10"/>
  <c r="F29" i="10"/>
  <c r="F89" i="10"/>
  <c r="F40" i="10"/>
  <c r="F64" i="10"/>
  <c r="F21" i="10"/>
  <c r="F26" i="10"/>
  <c r="F105" i="10"/>
  <c r="F49" i="10"/>
  <c r="F57" i="10"/>
  <c r="F17" i="10"/>
  <c r="F42" i="10"/>
  <c r="F130" i="10"/>
  <c r="F65" i="10"/>
  <c r="F77" i="10"/>
  <c r="F37" i="10"/>
  <c r="G50" i="10"/>
  <c r="F32" i="10"/>
  <c r="F88" i="10"/>
  <c r="F96" i="10"/>
  <c r="F33" i="10"/>
  <c r="F41" i="10"/>
  <c r="F25" i="10"/>
  <c r="F106" i="10"/>
  <c r="F101" i="10"/>
  <c r="F53" i="10"/>
  <c r="F69" i="10"/>
  <c r="F34" i="10"/>
  <c r="F125" i="10"/>
  <c r="F112" i="10"/>
  <c r="G58" i="10"/>
  <c r="F74" i="10"/>
  <c r="G42" i="10"/>
  <c r="F48" i="10"/>
  <c r="F121" i="10"/>
  <c r="F81" i="10"/>
  <c r="F45" i="10"/>
  <c r="G82" i="10"/>
  <c r="F120" i="10"/>
  <c r="F73" i="10"/>
  <c r="F50" i="10"/>
  <c r="F113" i="10"/>
  <c r="F24" i="10"/>
  <c r="F58" i="10"/>
  <c r="F122" i="10"/>
  <c r="F114" i="10"/>
  <c r="F72" i="10"/>
  <c r="F128" i="10"/>
  <c r="F61" i="10"/>
  <c r="F82" i="10"/>
  <c r="F16" i="10"/>
  <c r="G98" i="10"/>
</calcChain>
</file>

<file path=xl/sharedStrings.xml><?xml version="1.0" encoding="utf-8"?>
<sst xmlns="http://schemas.openxmlformats.org/spreadsheetml/2006/main" count="6363" uniqueCount="154">
  <si>
    <t>Period</t>
  </si>
  <si>
    <t>U.S. Composite</t>
  </si>
  <si>
    <t>U.S. Composite - Value Weighted</t>
  </si>
  <si>
    <t>U.S. Investment Grade</t>
  </si>
  <si>
    <t>U.S. General Commercial</t>
  </si>
  <si>
    <t xml:space="preserve">U.S. Composite Excluding MultiFamily -  Value Weighted </t>
  </si>
  <si>
    <t xml:space="preserve">U.S. MultiFamily -  Value Weighted </t>
  </si>
  <si>
    <t>Equal-Weighted</t>
  </si>
  <si>
    <t>Value Weighted</t>
  </si>
  <si>
    <t>U.S. Office</t>
  </si>
  <si>
    <t>U.S. Industrial</t>
  </si>
  <si>
    <t>U.S. Retail</t>
  </si>
  <si>
    <t>U.S. Multifamily</t>
  </si>
  <si>
    <t>U.S. Land</t>
  </si>
  <si>
    <t>U.S. Hospitality</t>
  </si>
  <si>
    <t>NULL</t>
  </si>
  <si>
    <t>Value-Weighted</t>
  </si>
  <si>
    <t>Midwest Composite</t>
  </si>
  <si>
    <t>Northeast Composite</t>
  </si>
  <si>
    <t>South Composite</t>
  </si>
  <si>
    <t>West Composite</t>
  </si>
  <si>
    <t>Midwest Office</t>
  </si>
  <si>
    <t>Midwest Industrial</t>
  </si>
  <si>
    <t>Midwest Retail</t>
  </si>
  <si>
    <t>Midwest Multifamily</t>
  </si>
  <si>
    <t>Northeast Office</t>
  </si>
  <si>
    <t>Northeast Industrial</t>
  </si>
  <si>
    <t>Northeast Retail</t>
  </si>
  <si>
    <t>Northeast Multifamily</t>
  </si>
  <si>
    <t>South Office</t>
  </si>
  <si>
    <t>South Industrial</t>
  </si>
  <si>
    <t>South Retail</t>
  </si>
  <si>
    <t>South Multifamily</t>
  </si>
  <si>
    <t>West Office</t>
  </si>
  <si>
    <t>West Industrial</t>
  </si>
  <si>
    <t>West Retail</t>
  </si>
  <si>
    <t>West Multifamily</t>
  </si>
  <si>
    <t>Prime Office Metros</t>
  </si>
  <si>
    <t>Prime Industrial Metros</t>
  </si>
  <si>
    <t>Prime Retail Metros</t>
  </si>
  <si>
    <t>Prime Multifamily Metros</t>
  </si>
  <si>
    <t xml:space="preserve">Office Top 10 Largest Metros Quarterly Indices         </t>
  </si>
  <si>
    <t>Month</t>
  </si>
  <si>
    <t>U.S. Composite Pair Count</t>
  </si>
  <si>
    <t>U.S. Investment Grade Pair Count</t>
  </si>
  <si>
    <t>U.S. General Commercial Pair Count</t>
  </si>
  <si>
    <t>U.S. Composite Pair Volume</t>
  </si>
  <si>
    <t>U.S. Investment Grade Pair Volume</t>
  </si>
  <si>
    <t>U.S. General Commercial Pair Volume</t>
  </si>
  <si>
    <t>U.S. General Commercial Distress Pair Count</t>
  </si>
  <si>
    <t>U.S. Investment Grade Distress Pair Count</t>
  </si>
  <si>
    <t>U.S. General Commercial Distress Pair %</t>
  </si>
  <si>
    <t>U.S. Investment Grade Distress Pair %</t>
  </si>
  <si>
    <t>U.S. Composite Non-Distress</t>
  </si>
  <si>
    <t>U.S. Investment Grade Non-Distress</t>
  </si>
  <si>
    <t>Equal Weighted</t>
  </si>
  <si>
    <t>PropertyType!O6</t>
  </si>
  <si>
    <t>PropertyType!U6</t>
  </si>
  <si>
    <t>PropertyType!P6</t>
  </si>
  <si>
    <t>PropertyType!V6</t>
  </si>
  <si>
    <t>PropertyType!Q6</t>
  </si>
  <si>
    <t>PropertyType!W6</t>
  </si>
  <si>
    <t>PropertyType!R6</t>
  </si>
  <si>
    <t>PropertyType!X6</t>
  </si>
  <si>
    <t>Regional!O6</t>
  </si>
  <si>
    <t>Regional!S6</t>
  </si>
  <si>
    <t>Regional!P6</t>
  </si>
  <si>
    <t>Regional!T6</t>
  </si>
  <si>
    <t>Regional!Q6</t>
  </si>
  <si>
    <t>Regional!U6</t>
  </si>
  <si>
    <t>Regional!R6</t>
  </si>
  <si>
    <t>Regional!V6</t>
  </si>
  <si>
    <t>selected:</t>
  </si>
  <si>
    <t>U.S. Composite Indices: Equal and Value Weighted,</t>
  </si>
  <si>
    <t>Data through February of 2024</t>
  </si>
  <si>
    <t>U.S.Composite Indices by Market Segment: Equal Weighted,</t>
  </si>
  <si>
    <t/>
  </si>
  <si>
    <t>U.S. Composite Index Excluding Multifamily: Value Weighted,</t>
  </si>
  <si>
    <t>U.S. Primary Property Type Quarterly Indices - Equal Weighted,</t>
  </si>
  <si>
    <t>U.S. Primary Property Type  Quarterly Indices - Value Weighted,</t>
  </si>
  <si>
    <t>U.S. Land and Hospitality Quarterly Indices - Equal Weighted,</t>
  </si>
  <si>
    <t>U.S. Regional Type Quarterly Indices - Equal Weighted,</t>
  </si>
  <si>
    <t>U.S. Regional  Quarterly Indices - Value Weighted,</t>
  </si>
  <si>
    <t>U.S. Midwest Property Type Quarterly Indices - Equal Weighted,</t>
  </si>
  <si>
    <t>U.S. Northeast Property Type Quarterly Indices - Equal Weighted,</t>
  </si>
  <si>
    <t>U.S. South Property Type Quarterly Indices - Equal Weighted,</t>
  </si>
  <si>
    <t>U.S. West Property Type Quarterly Indices - Equal Weighted,</t>
  </si>
  <si>
    <t>Office Prime Metros Quarterly Indices - Equal Weighted,</t>
  </si>
  <si>
    <t>Industrial Prime Metros Quarterly Indices - Equal Weighted,</t>
  </si>
  <si>
    <t>Retail Prime Metros Quarterly Indices - Equal Weighted,</t>
  </si>
  <si>
    <t>Multifamily Prime Quarterly Indices - Equal Weighted,</t>
  </si>
  <si>
    <t>U.S. Pair Count, Data through February of 2024</t>
  </si>
  <si>
    <t>U.S. Pair Volume, Data through February of 2024</t>
  </si>
  <si>
    <t>U.S. Distress Sale Pairs Percentage,Data through February of 2024</t>
  </si>
  <si>
    <t>U.S. Composite NonDistress Index - Equal Weighted,</t>
  </si>
  <si>
    <t>U.S. Investment Grade NonDistress Index- Equal Weighted,</t>
  </si>
  <si>
    <t>EW M/M</t>
  </si>
  <si>
    <t>EW Q/Q</t>
  </si>
  <si>
    <t>U.S. Composite - EW YoY</t>
  </si>
  <si>
    <t>VW M/M</t>
  </si>
  <si>
    <t>VW Q/Q</t>
  </si>
  <si>
    <t>U.S. Composite - VW YoY</t>
  </si>
  <si>
    <t>Compared to Feb-20</t>
  </si>
  <si>
    <t>min</t>
  </si>
  <si>
    <t>from trough</t>
  </si>
  <si>
    <t>y/y</t>
  </si>
  <si>
    <t>q/q</t>
  </si>
  <si>
    <t>m/m</t>
  </si>
  <si>
    <t>IG M/M</t>
  </si>
  <si>
    <t>IG Q/Q</t>
  </si>
  <si>
    <t>IG Y/Y</t>
  </si>
  <si>
    <t>GC M/M</t>
  </si>
  <si>
    <t>GC Q/Q</t>
  </si>
  <si>
    <t>GC Y/Y</t>
  </si>
  <si>
    <t>Composite</t>
  </si>
  <si>
    <t>IG</t>
  </si>
  <si>
    <t>GC</t>
  </si>
  <si>
    <t>EX APT M/M</t>
  </si>
  <si>
    <t>EX APT Q/Q</t>
  </si>
  <si>
    <t>EX APT Y/Y</t>
  </si>
  <si>
    <t>MF M/M</t>
  </si>
  <si>
    <t>MF Q/Q</t>
  </si>
  <si>
    <t>MF Y/Y</t>
  </si>
  <si>
    <t>EX-APT</t>
  </si>
  <si>
    <t>APT</t>
  </si>
  <si>
    <t>to trough</t>
  </si>
  <si>
    <t>Equal-Weighted YoY</t>
  </si>
  <si>
    <t>Value Weighted YoY</t>
  </si>
  <si>
    <t>o</t>
  </si>
  <si>
    <t>i</t>
  </si>
  <si>
    <t>r</t>
  </si>
  <si>
    <t>m</t>
  </si>
  <si>
    <t>l</t>
  </si>
  <si>
    <t>h</t>
  </si>
  <si>
    <t>QTR</t>
  </si>
  <si>
    <t xml:space="preserve">QTR </t>
  </si>
  <si>
    <t>Y/Y</t>
  </si>
  <si>
    <t>U.S. Primary Property Type Quarterly Indices - Equal Weighted YoY,</t>
  </si>
  <si>
    <t>U.S. Primary Property Type Quarterly Indices - Value Weighted YoY,</t>
  </si>
  <si>
    <t>rank</t>
  </si>
  <si>
    <t>max</t>
  </si>
  <si>
    <t>composite</t>
  </si>
  <si>
    <t>ig</t>
  </si>
  <si>
    <t>gc</t>
  </si>
  <si>
    <t>comp</t>
  </si>
  <si>
    <t>y/y 2017</t>
  </si>
  <si>
    <t>y/y 2018</t>
  </si>
  <si>
    <t>y/y change</t>
  </si>
  <si>
    <t>YTD 2014</t>
  </si>
  <si>
    <t>YTD 2015</t>
  </si>
  <si>
    <t>YTD 2016</t>
  </si>
  <si>
    <t>YTD 2017</t>
  </si>
  <si>
    <t>YTD 2018</t>
  </si>
  <si>
    <t>ytd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</si>
</sst>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00000"/>
    <numFmt numFmtId="167" formatCode="0.0%"/>
    <numFmt numFmtId="168" formatCode="mm/dd/yyyy"/>
    <numFmt numFmtId="169" formatCode="mm/dd/yy"/>
    <numFmt numFmtId="170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 tint="0.34998626667073579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1"/>
      <color theme="4"/>
      <name val="Calibri"/>
      <family val="2"/>
      <scheme val="minor"/>
    </font>
    <font>
      <b/>
      <sz val="11"/>
      <color rgb="FF7F7F7F"/>
      <name val="Arial"/>
      <family val="2"/>
    </font>
    <font>
      <b/>
      <sz val="9"/>
      <color rgb="FF7F7F7F"/>
      <name val="Arial"/>
      <family val="2"/>
    </font>
    <font>
      <b/>
      <sz val="12"/>
      <color rgb="FF7F7F7F"/>
      <name val="Arial"/>
      <family val="2"/>
    </font>
    <font>
      <b/>
      <sz val="12"/>
      <color theme="1"/>
      <name val="Calibri"/>
      <family val="2"/>
    </font>
    <font>
      <sz val="11"/>
      <color theme="4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b/>
      <sz val="12"/>
      <color theme="4"/>
      <name val="Calibri"/>
      <family val="2"/>
    </font>
    <font>
      <sz val="12"/>
      <color theme="4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</cellStyleXfs>
  <cellXfs count="189">
    <xf numFmtId="0" fontId="0" fillId="0" borderId="0" xfId="0"/>
    <xf numFmtId="0" fontId="3" fillId="4" borderId="0" xfId="3" applyFont="1" applyFill="1" applyAlignment="1">
      <alignment wrapText="1"/>
    </xf>
    <xf numFmtId="0" fontId="2" fillId="4" borderId="0" xfId="3" applyFont="1" applyFill="1" applyAlignment="1">
      <alignment wrapText="1"/>
    </xf>
    <xf numFmtId="0" fontId="2" fillId="4" borderId="0" xfId="3" applyFont="1" applyFill="1" applyAlignment="1">
      <alignment horizontal="center" wrapText="1"/>
    </xf>
    <xf numFmtId="43" fontId="3" fillId="4" borderId="0" xfId="3" applyNumberFormat="1" applyFont="1" applyFill="1"/>
    <xf numFmtId="43" fontId="2" fillId="4" borderId="0" xfId="3" applyNumberFormat="1" applyFont="1" applyFill="1"/>
    <xf numFmtId="43" fontId="2" fillId="4" borderId="0" xfId="3" applyNumberFormat="1" applyFont="1" applyFill="1" applyAlignment="1">
      <alignment horizontal="center"/>
    </xf>
    <xf numFmtId="43" fontId="3" fillId="4" borderId="1" xfId="3" applyNumberFormat="1" applyFont="1" applyFill="1" applyBorder="1"/>
    <xf numFmtId="43" fontId="2" fillId="4" borderId="1" xfId="3" applyNumberFormat="1" applyFont="1" applyFill="1" applyBorder="1"/>
    <xf numFmtId="43" fontId="2" fillId="4" borderId="1" xfId="3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5" fillId="5" borderId="0" xfId="4" applyNumberFormat="1" applyFont="1" applyFill="1" applyBorder="1" applyAlignment="1">
      <alignment horizontal="center" vertical="center" wrapText="1"/>
    </xf>
    <xf numFmtId="0" fontId="6" fillId="5" borderId="0" xfId="0" applyFont="1" applyFill="1"/>
    <xf numFmtId="0" fontId="1" fillId="5" borderId="0" xfId="0" applyFont="1" applyFill="1"/>
    <xf numFmtId="165" fontId="7" fillId="5" borderId="0" xfId="5" applyNumberFormat="1" applyFont="1" applyFill="1" applyAlignment="1">
      <alignment horizontal="center"/>
    </xf>
    <xf numFmtId="1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168" fontId="2" fillId="4" borderId="0" xfId="3" applyNumberFormat="1" applyFont="1" applyFill="1" applyAlignment="1">
      <alignment wrapText="1"/>
    </xf>
    <xf numFmtId="43" fontId="2" fillId="4" borderId="0" xfId="3" applyNumberFormat="1" applyFont="1" applyFill="1" applyAlignment="1"/>
    <xf numFmtId="43" fontId="2" fillId="4" borderId="1" xfId="3" applyNumberFormat="1" applyFont="1" applyFill="1" applyBorder="1" applyAlignment="1"/>
    <xf numFmtId="0" fontId="2" fillId="5" borderId="0" xfId="0" applyFont="1" applyFill="1" applyAlignment="1">
      <alignment wrapText="1"/>
    </xf>
    <xf numFmtId="168" fontId="2" fillId="5" borderId="0" xfId="0" applyNumberFormat="1" applyFont="1" applyFill="1" applyAlignment="1">
      <alignment wrapText="1"/>
    </xf>
    <xf numFmtId="38" fontId="5" fillId="5" borderId="0" xfId="5" applyNumberFormat="1" applyFont="1" applyFill="1" applyAlignment="1">
      <alignment horizontal="center" vertical="center" wrapText="1"/>
    </xf>
    <xf numFmtId="0" fontId="0" fillId="5" borderId="0" xfId="0" applyFill="1"/>
    <xf numFmtId="165" fontId="1" fillId="5" borderId="0" xfId="0" applyNumberFormat="1" applyFont="1" applyFill="1"/>
    <xf numFmtId="164" fontId="7" fillId="5" borderId="0" xfId="4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 vertical="center"/>
    </xf>
    <xf numFmtId="164" fontId="9" fillId="5" borderId="0" xfId="4" applyNumberFormat="1" applyFont="1" applyFill="1" applyBorder="1" applyAlignment="1">
      <alignment horizontal="center" vertical="center"/>
    </xf>
    <xf numFmtId="168" fontId="1" fillId="5" borderId="0" xfId="0" applyNumberFormat="1" applyFont="1" applyFill="1"/>
    <xf numFmtId="0" fontId="10" fillId="5" borderId="0" xfId="0" applyFont="1" applyFill="1"/>
    <xf numFmtId="0" fontId="1" fillId="4" borderId="0" xfId="3" applyFill="1" applyAlignment="1">
      <alignment wrapText="1"/>
    </xf>
    <xf numFmtId="0" fontId="2" fillId="4" borderId="0" xfId="3" applyFont="1" applyFill="1" applyAlignment="1">
      <alignment horizontal="center" vertical="center" wrapText="1"/>
    </xf>
    <xf numFmtId="43" fontId="1" fillId="4" borderId="0" xfId="3" applyNumberFormat="1" applyFill="1"/>
    <xf numFmtId="43" fontId="2" fillId="4" borderId="0" xfId="3" applyNumberFormat="1" applyFont="1" applyFill="1" applyAlignment="1">
      <alignment horizontal="left" vertical="center"/>
    </xf>
    <xf numFmtId="43" fontId="1" fillId="4" borderId="1" xfId="3" applyNumberFormat="1" applyFill="1" applyBorder="1"/>
    <xf numFmtId="43" fontId="2" fillId="4" borderId="1" xfId="3" applyNumberFormat="1" applyFont="1" applyFill="1" applyBorder="1" applyAlignment="1">
      <alignment horizontal="left" vertical="center"/>
    </xf>
    <xf numFmtId="0" fontId="0" fillId="5" borderId="0" xfId="0" applyFill="1" applyAlignment="1">
      <alignment wrapText="1"/>
    </xf>
    <xf numFmtId="168" fontId="2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wrapText="1"/>
    </xf>
    <xf numFmtId="0" fontId="8" fillId="5" borderId="0" xfId="0" applyFont="1" applyFill="1" applyAlignment="1">
      <alignment horizontal="left" vertical="center"/>
    </xf>
    <xf numFmtId="165" fontId="1" fillId="5" borderId="0" xfId="0" applyNumberFormat="1" applyFont="1" applyFill="1" applyAlignment="1">
      <alignment horizontal="center" vertical="center"/>
    </xf>
    <xf numFmtId="168" fontId="1" fillId="5" borderId="0" xfId="0" applyNumberFormat="1" applyFont="1" applyFill="1" applyAlignment="1">
      <alignment horizontal="center" vertical="center"/>
    </xf>
    <xf numFmtId="0" fontId="2" fillId="4" borderId="2" xfId="3" applyFont="1" applyFill="1" applyBorder="1" applyAlignment="1">
      <alignment wrapText="1"/>
    </xf>
    <xf numFmtId="0" fontId="2" fillId="4" borderId="3" xfId="3" applyFont="1" applyFill="1" applyBorder="1" applyAlignment="1">
      <alignment wrapText="1"/>
    </xf>
    <xf numFmtId="0" fontId="2" fillId="4" borderId="4" xfId="3" applyFont="1" applyFill="1" applyBorder="1" applyAlignment="1">
      <alignment wrapText="1"/>
    </xf>
    <xf numFmtId="168" fontId="2" fillId="4" borderId="3" xfId="3" applyNumberFormat="1" applyFont="1" applyFill="1" applyBorder="1" applyAlignment="1">
      <alignment wrapText="1"/>
    </xf>
    <xf numFmtId="43" fontId="2" fillId="4" borderId="5" xfId="3" applyNumberFormat="1" applyFont="1" applyFill="1" applyBorder="1"/>
    <xf numFmtId="43" fontId="2" fillId="4" borderId="0" xfId="3" applyNumberFormat="1" applyFont="1" applyFill="1" applyBorder="1"/>
    <xf numFmtId="43" fontId="2" fillId="4" borderId="6" xfId="3" applyNumberFormat="1" applyFont="1" applyFill="1" applyBorder="1"/>
    <xf numFmtId="43" fontId="2" fillId="4" borderId="5" xfId="3" applyNumberFormat="1" applyFont="1" applyFill="1" applyBorder="1" applyAlignment="1">
      <alignment horizontal="center" vertical="center"/>
    </xf>
    <xf numFmtId="43" fontId="2" fillId="4" borderId="0" xfId="3" applyNumberFormat="1" applyFont="1" applyFill="1" applyBorder="1" applyAlignment="1">
      <alignment horizontal="center" vertical="center"/>
    </xf>
    <xf numFmtId="43" fontId="2" fillId="4" borderId="6" xfId="3" applyNumberFormat="1" applyFont="1" applyFill="1" applyBorder="1" applyAlignment="1">
      <alignment vertical="center"/>
    </xf>
    <xf numFmtId="43" fontId="2" fillId="4" borderId="7" xfId="3" applyNumberFormat="1" applyFont="1" applyFill="1" applyBorder="1"/>
    <xf numFmtId="43" fontId="2" fillId="5" borderId="0" xfId="3" applyNumberFormat="1" applyFont="1" applyFill="1" applyBorder="1"/>
    <xf numFmtId="0" fontId="3" fillId="5" borderId="0" xfId="0" applyFont="1" applyFill="1" applyAlignment="1">
      <alignment horizontal="center" vertical="center"/>
    </xf>
    <xf numFmtId="168" fontId="2" fillId="5" borderId="0" xfId="0" applyNumberFormat="1" applyFont="1" applyFill="1" applyAlignment="1">
      <alignment horizontal="center" vertical="center"/>
    </xf>
    <xf numFmtId="38" fontId="5" fillId="5" borderId="5" xfId="5" applyNumberFormat="1" applyFont="1" applyFill="1" applyBorder="1" applyAlignment="1">
      <alignment horizontal="center" vertical="center" wrapText="1"/>
    </xf>
    <xf numFmtId="38" fontId="5" fillId="5" borderId="6" xfId="5" applyNumberFormat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left" vertical="center"/>
    </xf>
    <xf numFmtId="1" fontId="1" fillId="5" borderId="5" xfId="0" applyNumberFormat="1" applyFont="1" applyFill="1" applyBorder="1" applyAlignment="1">
      <alignment horizontal="center" vertical="center"/>
    </xf>
    <xf numFmtId="38" fontId="7" fillId="5" borderId="0" xfId="5" applyNumberFormat="1" applyFont="1" applyFill="1" applyAlignment="1">
      <alignment horizontal="center"/>
    </xf>
    <xf numFmtId="38" fontId="7" fillId="5" borderId="6" xfId="5" applyNumberFormat="1" applyFont="1" applyFill="1" applyBorder="1" applyAlignment="1">
      <alignment horizontal="center"/>
    </xf>
    <xf numFmtId="1" fontId="1" fillId="5" borderId="6" xfId="0" applyNumberFormat="1" applyFont="1" applyFill="1" applyBorder="1" applyAlignment="1">
      <alignment horizontal="center" vertical="center"/>
    </xf>
    <xf numFmtId="1" fontId="1" fillId="5" borderId="0" xfId="7" applyNumberFormat="1" applyFill="1" applyAlignment="1">
      <alignment horizontal="center" vertical="center"/>
    </xf>
    <xf numFmtId="1" fontId="1" fillId="5" borderId="6" xfId="7" applyNumberFormat="1" applyFill="1" applyBorder="1" applyAlignment="1">
      <alignment horizontal="center" vertical="center"/>
    </xf>
    <xf numFmtId="14" fontId="0" fillId="5" borderId="0" xfId="0" applyNumberFormat="1" applyFill="1"/>
    <xf numFmtId="165" fontId="12" fillId="5" borderId="0" xfId="0" applyNumberFormat="1" applyFont="1" applyFill="1"/>
    <xf numFmtId="168" fontId="12" fillId="5" borderId="0" xfId="0" applyNumberFormat="1" applyFont="1" applyFill="1"/>
    <xf numFmtId="167" fontId="12" fillId="5" borderId="0" xfId="2" applyNumberFormat="1" applyFont="1" applyFill="1"/>
    <xf numFmtId="0" fontId="13" fillId="5" borderId="0" xfId="0" applyFont="1" applyFill="1" applyAlignment="1">
      <alignment horizontal="left" vertical="center"/>
    </xf>
    <xf numFmtId="0" fontId="2" fillId="4" borderId="6" xfId="3" applyFont="1" applyFill="1" applyBorder="1" applyAlignment="1">
      <alignment wrapText="1"/>
    </xf>
    <xf numFmtId="43" fontId="2" fillId="4" borderId="11" xfId="3" applyNumberFormat="1" applyFont="1" applyFill="1" applyBorder="1"/>
    <xf numFmtId="43" fontId="2" fillId="4" borderId="12" xfId="3" applyNumberFormat="1" applyFont="1" applyFill="1" applyBorder="1"/>
    <xf numFmtId="0" fontId="14" fillId="5" borderId="0" xfId="0" applyFont="1" applyFill="1"/>
    <xf numFmtId="0" fontId="11" fillId="5" borderId="0" xfId="0" applyFont="1" applyFill="1"/>
    <xf numFmtId="38" fontId="7" fillId="5" borderId="5" xfId="5" applyNumberFormat="1" applyFont="1" applyFill="1" applyBorder="1" applyAlignment="1">
      <alignment horizontal="center"/>
    </xf>
    <xf numFmtId="0" fontId="15" fillId="5" borderId="0" xfId="0" applyFont="1" applyFill="1"/>
    <xf numFmtId="169" fontId="0" fillId="4" borderId="1" xfId="0" applyNumberFormat="1" applyFill="1" applyBorder="1"/>
    <xf numFmtId="0" fontId="0" fillId="4" borderId="1" xfId="0" applyFill="1" applyBorder="1"/>
    <xf numFmtId="14" fontId="16" fillId="4" borderId="1" xfId="5" applyNumberFormat="1" applyFont="1" applyFill="1" applyBorder="1" applyAlignment="1">
      <alignment horizontal="center" vertical="center" wrapText="1"/>
    </xf>
    <xf numFmtId="3" fontId="16" fillId="4" borderId="1" xfId="5" applyNumberFormat="1" applyFont="1" applyFill="1" applyBorder="1" applyAlignment="1">
      <alignment horizontal="center" vertical="center" wrapText="1"/>
    </xf>
    <xf numFmtId="170" fontId="16" fillId="4" borderId="1" xfId="5" applyNumberFormat="1" applyFont="1" applyFill="1" applyBorder="1" applyAlignment="1">
      <alignment horizontal="center" vertical="center" wrapText="1"/>
    </xf>
    <xf numFmtId="169" fontId="0" fillId="5" borderId="0" xfId="0" applyNumberFormat="1" applyFill="1"/>
    <xf numFmtId="14" fontId="4" fillId="5" borderId="0" xfId="5" applyNumberFormat="1" applyFill="1" applyAlignment="1">
      <alignment horizontal="center"/>
    </xf>
    <xf numFmtId="3" fontId="4" fillId="5" borderId="0" xfId="5" applyNumberFormat="1" applyFill="1" applyAlignment="1">
      <alignment horizontal="center"/>
    </xf>
    <xf numFmtId="170" fontId="4" fillId="5" borderId="0" xfId="5" applyNumberFormat="1" applyFill="1" applyAlignment="1">
      <alignment horizontal="center"/>
    </xf>
    <xf numFmtId="0" fontId="4" fillId="5" borderId="0" xfId="5" applyFill="1" applyAlignment="1">
      <alignment horizontal="center" vertical="center"/>
    </xf>
    <xf numFmtId="10" fontId="0" fillId="5" borderId="0" xfId="2" applyNumberFormat="1" applyFont="1" applyFill="1"/>
    <xf numFmtId="168" fontId="3" fillId="4" borderId="0" xfId="3" applyNumberFormat="1" applyFont="1" applyFill="1" applyAlignment="1">
      <alignment wrapText="1"/>
    </xf>
    <xf numFmtId="43" fontId="3" fillId="4" borderId="0" xfId="3" applyNumberFormat="1" applyFont="1" applyFill="1" applyAlignment="1"/>
    <xf numFmtId="43" fontId="3" fillId="4" borderId="1" xfId="3" applyNumberFormat="1" applyFont="1" applyFill="1" applyBorder="1" applyAlignment="1"/>
    <xf numFmtId="168" fontId="3" fillId="5" borderId="0" xfId="0" applyNumberFormat="1" applyFont="1" applyFill="1" applyAlignment="1">
      <alignment horizontal="right" vertical="center" wrapText="1"/>
    </xf>
    <xf numFmtId="164" fontId="16" fillId="5" borderId="0" xfId="4" applyNumberFormat="1" applyFont="1" applyFill="1" applyBorder="1" applyAlignment="1">
      <alignment horizontal="center" vertical="center" wrapText="1"/>
    </xf>
    <xf numFmtId="38" fontId="16" fillId="5" borderId="0" xfId="5" applyNumberFormat="1" applyFont="1" applyFill="1" applyAlignment="1">
      <alignment horizontal="center" vertical="center" wrapText="1"/>
    </xf>
    <xf numFmtId="168" fontId="3" fillId="5" borderId="0" xfId="0" applyNumberFormat="1" applyFont="1" applyFill="1" applyAlignment="1">
      <alignment horizontal="center" vertical="center" wrapText="1"/>
    </xf>
    <xf numFmtId="38" fontId="16" fillId="5" borderId="0" xfId="5" applyNumberFormat="1" applyFont="1" applyFill="1" applyAlignment="1">
      <alignment horizontal="center" wrapText="1"/>
    </xf>
    <xf numFmtId="165" fontId="6" fillId="5" borderId="0" xfId="0" applyNumberFormat="1" applyFont="1" applyFill="1"/>
    <xf numFmtId="164" fontId="4" fillId="5" borderId="0" xfId="4" applyNumberFormat="1" applyFont="1" applyFill="1" applyBorder="1" applyAlignment="1">
      <alignment horizontal="center" vertical="center"/>
    </xf>
    <xf numFmtId="38" fontId="4" fillId="5" borderId="0" xfId="5" applyNumberFormat="1" applyFill="1" applyAlignment="1">
      <alignment horizontal="center" vertical="center"/>
    </xf>
    <xf numFmtId="38" fontId="4" fillId="5" borderId="0" xfId="5" applyNumberFormat="1" applyFill="1" applyAlignment="1">
      <alignment horizontal="center"/>
    </xf>
    <xf numFmtId="168" fontId="6" fillId="5" borderId="0" xfId="0" applyNumberFormat="1" applyFont="1" applyFill="1"/>
    <xf numFmtId="168" fontId="3" fillId="5" borderId="0" xfId="0" applyNumberFormat="1" applyFont="1" applyFill="1" applyAlignment="1">
      <alignment wrapText="1"/>
    </xf>
    <xf numFmtId="38" fontId="4" fillId="0" borderId="0" xfId="5" applyNumberFormat="1" applyAlignment="1">
      <alignment horizontal="center" vertical="center" wrapText="1"/>
    </xf>
    <xf numFmtId="38" fontId="1" fillId="2" borderId="0" xfId="8" applyNumberFormat="1" applyBorder="1" applyAlignment="1">
      <alignment horizontal="center" vertical="center" wrapText="1"/>
    </xf>
    <xf numFmtId="0" fontId="1" fillId="2" borderId="0" xfId="8"/>
    <xf numFmtId="0" fontId="8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 vertical="center"/>
    </xf>
    <xf numFmtId="43" fontId="2" fillId="5" borderId="9" xfId="3" applyNumberFormat="1" applyFont="1" applyFill="1" applyBorder="1" applyAlignment="1">
      <alignment horizontal="center" vertical="center"/>
    </xf>
    <xf numFmtId="43" fontId="2" fillId="5" borderId="10" xfId="3" applyNumberFormat="1" applyFont="1" applyFill="1" applyBorder="1" applyAlignment="1">
      <alignment horizontal="center" vertical="center"/>
    </xf>
    <xf numFmtId="43" fontId="2" fillId="5" borderId="8" xfId="3" applyNumberFormat="1" applyFont="1" applyFill="1" applyBorder="1" applyAlignment="1">
      <alignment horizontal="center"/>
    </xf>
    <xf numFmtId="43" fontId="2" fillId="5" borderId="9" xfId="3" applyNumberFormat="1" applyFont="1" applyFill="1" applyBorder="1" applyAlignment="1">
      <alignment horizontal="center"/>
    </xf>
    <xf numFmtId="43" fontId="2" fillId="5" borderId="10" xfId="3" applyNumberFormat="1" applyFont="1" applyFill="1" applyBorder="1" applyAlignment="1">
      <alignment horizontal="center"/>
    </xf>
    <xf numFmtId="43" fontId="2" fillId="5" borderId="2" xfId="3" applyNumberFormat="1" applyFont="1" applyFill="1" applyBorder="1" applyAlignment="1">
      <alignment horizontal="center"/>
    </xf>
    <xf numFmtId="43" fontId="2" fillId="5" borderId="3" xfId="3" applyNumberFormat="1" applyFont="1" applyFill="1" applyBorder="1" applyAlignment="1">
      <alignment horizontal="center"/>
    </xf>
    <xf numFmtId="43" fontId="2" fillId="5" borderId="4" xfId="3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167" fontId="7" fillId="6" borderId="0" xfId="2" applyNumberFormat="1" applyFont="1" applyFill="1" applyBorder="1" applyAlignment="1">
      <alignment horizontal="center"/>
    </xf>
    <xf numFmtId="164" fontId="7" fillId="6" borderId="0" xfId="4" applyNumberFormat="1" applyFont="1" applyFill="1" applyBorder="1" applyAlignment="1">
      <alignment horizontal="center"/>
    </xf>
    <xf numFmtId="166" fontId="1" fillId="7" borderId="0" xfId="6" applyNumberFormat="1" applyFill="1" applyAlignment="1">
      <alignment horizontal="center" vertical="center"/>
    </xf>
    <xf numFmtId="0" fontId="1" fillId="7" borderId="0" xfId="0" applyFont="1" applyFill="1"/>
    <xf numFmtId="167" fontId="1" fillId="7" borderId="0" xfId="2" applyNumberFormat="1" applyFont="1" applyFill="1" applyAlignment="1">
      <alignment horizontal="center" vertical="center"/>
    </xf>
    <xf numFmtId="167" fontId="1" fillId="7" borderId="0" xfId="2" applyNumberFormat="1" applyFont="1" applyFill="1"/>
    <xf numFmtId="0" fontId="2" fillId="6" borderId="0" xfId="0" applyFont="1" applyFill="1" applyAlignment="1">
      <alignment horizontal="center" vertical="center" wrapText="1"/>
    </xf>
    <xf numFmtId="164" fontId="5" fillId="6" borderId="0" xfId="4" applyNumberFormat="1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164" fontId="5" fillId="7" borderId="0" xfId="4" applyNumberFormat="1" applyFont="1" applyFill="1" applyBorder="1" applyAlignment="1">
      <alignment horizontal="center" vertical="center" wrapText="1"/>
    </xf>
    <xf numFmtId="0" fontId="3" fillId="7" borderId="0" xfId="3" applyFont="1" applyFill="1" applyAlignment="1">
      <alignment horizontal="center" vertical="center" wrapText="1"/>
    </xf>
    <xf numFmtId="10" fontId="3" fillId="7" borderId="0" xfId="2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/>
    </xf>
    <xf numFmtId="165" fontId="1" fillId="7" borderId="0" xfId="6" applyNumberFormat="1" applyFill="1" applyAlignment="1">
      <alignment horizontal="center" vertical="center"/>
    </xf>
    <xf numFmtId="1" fontId="1" fillId="7" borderId="0" xfId="0" applyNumberFormat="1" applyFont="1" applyFill="1" applyAlignment="1">
      <alignment horizontal="center" vertical="center"/>
    </xf>
    <xf numFmtId="165" fontId="7" fillId="6" borderId="0" xfId="5" applyNumberFormat="1" applyFont="1" applyFill="1" applyAlignment="1">
      <alignment horizontal="center"/>
    </xf>
    <xf numFmtId="164" fontId="9" fillId="6" borderId="0" xfId="4" applyNumberFormat="1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167" fontId="1" fillId="8" borderId="0" xfId="2" applyNumberFormat="1" applyFont="1" applyFill="1" applyAlignment="1">
      <alignment horizontal="center"/>
    </xf>
    <xf numFmtId="0" fontId="6" fillId="8" borderId="0" xfId="0" applyFont="1" applyFill="1"/>
    <xf numFmtId="165" fontId="17" fillId="5" borderId="0" xfId="5" applyNumberFormat="1" applyFont="1" applyFill="1" applyAlignment="1">
      <alignment horizontal="center"/>
    </xf>
    <xf numFmtId="164" fontId="17" fillId="5" borderId="0" xfId="4" applyNumberFormat="1" applyFont="1" applyFill="1" applyAlignment="1">
      <alignment horizontal="center"/>
    </xf>
    <xf numFmtId="165" fontId="12" fillId="5" borderId="0" xfId="6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167" fontId="12" fillId="5" borderId="0" xfId="2" applyNumberFormat="1" applyFont="1" applyFill="1" applyAlignment="1">
      <alignment horizontal="center"/>
    </xf>
    <xf numFmtId="167" fontId="17" fillId="5" borderId="0" xfId="2" applyNumberFormat="1" applyFont="1" applyFill="1" applyAlignment="1">
      <alignment horizontal="center"/>
    </xf>
    <xf numFmtId="167" fontId="12" fillId="5" borderId="0" xfId="2" applyNumberFormat="1" applyFont="1" applyFill="1" applyAlignment="1">
      <alignment horizontal="center" vertical="center"/>
    </xf>
    <xf numFmtId="38" fontId="5" fillId="6" borderId="0" xfId="5" applyNumberFormat="1" applyFont="1" applyFill="1" applyAlignment="1">
      <alignment horizontal="center" vertical="center" wrapText="1"/>
    </xf>
    <xf numFmtId="38" fontId="7" fillId="6" borderId="0" xfId="5" applyNumberFormat="1" applyFont="1" applyFill="1" applyAlignment="1">
      <alignment horizontal="center" vertical="center"/>
    </xf>
    <xf numFmtId="167" fontId="7" fillId="6" borderId="0" xfId="2" applyNumberFormat="1" applyFont="1" applyFill="1" applyAlignment="1">
      <alignment horizontal="center" vertical="center"/>
    </xf>
    <xf numFmtId="0" fontId="2" fillId="7" borderId="0" xfId="0" applyFont="1" applyFill="1" applyAlignment="1">
      <alignment vertical="center" wrapText="1"/>
    </xf>
    <xf numFmtId="0" fontId="0" fillId="7" borderId="0" xfId="0" applyFill="1"/>
    <xf numFmtId="167" fontId="7" fillId="7" borderId="0" xfId="2" applyNumberFormat="1" applyFont="1" applyFill="1" applyAlignment="1">
      <alignment horizontal="center" vertical="center"/>
    </xf>
    <xf numFmtId="38" fontId="7" fillId="7" borderId="0" xfId="5" applyNumberFormat="1" applyFont="1" applyFill="1" applyAlignment="1">
      <alignment horizontal="center" vertical="center"/>
    </xf>
    <xf numFmtId="38" fontId="5" fillId="7" borderId="0" xfId="5" applyNumberFormat="1" applyFont="1" applyFill="1" applyAlignment="1">
      <alignment horizontal="center" vertical="center" wrapText="1"/>
    </xf>
    <xf numFmtId="164" fontId="18" fillId="5" borderId="0" xfId="4" applyNumberFormat="1" applyFont="1" applyFill="1" applyAlignment="1">
      <alignment horizontal="center" vertical="center"/>
    </xf>
    <xf numFmtId="38" fontId="18" fillId="5" borderId="0" xfId="5" applyNumberFormat="1" applyFont="1" applyFill="1" applyAlignment="1">
      <alignment horizontal="center" vertical="center"/>
    </xf>
    <xf numFmtId="164" fontId="17" fillId="5" borderId="0" xfId="4" applyNumberFormat="1" applyFont="1" applyFill="1" applyAlignment="1">
      <alignment horizontal="center" vertical="center"/>
    </xf>
    <xf numFmtId="167" fontId="17" fillId="5" borderId="0" xfId="2" applyNumberFormat="1" applyFont="1" applyFill="1" applyAlignment="1">
      <alignment horizontal="center" vertical="center"/>
    </xf>
    <xf numFmtId="1" fontId="1" fillId="6" borderId="0" xfId="0" applyNumberFormat="1" applyFont="1" applyFill="1" applyAlignment="1">
      <alignment horizontal="center" vertical="center"/>
    </xf>
    <xf numFmtId="167" fontId="1" fillId="6" borderId="0" xfId="2" applyNumberFormat="1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0" fontId="6" fillId="7" borderId="0" xfId="0" applyFont="1" applyFill="1"/>
    <xf numFmtId="9" fontId="0" fillId="5" borderId="0" xfId="2" applyFont="1" applyFill="1"/>
    <xf numFmtId="38" fontId="18" fillId="5" borderId="5" xfId="5" applyNumberFormat="1" applyFont="1" applyFill="1" applyBorder="1" applyAlignment="1">
      <alignment horizontal="center" vertical="center" wrapText="1"/>
    </xf>
    <xf numFmtId="38" fontId="18" fillId="5" borderId="0" xfId="5" applyNumberFormat="1" applyFont="1" applyFill="1" applyAlignment="1">
      <alignment horizontal="center" vertical="center" wrapText="1"/>
    </xf>
    <xf numFmtId="38" fontId="18" fillId="5" borderId="6" xfId="5" applyNumberFormat="1" applyFont="1" applyFill="1" applyBorder="1" applyAlignment="1">
      <alignment horizontal="center" vertical="center" wrapText="1"/>
    </xf>
    <xf numFmtId="0" fontId="12" fillId="5" borderId="0" xfId="0" applyFont="1" applyFill="1"/>
    <xf numFmtId="167" fontId="12" fillId="5" borderId="5" xfId="2" applyNumberFormat="1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horizontal="center" vertical="center"/>
    </xf>
    <xf numFmtId="1" fontId="12" fillId="5" borderId="0" xfId="7" applyNumberFormat="1" applyFont="1" applyFill="1" applyAlignment="1">
      <alignment horizontal="center" vertical="center"/>
    </xf>
    <xf numFmtId="1" fontId="12" fillId="5" borderId="6" xfId="0" applyNumberFormat="1" applyFont="1" applyFill="1" applyBorder="1" applyAlignment="1">
      <alignment horizontal="center" vertical="center"/>
    </xf>
    <xf numFmtId="168" fontId="19" fillId="5" borderId="0" xfId="0" applyNumberFormat="1" applyFont="1" applyFill="1" applyAlignment="1">
      <alignment horizontal="center" vertical="center" wrapText="1"/>
    </xf>
    <xf numFmtId="167" fontId="17" fillId="5" borderId="5" xfId="2" applyNumberFormat="1" applyFont="1" applyFill="1" applyBorder="1" applyAlignment="1">
      <alignment horizontal="center"/>
    </xf>
    <xf numFmtId="167" fontId="17" fillId="5" borderId="13" xfId="2" applyNumberFormat="1" applyFont="1" applyFill="1" applyBorder="1" applyAlignment="1">
      <alignment horizontal="center"/>
    </xf>
    <xf numFmtId="164" fontId="17" fillId="5" borderId="5" xfId="1" applyNumberFormat="1" applyFont="1" applyFill="1" applyBorder="1" applyAlignment="1">
      <alignment horizontal="center"/>
    </xf>
    <xf numFmtId="164" fontId="17" fillId="5" borderId="13" xfId="1" applyNumberFormat="1" applyFont="1" applyFill="1" applyBorder="1" applyAlignment="1">
      <alignment horizontal="center"/>
    </xf>
    <xf numFmtId="38" fontId="17" fillId="5" borderId="5" xfId="5" applyNumberFormat="1" applyFont="1" applyFill="1" applyBorder="1" applyAlignment="1">
      <alignment horizontal="center"/>
    </xf>
    <xf numFmtId="38" fontId="17" fillId="5" borderId="0" xfId="5" applyNumberFormat="1" applyFont="1" applyFill="1" applyAlignment="1">
      <alignment horizontal="center"/>
    </xf>
    <xf numFmtId="38" fontId="17" fillId="5" borderId="6" xfId="5" applyNumberFormat="1" applyFont="1" applyFill="1" applyBorder="1" applyAlignment="1">
      <alignment horizontal="center"/>
    </xf>
    <xf numFmtId="38" fontId="17" fillId="5" borderId="13" xfId="5" applyNumberFormat="1" applyFont="1" applyFill="1" applyBorder="1" applyAlignment="1">
      <alignment horizontal="center"/>
    </xf>
    <xf numFmtId="3" fontId="20" fillId="5" borderId="0" xfId="5" applyNumberFormat="1" applyFont="1" applyFill="1" applyAlignment="1">
      <alignment horizontal="center"/>
    </xf>
    <xf numFmtId="14" fontId="21" fillId="5" borderId="0" xfId="5" applyNumberFormat="1" applyFont="1" applyFill="1" applyAlignment="1">
      <alignment horizontal="center"/>
    </xf>
    <xf numFmtId="3" fontId="21" fillId="5" borderId="0" xfId="5" applyNumberFormat="1" applyFont="1" applyFill="1" applyAlignment="1">
      <alignment horizontal="center"/>
    </xf>
    <xf numFmtId="170" fontId="21" fillId="5" borderId="0" xfId="5" applyNumberFormat="1" applyFont="1" applyFill="1" applyAlignment="1">
      <alignment horizontal="center"/>
    </xf>
    <xf numFmtId="0" fontId="21" fillId="5" borderId="0" xfId="5" applyFont="1" applyFill="1" applyAlignment="1">
      <alignment horizontal="center" vertical="center"/>
    </xf>
    <xf numFmtId="14" fontId="20" fillId="5" borderId="0" xfId="5" applyNumberFormat="1" applyFont="1" applyFill="1" applyAlignment="1">
      <alignment horizontal="center"/>
    </xf>
    <xf numFmtId="167" fontId="20" fillId="5" borderId="0" xfId="2" applyNumberFormat="1" applyFont="1" applyFill="1" applyAlignment="1">
      <alignment horizontal="center"/>
    </xf>
    <xf numFmtId="167" fontId="21" fillId="5" borderId="0" xfId="2" applyNumberFormat="1" applyFont="1" applyFill="1" applyAlignment="1">
      <alignment horizontal="center"/>
    </xf>
  </cellXfs>
  <cellStyles count="9">
    <cellStyle name="40% - Accent4 2 4" xfId="8" xr:uid="{00105242-1628-4099-88A8-427C1C8CF1EC}"/>
    <cellStyle name="40% - Accent5" xfId="3" builtinId="47"/>
    <cellStyle name="Comma" xfId="1" builtinId="3"/>
    <cellStyle name="Comma 2" xfId="4" xr:uid="{12755157-FBF4-41D4-82AF-93593CC6EFD2}"/>
    <cellStyle name="Normal" xfId="0" builtinId="0"/>
    <cellStyle name="Normal 10" xfId="7" xr:uid="{5ADACF9B-A6A7-4A8A-B2C5-AF048A7094C8}"/>
    <cellStyle name="Normal 15" xfId="6" xr:uid="{DEB287BD-57A2-48DE-B7C3-9B6A8130FFF7}"/>
    <cellStyle name="Normal 16" xfId="5" xr:uid="{8A9BA0FB-129C-40B9-8BFB-BBB262B20BB0}"/>
    <cellStyle name="Percent" xfId="2" builtinId="5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v>U.S. Composite - Value Weighted</c:v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VW'!$Q$6:$Q$343</c:f>
              <c:numCache>
                <c:formatCode>[$-409]mmm\-yy;@</c:formatCode>
                <c:ptCount val="338"/>
                <c:pt idx="0">
                  <c:v>35079.5</c:v>
                </c:pt>
                <c:pt idx="1">
                  <c:v>35109.5</c:v>
                </c:pt>
                <c:pt idx="2">
                  <c:v>35139.5</c:v>
                </c:pt>
                <c:pt idx="3">
                  <c:v>35170</c:v>
                </c:pt>
                <c:pt idx="4">
                  <c:v>35200.5</c:v>
                </c:pt>
                <c:pt idx="5">
                  <c:v>35231</c:v>
                </c:pt>
                <c:pt idx="6">
                  <c:v>35261.5</c:v>
                </c:pt>
                <c:pt idx="7">
                  <c:v>35292.5</c:v>
                </c:pt>
                <c:pt idx="8">
                  <c:v>35323</c:v>
                </c:pt>
                <c:pt idx="9">
                  <c:v>35353.5</c:v>
                </c:pt>
                <c:pt idx="10">
                  <c:v>35384</c:v>
                </c:pt>
                <c:pt idx="11">
                  <c:v>35414.5</c:v>
                </c:pt>
                <c:pt idx="12">
                  <c:v>35445.5</c:v>
                </c:pt>
                <c:pt idx="13">
                  <c:v>35475</c:v>
                </c:pt>
                <c:pt idx="14">
                  <c:v>35504.5</c:v>
                </c:pt>
                <c:pt idx="15">
                  <c:v>35535</c:v>
                </c:pt>
                <c:pt idx="16">
                  <c:v>35565.5</c:v>
                </c:pt>
                <c:pt idx="17">
                  <c:v>35596</c:v>
                </c:pt>
                <c:pt idx="18">
                  <c:v>35626.5</c:v>
                </c:pt>
                <c:pt idx="19">
                  <c:v>35657.5</c:v>
                </c:pt>
                <c:pt idx="20">
                  <c:v>35688</c:v>
                </c:pt>
                <c:pt idx="21">
                  <c:v>35718.5</c:v>
                </c:pt>
                <c:pt idx="22">
                  <c:v>35749</c:v>
                </c:pt>
                <c:pt idx="23">
                  <c:v>35779.5</c:v>
                </c:pt>
                <c:pt idx="24">
                  <c:v>35810.5</c:v>
                </c:pt>
                <c:pt idx="25">
                  <c:v>35840</c:v>
                </c:pt>
                <c:pt idx="26">
                  <c:v>35869.5</c:v>
                </c:pt>
                <c:pt idx="27">
                  <c:v>35900</c:v>
                </c:pt>
                <c:pt idx="28">
                  <c:v>35930.5</c:v>
                </c:pt>
                <c:pt idx="29">
                  <c:v>35961</c:v>
                </c:pt>
                <c:pt idx="30">
                  <c:v>35991.5</c:v>
                </c:pt>
                <c:pt idx="31">
                  <c:v>36022.5</c:v>
                </c:pt>
                <c:pt idx="32">
                  <c:v>36053</c:v>
                </c:pt>
                <c:pt idx="33">
                  <c:v>36083.5</c:v>
                </c:pt>
                <c:pt idx="34">
                  <c:v>36114</c:v>
                </c:pt>
                <c:pt idx="35">
                  <c:v>36144.5</c:v>
                </c:pt>
                <c:pt idx="36">
                  <c:v>36175.5</c:v>
                </c:pt>
                <c:pt idx="37">
                  <c:v>36205</c:v>
                </c:pt>
                <c:pt idx="38">
                  <c:v>36234.5</c:v>
                </c:pt>
                <c:pt idx="39">
                  <c:v>36265</c:v>
                </c:pt>
                <c:pt idx="40">
                  <c:v>36295.5</c:v>
                </c:pt>
                <c:pt idx="41">
                  <c:v>36326</c:v>
                </c:pt>
                <c:pt idx="42">
                  <c:v>36356.5</c:v>
                </c:pt>
                <c:pt idx="43">
                  <c:v>36387.5</c:v>
                </c:pt>
                <c:pt idx="44">
                  <c:v>36418</c:v>
                </c:pt>
                <c:pt idx="45">
                  <c:v>36448.5</c:v>
                </c:pt>
                <c:pt idx="46">
                  <c:v>36479</c:v>
                </c:pt>
                <c:pt idx="47">
                  <c:v>36509.5</c:v>
                </c:pt>
                <c:pt idx="48">
                  <c:v>36540.5</c:v>
                </c:pt>
                <c:pt idx="49">
                  <c:v>36570.5</c:v>
                </c:pt>
                <c:pt idx="50">
                  <c:v>36600.5</c:v>
                </c:pt>
                <c:pt idx="51">
                  <c:v>36631</c:v>
                </c:pt>
                <c:pt idx="52">
                  <c:v>36661.5</c:v>
                </c:pt>
                <c:pt idx="53">
                  <c:v>36692</c:v>
                </c:pt>
                <c:pt idx="54">
                  <c:v>36722.5</c:v>
                </c:pt>
                <c:pt idx="55">
                  <c:v>36753.5</c:v>
                </c:pt>
                <c:pt idx="56">
                  <c:v>36784</c:v>
                </c:pt>
                <c:pt idx="57">
                  <c:v>36814.5</c:v>
                </c:pt>
                <c:pt idx="58">
                  <c:v>36845</c:v>
                </c:pt>
                <c:pt idx="59">
                  <c:v>36875.5</c:v>
                </c:pt>
                <c:pt idx="60">
                  <c:v>36906.5</c:v>
                </c:pt>
                <c:pt idx="61">
                  <c:v>36936</c:v>
                </c:pt>
                <c:pt idx="62">
                  <c:v>36965.5</c:v>
                </c:pt>
                <c:pt idx="63">
                  <c:v>36996</c:v>
                </c:pt>
                <c:pt idx="64">
                  <c:v>37026.5</c:v>
                </c:pt>
                <c:pt idx="65">
                  <c:v>37057</c:v>
                </c:pt>
                <c:pt idx="66">
                  <c:v>37087.5</c:v>
                </c:pt>
                <c:pt idx="67">
                  <c:v>37118.5</c:v>
                </c:pt>
                <c:pt idx="68">
                  <c:v>37149</c:v>
                </c:pt>
                <c:pt idx="69">
                  <c:v>37179.5</c:v>
                </c:pt>
                <c:pt idx="70">
                  <c:v>37210</c:v>
                </c:pt>
                <c:pt idx="71">
                  <c:v>37240.5</c:v>
                </c:pt>
                <c:pt idx="72">
                  <c:v>37271.5</c:v>
                </c:pt>
                <c:pt idx="73">
                  <c:v>37301</c:v>
                </c:pt>
                <c:pt idx="74">
                  <c:v>37330.5</c:v>
                </c:pt>
                <c:pt idx="75">
                  <c:v>37361</c:v>
                </c:pt>
                <c:pt idx="76">
                  <c:v>37391.5</c:v>
                </c:pt>
                <c:pt idx="77">
                  <c:v>37422</c:v>
                </c:pt>
                <c:pt idx="78">
                  <c:v>37452.5</c:v>
                </c:pt>
                <c:pt idx="79">
                  <c:v>37483.5</c:v>
                </c:pt>
                <c:pt idx="80">
                  <c:v>37514</c:v>
                </c:pt>
                <c:pt idx="81">
                  <c:v>37544.5</c:v>
                </c:pt>
                <c:pt idx="82">
                  <c:v>37575</c:v>
                </c:pt>
                <c:pt idx="83">
                  <c:v>37605.5</c:v>
                </c:pt>
                <c:pt idx="84">
                  <c:v>37636.5</c:v>
                </c:pt>
                <c:pt idx="85">
                  <c:v>37666</c:v>
                </c:pt>
                <c:pt idx="86">
                  <c:v>37695.5</c:v>
                </c:pt>
                <c:pt idx="87">
                  <c:v>37726</c:v>
                </c:pt>
                <c:pt idx="88">
                  <c:v>37756.5</c:v>
                </c:pt>
                <c:pt idx="89">
                  <c:v>37787</c:v>
                </c:pt>
                <c:pt idx="90">
                  <c:v>37817.5</c:v>
                </c:pt>
                <c:pt idx="91">
                  <c:v>37848.5</c:v>
                </c:pt>
                <c:pt idx="92">
                  <c:v>37879</c:v>
                </c:pt>
                <c:pt idx="93">
                  <c:v>37909.5</c:v>
                </c:pt>
                <c:pt idx="94">
                  <c:v>37940</c:v>
                </c:pt>
                <c:pt idx="95">
                  <c:v>37970.5</c:v>
                </c:pt>
                <c:pt idx="96">
                  <c:v>38001.5</c:v>
                </c:pt>
                <c:pt idx="97">
                  <c:v>38031.5</c:v>
                </c:pt>
                <c:pt idx="98">
                  <c:v>38061.5</c:v>
                </c:pt>
                <c:pt idx="99">
                  <c:v>38092</c:v>
                </c:pt>
                <c:pt idx="100">
                  <c:v>38122.5</c:v>
                </c:pt>
                <c:pt idx="101">
                  <c:v>38153</c:v>
                </c:pt>
                <c:pt idx="102">
                  <c:v>38183.5</c:v>
                </c:pt>
                <c:pt idx="103">
                  <c:v>38214.5</c:v>
                </c:pt>
                <c:pt idx="104">
                  <c:v>38245</c:v>
                </c:pt>
                <c:pt idx="105">
                  <c:v>38275.5</c:v>
                </c:pt>
                <c:pt idx="106">
                  <c:v>38306</c:v>
                </c:pt>
                <c:pt idx="107">
                  <c:v>38336.5</c:v>
                </c:pt>
                <c:pt idx="108">
                  <c:v>38367.5</c:v>
                </c:pt>
                <c:pt idx="109">
                  <c:v>38397</c:v>
                </c:pt>
                <c:pt idx="110">
                  <c:v>38426.5</c:v>
                </c:pt>
                <c:pt idx="111">
                  <c:v>38457</c:v>
                </c:pt>
                <c:pt idx="112">
                  <c:v>38487.5</c:v>
                </c:pt>
                <c:pt idx="113">
                  <c:v>38518</c:v>
                </c:pt>
                <c:pt idx="114">
                  <c:v>38548.5</c:v>
                </c:pt>
                <c:pt idx="115">
                  <c:v>38579.5</c:v>
                </c:pt>
                <c:pt idx="116">
                  <c:v>38610</c:v>
                </c:pt>
                <c:pt idx="117">
                  <c:v>38640.5</c:v>
                </c:pt>
                <c:pt idx="118">
                  <c:v>38671</c:v>
                </c:pt>
                <c:pt idx="119">
                  <c:v>38701.5</c:v>
                </c:pt>
                <c:pt idx="120">
                  <c:v>38732.5</c:v>
                </c:pt>
                <c:pt idx="121">
                  <c:v>38762</c:v>
                </c:pt>
                <c:pt idx="122">
                  <c:v>38791.5</c:v>
                </c:pt>
                <c:pt idx="123">
                  <c:v>38822</c:v>
                </c:pt>
                <c:pt idx="124">
                  <c:v>38852.5</c:v>
                </c:pt>
                <c:pt idx="125">
                  <c:v>38883</c:v>
                </c:pt>
                <c:pt idx="126">
                  <c:v>38913.5</c:v>
                </c:pt>
                <c:pt idx="127">
                  <c:v>38944.5</c:v>
                </c:pt>
                <c:pt idx="128">
                  <c:v>38975</c:v>
                </c:pt>
                <c:pt idx="129">
                  <c:v>39005.5</c:v>
                </c:pt>
                <c:pt idx="130">
                  <c:v>39036</c:v>
                </c:pt>
                <c:pt idx="131">
                  <c:v>39066.5</c:v>
                </c:pt>
                <c:pt idx="132">
                  <c:v>39097.5</c:v>
                </c:pt>
                <c:pt idx="133">
                  <c:v>39127</c:v>
                </c:pt>
                <c:pt idx="134">
                  <c:v>39156.5</c:v>
                </c:pt>
                <c:pt idx="135">
                  <c:v>39187</c:v>
                </c:pt>
                <c:pt idx="136">
                  <c:v>39217.5</c:v>
                </c:pt>
                <c:pt idx="137">
                  <c:v>39248</c:v>
                </c:pt>
                <c:pt idx="138">
                  <c:v>39278.5</c:v>
                </c:pt>
                <c:pt idx="139">
                  <c:v>39309.5</c:v>
                </c:pt>
                <c:pt idx="140">
                  <c:v>39340</c:v>
                </c:pt>
                <c:pt idx="141">
                  <c:v>39370.5</c:v>
                </c:pt>
                <c:pt idx="142">
                  <c:v>39401</c:v>
                </c:pt>
                <c:pt idx="143">
                  <c:v>39431.5</c:v>
                </c:pt>
                <c:pt idx="144">
                  <c:v>39462.5</c:v>
                </c:pt>
                <c:pt idx="145">
                  <c:v>39492.5</c:v>
                </c:pt>
                <c:pt idx="146">
                  <c:v>39522.5</c:v>
                </c:pt>
                <c:pt idx="147">
                  <c:v>39553</c:v>
                </c:pt>
                <c:pt idx="148">
                  <c:v>39583.5</c:v>
                </c:pt>
                <c:pt idx="149">
                  <c:v>39614</c:v>
                </c:pt>
                <c:pt idx="150">
                  <c:v>39644.5</c:v>
                </c:pt>
                <c:pt idx="151">
                  <c:v>39675.5</c:v>
                </c:pt>
                <c:pt idx="152">
                  <c:v>39706</c:v>
                </c:pt>
                <c:pt idx="153">
                  <c:v>39736.5</c:v>
                </c:pt>
                <c:pt idx="154">
                  <c:v>39767</c:v>
                </c:pt>
                <c:pt idx="155">
                  <c:v>39797.5</c:v>
                </c:pt>
                <c:pt idx="156">
                  <c:v>39828.5</c:v>
                </c:pt>
                <c:pt idx="157">
                  <c:v>39858</c:v>
                </c:pt>
                <c:pt idx="158">
                  <c:v>39887.5</c:v>
                </c:pt>
                <c:pt idx="159">
                  <c:v>39918</c:v>
                </c:pt>
                <c:pt idx="160">
                  <c:v>39948.5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</c:numCache>
            </c:numRef>
          </c:xVal>
          <c:yVal>
            <c:numRef>
              <c:f>'U.S. EW &amp; VW'!$R$6:$R$343</c:f>
              <c:numCache>
                <c:formatCode>0</c:formatCode>
                <c:ptCount val="338"/>
                <c:pt idx="0">
                  <c:v>65.943268870542198</c:v>
                </c:pt>
                <c:pt idx="1">
                  <c:v>65.176706839853395</c:v>
                </c:pt>
                <c:pt idx="2">
                  <c:v>64.594294595365895</c:v>
                </c:pt>
                <c:pt idx="3">
                  <c:v>64.384842745125994</c:v>
                </c:pt>
                <c:pt idx="4">
                  <c:v>63.881535956230202</c:v>
                </c:pt>
                <c:pt idx="5">
                  <c:v>64.231224802777902</c:v>
                </c:pt>
                <c:pt idx="6">
                  <c:v>64.640654387649604</c:v>
                </c:pt>
                <c:pt idx="7">
                  <c:v>64.939296450407397</c:v>
                </c:pt>
                <c:pt idx="8">
                  <c:v>64.826661661579394</c:v>
                </c:pt>
                <c:pt idx="9">
                  <c:v>64.473652405920305</c:v>
                </c:pt>
                <c:pt idx="10">
                  <c:v>65.349077943947606</c:v>
                </c:pt>
                <c:pt idx="11">
                  <c:v>67.276133468488993</c:v>
                </c:pt>
                <c:pt idx="12">
                  <c:v>69.579078464514197</c:v>
                </c:pt>
                <c:pt idx="13">
                  <c:v>70.8553765888946</c:v>
                </c:pt>
                <c:pt idx="14">
                  <c:v>71.009741285284704</c:v>
                </c:pt>
                <c:pt idx="15">
                  <c:v>70.944817897798202</c:v>
                </c:pt>
                <c:pt idx="16">
                  <c:v>71.462543289646703</c:v>
                </c:pt>
                <c:pt idx="17">
                  <c:v>72.098055631496607</c:v>
                </c:pt>
                <c:pt idx="18">
                  <c:v>73.090947989865199</c:v>
                </c:pt>
                <c:pt idx="19">
                  <c:v>73.371537200248795</c:v>
                </c:pt>
                <c:pt idx="20">
                  <c:v>74.939957056376699</c:v>
                </c:pt>
                <c:pt idx="21">
                  <c:v>75.886880524153099</c:v>
                </c:pt>
                <c:pt idx="22">
                  <c:v>78.733509341483199</c:v>
                </c:pt>
                <c:pt idx="23">
                  <c:v>80.485086512089396</c:v>
                </c:pt>
                <c:pt idx="24">
                  <c:v>83.668927390141306</c:v>
                </c:pt>
                <c:pt idx="25">
                  <c:v>83.010248339603294</c:v>
                </c:pt>
                <c:pt idx="26">
                  <c:v>81.960459103207299</c:v>
                </c:pt>
                <c:pt idx="27">
                  <c:v>80.452126788188195</c:v>
                </c:pt>
                <c:pt idx="28">
                  <c:v>81.629324934478504</c:v>
                </c:pt>
                <c:pt idx="29">
                  <c:v>83.814366876471595</c:v>
                </c:pt>
                <c:pt idx="30">
                  <c:v>84.5759481775534</c:v>
                </c:pt>
                <c:pt idx="31">
                  <c:v>85.444679654441003</c:v>
                </c:pt>
                <c:pt idx="32">
                  <c:v>85.613200637605203</c:v>
                </c:pt>
                <c:pt idx="33">
                  <c:v>86.733277497669405</c:v>
                </c:pt>
                <c:pt idx="34">
                  <c:v>87.049433538935901</c:v>
                </c:pt>
                <c:pt idx="35">
                  <c:v>87.098967549921895</c:v>
                </c:pt>
                <c:pt idx="36">
                  <c:v>86.961712501703204</c:v>
                </c:pt>
                <c:pt idx="37">
                  <c:v>85.817095608584495</c:v>
                </c:pt>
                <c:pt idx="38">
                  <c:v>84.369608427750293</c:v>
                </c:pt>
                <c:pt idx="39">
                  <c:v>83.175421388037094</c:v>
                </c:pt>
                <c:pt idx="40">
                  <c:v>83.044654588003397</c:v>
                </c:pt>
                <c:pt idx="41">
                  <c:v>84.278024781622193</c:v>
                </c:pt>
                <c:pt idx="42">
                  <c:v>85.801439483176296</c:v>
                </c:pt>
                <c:pt idx="43">
                  <c:v>88.309959746441507</c:v>
                </c:pt>
                <c:pt idx="44">
                  <c:v>90.001893018553105</c:v>
                </c:pt>
                <c:pt idx="45">
                  <c:v>91.360559760858607</c:v>
                </c:pt>
                <c:pt idx="46">
                  <c:v>91.382813518616004</c:v>
                </c:pt>
                <c:pt idx="47">
                  <c:v>91.224511184067893</c:v>
                </c:pt>
                <c:pt idx="48">
                  <c:v>91.498189813489105</c:v>
                </c:pt>
                <c:pt idx="49">
                  <c:v>89.733537606288706</c:v>
                </c:pt>
                <c:pt idx="50">
                  <c:v>88.461116648635894</c:v>
                </c:pt>
                <c:pt idx="51">
                  <c:v>87.355814514616398</c:v>
                </c:pt>
                <c:pt idx="52">
                  <c:v>90.032529819741896</c:v>
                </c:pt>
                <c:pt idx="53">
                  <c:v>92.9294291125033</c:v>
                </c:pt>
                <c:pt idx="54">
                  <c:v>95.106671630414994</c:v>
                </c:pt>
                <c:pt idx="55">
                  <c:v>96.119971034303006</c:v>
                </c:pt>
                <c:pt idx="56">
                  <c:v>97.3456046344307</c:v>
                </c:pt>
                <c:pt idx="57">
                  <c:v>98.786130266466301</c:v>
                </c:pt>
                <c:pt idx="58">
                  <c:v>99.702881502415295</c:v>
                </c:pt>
                <c:pt idx="59">
                  <c:v>100</c:v>
                </c:pt>
                <c:pt idx="60">
                  <c:v>100.17471323543</c:v>
                </c:pt>
                <c:pt idx="61">
                  <c:v>100.118011963006</c:v>
                </c:pt>
                <c:pt idx="62">
                  <c:v>99.902386441421598</c:v>
                </c:pt>
                <c:pt idx="63">
                  <c:v>99.5959337495065</c:v>
                </c:pt>
                <c:pt idx="64">
                  <c:v>99.8752130430275</c:v>
                </c:pt>
                <c:pt idx="65">
                  <c:v>100.369089610644</c:v>
                </c:pt>
                <c:pt idx="66">
                  <c:v>101.15075519036399</c:v>
                </c:pt>
                <c:pt idx="67">
                  <c:v>101.065212174884</c:v>
                </c:pt>
                <c:pt idx="68">
                  <c:v>100.88345989448101</c:v>
                </c:pt>
                <c:pt idx="69">
                  <c:v>99.544608063922993</c:v>
                </c:pt>
                <c:pt idx="70">
                  <c:v>98.621237473245898</c:v>
                </c:pt>
                <c:pt idx="71">
                  <c:v>97.678841853716506</c:v>
                </c:pt>
                <c:pt idx="72">
                  <c:v>98.677221506641104</c:v>
                </c:pt>
                <c:pt idx="73">
                  <c:v>100.048150178794</c:v>
                </c:pt>
                <c:pt idx="74">
                  <c:v>101.33184044308599</c:v>
                </c:pt>
                <c:pt idx="75">
                  <c:v>101.33261570793999</c:v>
                </c:pt>
                <c:pt idx="76">
                  <c:v>101.129995891432</c:v>
                </c:pt>
                <c:pt idx="77">
                  <c:v>101.159147440323</c:v>
                </c:pt>
                <c:pt idx="78">
                  <c:v>101.338053220647</c:v>
                </c:pt>
                <c:pt idx="79">
                  <c:v>101.49220364231699</c:v>
                </c:pt>
                <c:pt idx="80">
                  <c:v>101.680602340443</c:v>
                </c:pt>
                <c:pt idx="81">
                  <c:v>102.41093192152201</c:v>
                </c:pt>
                <c:pt idx="82">
                  <c:v>104.053727765879</c:v>
                </c:pt>
                <c:pt idx="83">
                  <c:v>106.257150214102</c:v>
                </c:pt>
                <c:pt idx="84">
                  <c:v>108.64004064212899</c:v>
                </c:pt>
                <c:pt idx="85">
                  <c:v>109.62974958696699</c:v>
                </c:pt>
                <c:pt idx="86">
                  <c:v>109.759434807601</c:v>
                </c:pt>
                <c:pt idx="87">
                  <c:v>108.928047309723</c:v>
                </c:pt>
                <c:pt idx="88">
                  <c:v>109.374228885923</c:v>
                </c:pt>
                <c:pt idx="89">
                  <c:v>109.723334628342</c:v>
                </c:pt>
                <c:pt idx="90">
                  <c:v>110.300762119948</c:v>
                </c:pt>
                <c:pt idx="91">
                  <c:v>108.778394993736</c:v>
                </c:pt>
                <c:pt idx="92">
                  <c:v>107.636249730953</c:v>
                </c:pt>
                <c:pt idx="93">
                  <c:v>107.15386512357</c:v>
                </c:pt>
                <c:pt idx="94">
                  <c:v>107.816407619415</c:v>
                </c:pt>
                <c:pt idx="95">
                  <c:v>109.12696150674</c:v>
                </c:pt>
                <c:pt idx="96">
                  <c:v>109.840050082665</c:v>
                </c:pt>
                <c:pt idx="97">
                  <c:v>112.74729844533201</c:v>
                </c:pt>
                <c:pt idx="98">
                  <c:v>114.369973849917</c:v>
                </c:pt>
                <c:pt idx="99">
                  <c:v>116.796278236769</c:v>
                </c:pt>
                <c:pt idx="100">
                  <c:v>117.391929661368</c:v>
                </c:pt>
                <c:pt idx="101">
                  <c:v>119.883606548812</c:v>
                </c:pt>
                <c:pt idx="102">
                  <c:v>122.552744915874</c:v>
                </c:pt>
                <c:pt idx="103">
                  <c:v>125.38665159953</c:v>
                </c:pt>
                <c:pt idx="104">
                  <c:v>127.262994375999</c:v>
                </c:pt>
                <c:pt idx="105">
                  <c:v>128.15241214382701</c:v>
                </c:pt>
                <c:pt idx="106">
                  <c:v>127.766304333157</c:v>
                </c:pt>
                <c:pt idx="107">
                  <c:v>127.164752745423</c:v>
                </c:pt>
                <c:pt idx="108">
                  <c:v>127.118311523651</c:v>
                </c:pt>
                <c:pt idx="109">
                  <c:v>129.99767381441501</c:v>
                </c:pt>
                <c:pt idx="110">
                  <c:v>132.54198374035499</c:v>
                </c:pt>
                <c:pt idx="111">
                  <c:v>134.499202292435</c:v>
                </c:pt>
                <c:pt idx="112">
                  <c:v>134.48886984984</c:v>
                </c:pt>
                <c:pt idx="113">
                  <c:v>135.50054736315499</c:v>
                </c:pt>
                <c:pt idx="114">
                  <c:v>137.49203236850201</c:v>
                </c:pt>
                <c:pt idx="115">
                  <c:v>139.894338980529</c:v>
                </c:pt>
                <c:pt idx="116">
                  <c:v>142.522609029851</c:v>
                </c:pt>
                <c:pt idx="117">
                  <c:v>145.281332989634</c:v>
                </c:pt>
                <c:pt idx="118">
                  <c:v>147.37983324660499</c:v>
                </c:pt>
                <c:pt idx="119">
                  <c:v>147.986294644872</c:v>
                </c:pt>
                <c:pt idx="120">
                  <c:v>147.76280371831601</c:v>
                </c:pt>
                <c:pt idx="121">
                  <c:v>148.475772340052</c:v>
                </c:pt>
                <c:pt idx="122">
                  <c:v>150.26474622473</c:v>
                </c:pt>
                <c:pt idx="123">
                  <c:v>152.070615449081</c:v>
                </c:pt>
                <c:pt idx="124">
                  <c:v>153.16083320166399</c:v>
                </c:pt>
                <c:pt idx="125">
                  <c:v>154.10604795968399</c:v>
                </c:pt>
                <c:pt idx="126">
                  <c:v>155.560922407086</c:v>
                </c:pt>
                <c:pt idx="127">
                  <c:v>156.644571214308</c:v>
                </c:pt>
                <c:pt idx="128">
                  <c:v>156.645406620816</c:v>
                </c:pt>
                <c:pt idx="129">
                  <c:v>158.02186665413799</c:v>
                </c:pt>
                <c:pt idx="130">
                  <c:v>159.91683477658299</c:v>
                </c:pt>
                <c:pt idx="131">
                  <c:v>163.42356877752101</c:v>
                </c:pt>
                <c:pt idx="132">
                  <c:v>163.780285908026</c:v>
                </c:pt>
                <c:pt idx="133">
                  <c:v>164.634238066412</c:v>
                </c:pt>
                <c:pt idx="134">
                  <c:v>164.28135893300799</c:v>
                </c:pt>
                <c:pt idx="135">
                  <c:v>166.17523185707299</c:v>
                </c:pt>
                <c:pt idx="136">
                  <c:v>167.93888020859399</c:v>
                </c:pt>
                <c:pt idx="137">
                  <c:v>170.123058950141</c:v>
                </c:pt>
                <c:pt idx="138">
                  <c:v>171.59811568742799</c:v>
                </c:pt>
                <c:pt idx="139">
                  <c:v>171.64354016716999</c:v>
                </c:pt>
                <c:pt idx="140">
                  <c:v>171.59571392616701</c:v>
                </c:pt>
                <c:pt idx="141">
                  <c:v>170.395707380597</c:v>
                </c:pt>
                <c:pt idx="142">
                  <c:v>170.45978694683299</c:v>
                </c:pt>
                <c:pt idx="143">
                  <c:v>169.21875526878401</c:v>
                </c:pt>
                <c:pt idx="144">
                  <c:v>168.14654316602599</c:v>
                </c:pt>
                <c:pt idx="145">
                  <c:v>163.270584909174</c:v>
                </c:pt>
                <c:pt idx="146">
                  <c:v>159.338255179984</c:v>
                </c:pt>
                <c:pt idx="147">
                  <c:v>155.19716322251301</c:v>
                </c:pt>
                <c:pt idx="148">
                  <c:v>157.073116519845</c:v>
                </c:pt>
                <c:pt idx="149">
                  <c:v>159.36907548205701</c:v>
                </c:pt>
                <c:pt idx="150">
                  <c:v>162.14938834316999</c:v>
                </c:pt>
                <c:pt idx="151">
                  <c:v>159.58099345286601</c:v>
                </c:pt>
                <c:pt idx="152">
                  <c:v>157.22371435672</c:v>
                </c:pt>
                <c:pt idx="153">
                  <c:v>154.60786469316</c:v>
                </c:pt>
                <c:pt idx="154">
                  <c:v>152.031817160586</c:v>
                </c:pt>
                <c:pt idx="155">
                  <c:v>148.089413444673</c:v>
                </c:pt>
                <c:pt idx="156">
                  <c:v>145.150796219131</c:v>
                </c:pt>
                <c:pt idx="157">
                  <c:v>143.96305762734301</c:v>
                </c:pt>
                <c:pt idx="158">
                  <c:v>140.784206326131</c:v>
                </c:pt>
                <c:pt idx="159">
                  <c:v>135.38668261929001</c:v>
                </c:pt>
                <c:pt idx="160">
                  <c:v>126.034050007161</c:v>
                </c:pt>
                <c:pt idx="161">
                  <c:v>119.44424831562</c:v>
                </c:pt>
                <c:pt idx="162">
                  <c:v>114.214385477246</c:v>
                </c:pt>
                <c:pt idx="163">
                  <c:v>114.68006116570599</c:v>
                </c:pt>
                <c:pt idx="164">
                  <c:v>114.79115991385601</c:v>
                </c:pt>
                <c:pt idx="165">
                  <c:v>114.407268248984</c:v>
                </c:pt>
                <c:pt idx="166">
                  <c:v>111.38222744856</c:v>
                </c:pt>
                <c:pt idx="167">
                  <c:v>108.85004077605799</c:v>
                </c:pt>
                <c:pt idx="168">
                  <c:v>107.92460442184201</c:v>
                </c:pt>
                <c:pt idx="169">
                  <c:v>109.031003988945</c:v>
                </c:pt>
                <c:pt idx="170">
                  <c:v>111.363763802791</c:v>
                </c:pt>
                <c:pt idx="171">
                  <c:v>114.57869990823001</c:v>
                </c:pt>
                <c:pt idx="172">
                  <c:v>117.02007080781</c:v>
                </c:pt>
                <c:pt idx="173">
                  <c:v>118.248195082988</c:v>
                </c:pt>
                <c:pt idx="174">
                  <c:v>118.181915802768</c:v>
                </c:pt>
                <c:pt idx="175">
                  <c:v>119.510676233916</c:v>
                </c:pt>
                <c:pt idx="176">
                  <c:v>121.61137944662001</c:v>
                </c:pt>
                <c:pt idx="177">
                  <c:v>123.839672590288</c:v>
                </c:pt>
                <c:pt idx="178">
                  <c:v>123.752527659873</c:v>
                </c:pt>
                <c:pt idx="179">
                  <c:v>124.19176864957301</c:v>
                </c:pt>
                <c:pt idx="180">
                  <c:v>125.32723444461</c:v>
                </c:pt>
                <c:pt idx="181">
                  <c:v>126.844189389954</c:v>
                </c:pt>
                <c:pt idx="182">
                  <c:v>126.452860295428</c:v>
                </c:pt>
                <c:pt idx="183">
                  <c:v>125.25886455771</c:v>
                </c:pt>
                <c:pt idx="184">
                  <c:v>124.84785670617499</c:v>
                </c:pt>
                <c:pt idx="185">
                  <c:v>125.29684214035299</c:v>
                </c:pt>
                <c:pt idx="186">
                  <c:v>125.207404540195</c:v>
                </c:pt>
                <c:pt idx="187">
                  <c:v>125.755391434198</c:v>
                </c:pt>
                <c:pt idx="188">
                  <c:v>127.659026268592</c:v>
                </c:pt>
                <c:pt idx="189">
                  <c:v>130.52004710016899</c:v>
                </c:pt>
                <c:pt idx="190">
                  <c:v>132.826072967203</c:v>
                </c:pt>
                <c:pt idx="191">
                  <c:v>133.79109296432401</c:v>
                </c:pt>
                <c:pt idx="192">
                  <c:v>133.952963525314</c:v>
                </c:pt>
                <c:pt idx="193">
                  <c:v>133.06445982587101</c:v>
                </c:pt>
                <c:pt idx="194">
                  <c:v>131.48627964959201</c:v>
                </c:pt>
                <c:pt idx="195">
                  <c:v>130.84165948075699</c:v>
                </c:pt>
                <c:pt idx="196">
                  <c:v>130.645196486543</c:v>
                </c:pt>
                <c:pt idx="197">
                  <c:v>131.62844920431701</c:v>
                </c:pt>
                <c:pt idx="198">
                  <c:v>133.04916816144399</c:v>
                </c:pt>
                <c:pt idx="199">
                  <c:v>135.10663254786999</c:v>
                </c:pt>
                <c:pt idx="200">
                  <c:v>136.80109806374799</c:v>
                </c:pt>
                <c:pt idx="201">
                  <c:v>137.87176934910801</c:v>
                </c:pt>
                <c:pt idx="202">
                  <c:v>138.28122133915201</c:v>
                </c:pt>
                <c:pt idx="203">
                  <c:v>138.98589732844101</c:v>
                </c:pt>
                <c:pt idx="204">
                  <c:v>138.794373405832</c:v>
                </c:pt>
                <c:pt idx="205">
                  <c:v>139.44233943309499</c:v>
                </c:pt>
                <c:pt idx="206">
                  <c:v>140.29719668579099</c:v>
                </c:pt>
                <c:pt idx="207">
                  <c:v>141.90801997231</c:v>
                </c:pt>
                <c:pt idx="208">
                  <c:v>144.27982787336401</c:v>
                </c:pt>
                <c:pt idx="209">
                  <c:v>146.61268269942099</c:v>
                </c:pt>
                <c:pt idx="210">
                  <c:v>149.858663801283</c:v>
                </c:pt>
                <c:pt idx="211">
                  <c:v>151.17758773081599</c:v>
                </c:pt>
                <c:pt idx="212">
                  <c:v>153.528399480384</c:v>
                </c:pt>
                <c:pt idx="213">
                  <c:v>154.41971824014701</c:v>
                </c:pt>
                <c:pt idx="214">
                  <c:v>155.692710229802</c:v>
                </c:pt>
                <c:pt idx="215">
                  <c:v>154.624313958957</c:v>
                </c:pt>
                <c:pt idx="216">
                  <c:v>154.66379201699399</c:v>
                </c:pt>
                <c:pt idx="217">
                  <c:v>154.30633739700801</c:v>
                </c:pt>
                <c:pt idx="218">
                  <c:v>155.264126995178</c:v>
                </c:pt>
                <c:pt idx="219">
                  <c:v>155.77607593703701</c:v>
                </c:pt>
                <c:pt idx="220">
                  <c:v>155.93582894458899</c:v>
                </c:pt>
                <c:pt idx="221">
                  <c:v>156.27765315009901</c:v>
                </c:pt>
                <c:pt idx="222">
                  <c:v>156.603242298753</c:v>
                </c:pt>
                <c:pt idx="223">
                  <c:v>159.94442650500801</c:v>
                </c:pt>
                <c:pt idx="224">
                  <c:v>162.55603542844699</c:v>
                </c:pt>
                <c:pt idx="225">
                  <c:v>165.46056080046199</c:v>
                </c:pt>
                <c:pt idx="226">
                  <c:v>166.533876075406</c:v>
                </c:pt>
                <c:pt idx="227">
                  <c:v>169.45523629748399</c:v>
                </c:pt>
                <c:pt idx="228">
                  <c:v>172.17715565837801</c:v>
                </c:pt>
                <c:pt idx="229">
                  <c:v>174.88110763310999</c:v>
                </c:pt>
                <c:pt idx="230">
                  <c:v>174.64567119031901</c:v>
                </c:pt>
                <c:pt idx="231">
                  <c:v>175.835263435374</c:v>
                </c:pt>
                <c:pt idx="232">
                  <c:v>176.916092027839</c:v>
                </c:pt>
                <c:pt idx="233">
                  <c:v>178.999822594856</c:v>
                </c:pt>
                <c:pt idx="234">
                  <c:v>179.062710911702</c:v>
                </c:pt>
                <c:pt idx="235">
                  <c:v>178.926042361903</c:v>
                </c:pt>
                <c:pt idx="236">
                  <c:v>179.53016563281</c:v>
                </c:pt>
                <c:pt idx="237">
                  <c:v>179.12937421173001</c:v>
                </c:pt>
                <c:pt idx="238">
                  <c:v>179.76869319344601</c:v>
                </c:pt>
                <c:pt idx="239">
                  <c:v>180.032598199814</c:v>
                </c:pt>
                <c:pt idx="240">
                  <c:v>182.17733637215801</c:v>
                </c:pt>
                <c:pt idx="241">
                  <c:v>182.144275193216</c:v>
                </c:pt>
                <c:pt idx="242">
                  <c:v>182.26414780996001</c:v>
                </c:pt>
                <c:pt idx="243">
                  <c:v>181.63022620070299</c:v>
                </c:pt>
                <c:pt idx="244">
                  <c:v>183.28152377351799</c:v>
                </c:pt>
                <c:pt idx="245">
                  <c:v>184.98055277472699</c:v>
                </c:pt>
                <c:pt idx="246">
                  <c:v>187.66888685269399</c:v>
                </c:pt>
                <c:pt idx="247">
                  <c:v>189.45937719624899</c:v>
                </c:pt>
                <c:pt idx="248">
                  <c:v>190.582388463748</c:v>
                </c:pt>
                <c:pt idx="249">
                  <c:v>191.64482724844399</c:v>
                </c:pt>
                <c:pt idx="250">
                  <c:v>191.738760555856</c:v>
                </c:pt>
                <c:pt idx="251">
                  <c:v>191.34724561012399</c:v>
                </c:pt>
                <c:pt idx="252">
                  <c:v>189.026140808923</c:v>
                </c:pt>
                <c:pt idx="253">
                  <c:v>187.547889316262</c:v>
                </c:pt>
                <c:pt idx="254">
                  <c:v>188.42966263750799</c:v>
                </c:pt>
                <c:pt idx="255">
                  <c:v>192.43788292691599</c:v>
                </c:pt>
                <c:pt idx="256">
                  <c:v>196.72852984143501</c:v>
                </c:pt>
                <c:pt idx="257">
                  <c:v>199.45811834032901</c:v>
                </c:pt>
                <c:pt idx="258">
                  <c:v>198.993318454785</c:v>
                </c:pt>
                <c:pt idx="259">
                  <c:v>198.97262474626399</c:v>
                </c:pt>
                <c:pt idx="260">
                  <c:v>199.653794845129</c:v>
                </c:pt>
                <c:pt idx="261">
                  <c:v>202.261146979567</c:v>
                </c:pt>
                <c:pt idx="262">
                  <c:v>203.43201656088999</c:v>
                </c:pt>
                <c:pt idx="263">
                  <c:v>202.94587521947</c:v>
                </c:pt>
                <c:pt idx="264">
                  <c:v>201.44662379836001</c:v>
                </c:pt>
                <c:pt idx="265">
                  <c:v>202.71906298647099</c:v>
                </c:pt>
                <c:pt idx="266">
                  <c:v>206.20308108489701</c:v>
                </c:pt>
                <c:pt idx="267">
                  <c:v>209.95743847191</c:v>
                </c:pt>
                <c:pt idx="268">
                  <c:v>209.20855086039299</c:v>
                </c:pt>
                <c:pt idx="269">
                  <c:v>206.885734692668</c:v>
                </c:pt>
                <c:pt idx="270">
                  <c:v>206.06871301269999</c:v>
                </c:pt>
                <c:pt idx="271">
                  <c:v>208.51122346095801</c:v>
                </c:pt>
                <c:pt idx="272">
                  <c:v>210.857265230313</c:v>
                </c:pt>
                <c:pt idx="273">
                  <c:v>210.81670627458499</c:v>
                </c:pt>
                <c:pt idx="274">
                  <c:v>209.47827633717301</c:v>
                </c:pt>
                <c:pt idx="275">
                  <c:v>209.10822384763301</c:v>
                </c:pt>
                <c:pt idx="276">
                  <c:v>210.45121112667201</c:v>
                </c:pt>
                <c:pt idx="277">
                  <c:v>213.172982533556</c:v>
                </c:pt>
                <c:pt idx="278">
                  <c:v>215.10941919060801</c:v>
                </c:pt>
                <c:pt idx="279">
                  <c:v>218.214790137677</c:v>
                </c:pt>
                <c:pt idx="280">
                  <c:v>220.72352137569601</c:v>
                </c:pt>
                <c:pt idx="281">
                  <c:v>224.13908479288401</c:v>
                </c:pt>
                <c:pt idx="282">
                  <c:v>225.050085365699</c:v>
                </c:pt>
                <c:pt idx="283">
                  <c:v>225.21648868959701</c:v>
                </c:pt>
                <c:pt idx="284">
                  <c:v>224.239009775266</c:v>
                </c:pt>
                <c:pt idx="285">
                  <c:v>223.39057407733401</c:v>
                </c:pt>
                <c:pt idx="286">
                  <c:v>223.391100649587</c:v>
                </c:pt>
                <c:pt idx="287">
                  <c:v>224.53230184592201</c:v>
                </c:pt>
                <c:pt idx="288">
                  <c:v>225.863739316703</c:v>
                </c:pt>
                <c:pt idx="289">
                  <c:v>226.92456108993201</c:v>
                </c:pt>
                <c:pt idx="290">
                  <c:v>227.29579298045999</c:v>
                </c:pt>
                <c:pt idx="291">
                  <c:v>228.086929215645</c:v>
                </c:pt>
                <c:pt idx="292">
                  <c:v>227.328913947855</c:v>
                </c:pt>
                <c:pt idx="293">
                  <c:v>226.581130434285</c:v>
                </c:pt>
                <c:pt idx="294">
                  <c:v>226.428393924006</c:v>
                </c:pt>
                <c:pt idx="295">
                  <c:v>228.61950673144</c:v>
                </c:pt>
                <c:pt idx="296">
                  <c:v>232.17645534346599</c:v>
                </c:pt>
                <c:pt idx="297">
                  <c:v>236.605503757647</c:v>
                </c:pt>
                <c:pt idx="298">
                  <c:v>241.032432854924</c:v>
                </c:pt>
                <c:pt idx="299">
                  <c:v>242.77391301610101</c:v>
                </c:pt>
                <c:pt idx="300">
                  <c:v>242.58278143035199</c:v>
                </c:pt>
                <c:pt idx="301">
                  <c:v>241.27610959340501</c:v>
                </c:pt>
                <c:pt idx="302">
                  <c:v>243.84862586824099</c:v>
                </c:pt>
                <c:pt idx="303">
                  <c:v>246.33259010803499</c:v>
                </c:pt>
                <c:pt idx="304">
                  <c:v>250.01108946788901</c:v>
                </c:pt>
                <c:pt idx="305">
                  <c:v>253.435738297331</c:v>
                </c:pt>
                <c:pt idx="306">
                  <c:v>260.37725425290103</c:v>
                </c:pt>
                <c:pt idx="307">
                  <c:v>268.03274163450999</c:v>
                </c:pt>
                <c:pt idx="308">
                  <c:v>274.72423681925102</c:v>
                </c:pt>
                <c:pt idx="309">
                  <c:v>279.50757365924602</c:v>
                </c:pt>
                <c:pt idx="310">
                  <c:v>286.00778795145499</c:v>
                </c:pt>
                <c:pt idx="311">
                  <c:v>291.33235348806397</c:v>
                </c:pt>
                <c:pt idx="312">
                  <c:v>294.82174588743999</c:v>
                </c:pt>
                <c:pt idx="313">
                  <c:v>291.29639627760702</c:v>
                </c:pt>
                <c:pt idx="314">
                  <c:v>289.17221119474198</c:v>
                </c:pt>
                <c:pt idx="315">
                  <c:v>290.06614028282002</c:v>
                </c:pt>
                <c:pt idx="316">
                  <c:v>295.88722747833998</c:v>
                </c:pt>
                <c:pt idx="317">
                  <c:v>300.54730367875601</c:v>
                </c:pt>
                <c:pt idx="318">
                  <c:v>303.600291270235</c:v>
                </c:pt>
                <c:pt idx="319">
                  <c:v>302.44890091137199</c:v>
                </c:pt>
                <c:pt idx="320">
                  <c:v>298.92834250510401</c:v>
                </c:pt>
                <c:pt idx="321">
                  <c:v>291.057431064306</c:v>
                </c:pt>
                <c:pt idx="322">
                  <c:v>285.45848244219201</c:v>
                </c:pt>
                <c:pt idx="323">
                  <c:v>281.41791477667698</c:v>
                </c:pt>
                <c:pt idx="324">
                  <c:v>279.67951901988198</c:v>
                </c:pt>
                <c:pt idx="325">
                  <c:v>276.84316455804901</c:v>
                </c:pt>
                <c:pt idx="326">
                  <c:v>270.87542617903802</c:v>
                </c:pt>
                <c:pt idx="327">
                  <c:v>268.26709325943</c:v>
                </c:pt>
                <c:pt idx="328">
                  <c:v>266.84038108166197</c:v>
                </c:pt>
                <c:pt idx="329">
                  <c:v>271.84207837058398</c:v>
                </c:pt>
                <c:pt idx="330">
                  <c:v>272.40172896903698</c:v>
                </c:pt>
                <c:pt idx="331">
                  <c:v>273.16499941945301</c:v>
                </c:pt>
                <c:pt idx="332">
                  <c:v>267.83808120713599</c:v>
                </c:pt>
                <c:pt idx="333">
                  <c:v>263.88435696666102</c:v>
                </c:pt>
                <c:pt idx="334">
                  <c:v>257.90962798903797</c:v>
                </c:pt>
                <c:pt idx="335">
                  <c:v>254.566783649732</c:v>
                </c:pt>
                <c:pt idx="336">
                  <c:v>250.97405691717901</c:v>
                </c:pt>
                <c:pt idx="337">
                  <c:v>247.54260672092201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3A-4962-AD78-9ED0A10C3600}"/>
            </c:ext>
          </c:extLst>
        </c:ser>
        <c:ser>
          <c:idx val="3"/>
          <c:order val="1"/>
          <c:tx>
            <c:v>U.S. Composite - Equal Weighted</c:v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VW'!$L$30:$L$343</c:f>
              <c:numCache>
                <c:formatCode>[$-409]mmm\-yy;@</c:formatCode>
                <c:ptCount val="31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43768</c:v>
                </c:pt>
                <c:pt idx="262">
                  <c:v>43799</c:v>
                </c:pt>
                <c:pt idx="263">
                  <c:v>43829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</c:numCache>
            </c:numRef>
          </c:xVal>
          <c:yVal>
            <c:numRef>
              <c:f>'U.S. EW &amp; VW'!$M$30:$M$343</c:f>
              <c:numCache>
                <c:formatCode>_(* #,##0_);_(* \(#,##0\);_(* "-"??_);_(@_)</c:formatCode>
                <c:ptCount val="314"/>
                <c:pt idx="0">
                  <c:v>78.374543061913798</c:v>
                </c:pt>
                <c:pt idx="1">
                  <c:v>78.008864325170904</c:v>
                </c:pt>
                <c:pt idx="2">
                  <c:v>77.777224503493997</c:v>
                </c:pt>
                <c:pt idx="3">
                  <c:v>78.586735029380307</c:v>
                </c:pt>
                <c:pt idx="4">
                  <c:v>79.680151611252498</c:v>
                </c:pt>
                <c:pt idx="5">
                  <c:v>80.859774394692593</c:v>
                </c:pt>
                <c:pt idx="6">
                  <c:v>80.668731311435394</c:v>
                </c:pt>
                <c:pt idx="7">
                  <c:v>79.982831580321402</c:v>
                </c:pt>
                <c:pt idx="8">
                  <c:v>79.582743309867496</c:v>
                </c:pt>
                <c:pt idx="9">
                  <c:v>80.530120081654701</c:v>
                </c:pt>
                <c:pt idx="10">
                  <c:v>82.354423509276202</c:v>
                </c:pt>
                <c:pt idx="11">
                  <c:v>83.788420812983205</c:v>
                </c:pt>
                <c:pt idx="12">
                  <c:v>84.107075438882603</c:v>
                </c:pt>
                <c:pt idx="13">
                  <c:v>83.716471101527006</c:v>
                </c:pt>
                <c:pt idx="14">
                  <c:v>83.867914732014796</c:v>
                </c:pt>
                <c:pt idx="15">
                  <c:v>84.970460362641404</c:v>
                </c:pt>
                <c:pt idx="16">
                  <c:v>86.5287278382484</c:v>
                </c:pt>
                <c:pt idx="17">
                  <c:v>87.796381318586597</c:v>
                </c:pt>
                <c:pt idx="18">
                  <c:v>88.429333724002603</c:v>
                </c:pt>
                <c:pt idx="19">
                  <c:v>88.666465704344304</c:v>
                </c:pt>
                <c:pt idx="20">
                  <c:v>89.101659791104595</c:v>
                </c:pt>
                <c:pt idx="21">
                  <c:v>89.676519040153096</c:v>
                </c:pt>
                <c:pt idx="22">
                  <c:v>90.734581215829493</c:v>
                </c:pt>
                <c:pt idx="23">
                  <c:v>91.285307207673</c:v>
                </c:pt>
                <c:pt idx="24">
                  <c:v>92.288160115348006</c:v>
                </c:pt>
                <c:pt idx="25">
                  <c:v>92.6592243276136</c:v>
                </c:pt>
                <c:pt idx="26">
                  <c:v>93.2434349589128</c:v>
                </c:pt>
                <c:pt idx="27">
                  <c:v>93.912229626123604</c:v>
                </c:pt>
                <c:pt idx="28">
                  <c:v>95.607308249567396</c:v>
                </c:pt>
                <c:pt idx="29">
                  <c:v>97.590925826352006</c:v>
                </c:pt>
                <c:pt idx="30">
                  <c:v>98.017556501489594</c:v>
                </c:pt>
                <c:pt idx="31">
                  <c:v>97.676582337303898</c:v>
                </c:pt>
                <c:pt idx="32">
                  <c:v>97.1231475744286</c:v>
                </c:pt>
                <c:pt idx="33">
                  <c:v>98.223237917594801</c:v>
                </c:pt>
                <c:pt idx="34">
                  <c:v>99.255902736436795</c:v>
                </c:pt>
                <c:pt idx="35">
                  <c:v>100</c:v>
                </c:pt>
                <c:pt idx="36">
                  <c:v>100.136046369848</c:v>
                </c:pt>
                <c:pt idx="37">
                  <c:v>100.31721277429099</c:v>
                </c:pt>
                <c:pt idx="38">
                  <c:v>100.382361249208</c:v>
                </c:pt>
                <c:pt idx="39">
                  <c:v>100.399810725314</c:v>
                </c:pt>
                <c:pt idx="40">
                  <c:v>100.774159869309</c:v>
                </c:pt>
                <c:pt idx="41">
                  <c:v>102.160512608621</c:v>
                </c:pt>
                <c:pt idx="42">
                  <c:v>103.901314589611</c:v>
                </c:pt>
                <c:pt idx="43">
                  <c:v>105.860577255221</c:v>
                </c:pt>
                <c:pt idx="44">
                  <c:v>106.805823911356</c:v>
                </c:pt>
                <c:pt idx="45">
                  <c:v>106.352054856395</c:v>
                </c:pt>
                <c:pt idx="46">
                  <c:v>105.211934499053</c:v>
                </c:pt>
                <c:pt idx="47">
                  <c:v>103.976091574546</c:v>
                </c:pt>
                <c:pt idx="48">
                  <c:v>104.396705214676</c:v>
                </c:pt>
                <c:pt idx="49">
                  <c:v>105.698274684149</c:v>
                </c:pt>
                <c:pt idx="50">
                  <c:v>107.646818876696</c:v>
                </c:pt>
                <c:pt idx="51">
                  <c:v>108.542863171807</c:v>
                </c:pt>
                <c:pt idx="52">
                  <c:v>109.159209531168</c:v>
                </c:pt>
                <c:pt idx="53">
                  <c:v>109.589322539409</c:v>
                </c:pt>
                <c:pt idx="54">
                  <c:v>110.584868293585</c:v>
                </c:pt>
                <c:pt idx="55">
                  <c:v>111.76712421075599</c:v>
                </c:pt>
                <c:pt idx="56">
                  <c:v>113.26032745932299</c:v>
                </c:pt>
                <c:pt idx="57">
                  <c:v>114.99336127171</c:v>
                </c:pt>
                <c:pt idx="58">
                  <c:v>116.78273172536301</c:v>
                </c:pt>
                <c:pt idx="59">
                  <c:v>117.75476848345301</c:v>
                </c:pt>
                <c:pt idx="60">
                  <c:v>117.60479491702201</c:v>
                </c:pt>
                <c:pt idx="61">
                  <c:v>117.41092644979901</c:v>
                </c:pt>
                <c:pt idx="62">
                  <c:v>118.287702367325</c:v>
                </c:pt>
                <c:pt idx="63">
                  <c:v>120.08932013562701</c:v>
                </c:pt>
                <c:pt idx="64">
                  <c:v>121.757555917939</c:v>
                </c:pt>
                <c:pt idx="65">
                  <c:v>122.697534318188</c:v>
                </c:pt>
                <c:pt idx="66">
                  <c:v>123.610880203034</c:v>
                </c:pt>
                <c:pt idx="67">
                  <c:v>124.830801876574</c:v>
                </c:pt>
                <c:pt idx="68">
                  <c:v>126.39801984751</c:v>
                </c:pt>
                <c:pt idx="69">
                  <c:v>127.46215098261401</c:v>
                </c:pt>
                <c:pt idx="70">
                  <c:v>127.92976396652</c:v>
                </c:pt>
                <c:pt idx="71">
                  <c:v>128.47919177329101</c:v>
                </c:pt>
                <c:pt idx="72">
                  <c:v>129.591645023426</c:v>
                </c:pt>
                <c:pt idx="73">
                  <c:v>132.109771033973</c:v>
                </c:pt>
                <c:pt idx="74">
                  <c:v>134.61346986286301</c:v>
                </c:pt>
                <c:pt idx="75">
                  <c:v>137.243639544046</c:v>
                </c:pt>
                <c:pt idx="76">
                  <c:v>138.81601769892001</c:v>
                </c:pt>
                <c:pt idx="77">
                  <c:v>140.96849256941999</c:v>
                </c:pt>
                <c:pt idx="78">
                  <c:v>142.828113980702</c:v>
                </c:pt>
                <c:pt idx="79">
                  <c:v>145.066660540535</c:v>
                </c:pt>
                <c:pt idx="80">
                  <c:v>145.794876710745</c:v>
                </c:pt>
                <c:pt idx="81">
                  <c:v>145.38407362629599</c:v>
                </c:pt>
                <c:pt idx="82">
                  <c:v>145.136431808456</c:v>
                </c:pt>
                <c:pt idx="83">
                  <c:v>146.454991190161</c:v>
                </c:pt>
                <c:pt idx="84">
                  <c:v>149.71023237964999</c:v>
                </c:pt>
                <c:pt idx="85">
                  <c:v>153.51949416630401</c:v>
                </c:pt>
                <c:pt idx="86">
                  <c:v>156.811078446495</c:v>
                </c:pt>
                <c:pt idx="87">
                  <c:v>158.975955166163</c:v>
                </c:pt>
                <c:pt idx="88">
                  <c:v>160.78607299504699</c:v>
                </c:pt>
                <c:pt idx="89">
                  <c:v>162.33608355028599</c:v>
                </c:pt>
                <c:pt idx="90">
                  <c:v>164.08453400521401</c:v>
                </c:pt>
                <c:pt idx="91">
                  <c:v>166.22567665288599</c:v>
                </c:pt>
                <c:pt idx="92">
                  <c:v>167.93037713528699</c:v>
                </c:pt>
                <c:pt idx="93">
                  <c:v>169.10757878995699</c:v>
                </c:pt>
                <c:pt idx="94">
                  <c:v>169.167659430649</c:v>
                </c:pt>
                <c:pt idx="95">
                  <c:v>170.663668033856</c:v>
                </c:pt>
                <c:pt idx="96">
                  <c:v>172.38502782338301</c:v>
                </c:pt>
                <c:pt idx="97">
                  <c:v>175.079848937582</c:v>
                </c:pt>
                <c:pt idx="98">
                  <c:v>175.78238771458501</c:v>
                </c:pt>
                <c:pt idx="99">
                  <c:v>176.900878401526</c:v>
                </c:pt>
                <c:pt idx="100">
                  <c:v>177.483657446162</c:v>
                </c:pt>
                <c:pt idx="101">
                  <c:v>179.120400659322</c:v>
                </c:pt>
                <c:pt idx="102">
                  <c:v>178.84868969167499</c:v>
                </c:pt>
                <c:pt idx="103">
                  <c:v>178.151170483215</c:v>
                </c:pt>
                <c:pt idx="104">
                  <c:v>176.22043060889001</c:v>
                </c:pt>
                <c:pt idx="105">
                  <c:v>174.94637236205401</c:v>
                </c:pt>
                <c:pt idx="106">
                  <c:v>175.267796648786</c:v>
                </c:pt>
                <c:pt idx="107">
                  <c:v>176.87743414001901</c:v>
                </c:pt>
                <c:pt idx="108">
                  <c:v>179.639426220269</c:v>
                </c:pt>
                <c:pt idx="109">
                  <c:v>181.92963922778199</c:v>
                </c:pt>
                <c:pt idx="110">
                  <c:v>183.62949814302499</c:v>
                </c:pt>
                <c:pt idx="111">
                  <c:v>185.225887029978</c:v>
                </c:pt>
                <c:pt idx="112">
                  <c:v>185.43840642442501</c:v>
                </c:pt>
                <c:pt idx="113">
                  <c:v>186.43492545255</c:v>
                </c:pt>
                <c:pt idx="114">
                  <c:v>186.26958761041999</c:v>
                </c:pt>
                <c:pt idx="115">
                  <c:v>187.284393687538</c:v>
                </c:pt>
                <c:pt idx="116">
                  <c:v>185.541005910694</c:v>
                </c:pt>
                <c:pt idx="117">
                  <c:v>182.30419820382099</c:v>
                </c:pt>
                <c:pt idx="118">
                  <c:v>179.21091705063299</c:v>
                </c:pt>
                <c:pt idx="119">
                  <c:v>178.589176189406</c:v>
                </c:pt>
                <c:pt idx="120">
                  <c:v>180.28948595058799</c:v>
                </c:pt>
                <c:pt idx="121">
                  <c:v>180.35671319126001</c:v>
                </c:pt>
                <c:pt idx="122">
                  <c:v>178.48212140381301</c:v>
                </c:pt>
                <c:pt idx="123">
                  <c:v>175.29374249481299</c:v>
                </c:pt>
                <c:pt idx="124">
                  <c:v>173.775396153983</c:v>
                </c:pt>
                <c:pt idx="125">
                  <c:v>173.27598280798</c:v>
                </c:pt>
                <c:pt idx="126">
                  <c:v>173.07508261365101</c:v>
                </c:pt>
                <c:pt idx="127">
                  <c:v>172.01836877991201</c:v>
                </c:pt>
                <c:pt idx="128">
                  <c:v>168.331465712159</c:v>
                </c:pt>
                <c:pt idx="129">
                  <c:v>164.03914331389399</c:v>
                </c:pt>
                <c:pt idx="130">
                  <c:v>158.180664236279</c:v>
                </c:pt>
                <c:pt idx="131">
                  <c:v>155.356839244095</c:v>
                </c:pt>
                <c:pt idx="132">
                  <c:v>151.63938999596499</c:v>
                </c:pt>
                <c:pt idx="133">
                  <c:v>149.01388891049399</c:v>
                </c:pt>
                <c:pt idx="134">
                  <c:v>144.15687524418601</c:v>
                </c:pt>
                <c:pt idx="135">
                  <c:v>140.96382175679199</c:v>
                </c:pt>
                <c:pt idx="136">
                  <c:v>139.162263977994</c:v>
                </c:pt>
                <c:pt idx="137">
                  <c:v>139.63464827967201</c:v>
                </c:pt>
                <c:pt idx="138">
                  <c:v>140.093354195979</c:v>
                </c:pt>
                <c:pt idx="139">
                  <c:v>139.06732905819101</c:v>
                </c:pt>
                <c:pt idx="140">
                  <c:v>135.196827315565</c:v>
                </c:pt>
                <c:pt idx="141">
                  <c:v>130.48774345211501</c:v>
                </c:pt>
                <c:pt idx="142">
                  <c:v>128.48675010138601</c:v>
                </c:pt>
                <c:pt idx="143">
                  <c:v>128.974999176305</c:v>
                </c:pt>
                <c:pt idx="144">
                  <c:v>131.197623659334</c:v>
                </c:pt>
                <c:pt idx="145">
                  <c:v>132.41815357961801</c:v>
                </c:pt>
                <c:pt idx="146">
                  <c:v>131.73290109925</c:v>
                </c:pt>
                <c:pt idx="147">
                  <c:v>129.23712763471499</c:v>
                </c:pt>
                <c:pt idx="148">
                  <c:v>125.942079687291</c:v>
                </c:pt>
                <c:pt idx="149">
                  <c:v>124.165023678899</c:v>
                </c:pt>
                <c:pt idx="150">
                  <c:v>124.005294272744</c:v>
                </c:pt>
                <c:pt idx="151">
                  <c:v>124.781277601204</c:v>
                </c:pt>
                <c:pt idx="152">
                  <c:v>124.223302255699</c:v>
                </c:pt>
                <c:pt idx="153">
                  <c:v>123.07648587629799</c:v>
                </c:pt>
                <c:pt idx="154">
                  <c:v>122.434727659366</c:v>
                </c:pt>
                <c:pt idx="155">
                  <c:v>123.06853300741</c:v>
                </c:pt>
                <c:pt idx="156">
                  <c:v>122.40500651158899</c:v>
                </c:pt>
                <c:pt idx="157">
                  <c:v>120.880552821051</c:v>
                </c:pt>
                <c:pt idx="158">
                  <c:v>119.5683252047</c:v>
                </c:pt>
                <c:pt idx="159">
                  <c:v>120.038630030576</c:v>
                </c:pt>
                <c:pt idx="160">
                  <c:v>120.835768815739</c:v>
                </c:pt>
                <c:pt idx="161">
                  <c:v>120.752900435673</c:v>
                </c:pt>
                <c:pt idx="162">
                  <c:v>120.51818801314</c:v>
                </c:pt>
                <c:pt idx="163">
                  <c:v>121.39638346856999</c:v>
                </c:pt>
                <c:pt idx="164">
                  <c:v>122.89230985328101</c:v>
                </c:pt>
                <c:pt idx="165">
                  <c:v>124.028433176845</c:v>
                </c:pt>
                <c:pt idx="166">
                  <c:v>124.078391985233</c:v>
                </c:pt>
                <c:pt idx="167">
                  <c:v>123.612805192417</c:v>
                </c:pt>
                <c:pt idx="168">
                  <c:v>122.13274616706001</c:v>
                </c:pt>
                <c:pt idx="169">
                  <c:v>120.38135133220599</c:v>
                </c:pt>
                <c:pt idx="170">
                  <c:v>120.310198636355</c:v>
                </c:pt>
                <c:pt idx="171">
                  <c:v>120.96957470989101</c:v>
                </c:pt>
                <c:pt idx="172">
                  <c:v>122.409559664063</c:v>
                </c:pt>
                <c:pt idx="173">
                  <c:v>123.03708341509</c:v>
                </c:pt>
                <c:pt idx="174">
                  <c:v>124.069156663027</c:v>
                </c:pt>
                <c:pt idx="175">
                  <c:v>125.357323505831</c:v>
                </c:pt>
                <c:pt idx="176">
                  <c:v>126.534078480291</c:v>
                </c:pt>
                <c:pt idx="177">
                  <c:v>128.42702130931801</c:v>
                </c:pt>
                <c:pt idx="178">
                  <c:v>129.495093436622</c:v>
                </c:pt>
                <c:pt idx="179">
                  <c:v>130.320381509546</c:v>
                </c:pt>
                <c:pt idx="180">
                  <c:v>128.79069178957701</c:v>
                </c:pt>
                <c:pt idx="181">
                  <c:v>127.144901581684</c:v>
                </c:pt>
                <c:pt idx="182">
                  <c:v>126.83927446758</c:v>
                </c:pt>
                <c:pt idx="183">
                  <c:v>129.16526165400299</c:v>
                </c:pt>
                <c:pt idx="184">
                  <c:v>132.12849096986699</c:v>
                </c:pt>
                <c:pt idx="185">
                  <c:v>134.61396269177399</c:v>
                </c:pt>
                <c:pt idx="186">
                  <c:v>135.60876695030899</c:v>
                </c:pt>
                <c:pt idx="187">
                  <c:v>136.26728383936299</c:v>
                </c:pt>
                <c:pt idx="188">
                  <c:v>136.915716229742</c:v>
                </c:pt>
                <c:pt idx="189">
                  <c:v>137.50487004311</c:v>
                </c:pt>
                <c:pt idx="190">
                  <c:v>138.37527466663499</c:v>
                </c:pt>
                <c:pt idx="191">
                  <c:v>139.665190576805</c:v>
                </c:pt>
                <c:pt idx="192">
                  <c:v>141.79385452144501</c:v>
                </c:pt>
                <c:pt idx="193">
                  <c:v>142.631796851225</c:v>
                </c:pt>
                <c:pt idx="194">
                  <c:v>143.13827374384999</c:v>
                </c:pt>
                <c:pt idx="195">
                  <c:v>143.44561214467299</c:v>
                </c:pt>
                <c:pt idx="196">
                  <c:v>145.48923855689799</c:v>
                </c:pt>
                <c:pt idx="197">
                  <c:v>147.72053692724899</c:v>
                </c:pt>
                <c:pt idx="198">
                  <c:v>150.257641023183</c:v>
                </c:pt>
                <c:pt idx="199">
                  <c:v>151.72152079459201</c:v>
                </c:pt>
                <c:pt idx="200">
                  <c:v>153.066910750603</c:v>
                </c:pt>
                <c:pt idx="201">
                  <c:v>153.65059116671401</c:v>
                </c:pt>
                <c:pt idx="202">
                  <c:v>154.84160101294401</c:v>
                </c:pt>
                <c:pt idx="203">
                  <c:v>155.800647845302</c:v>
                </c:pt>
                <c:pt idx="204">
                  <c:v>157.40087588060001</c:v>
                </c:pt>
                <c:pt idx="205">
                  <c:v>157.78821031029699</c:v>
                </c:pt>
                <c:pt idx="206">
                  <c:v>158.53654895527501</c:v>
                </c:pt>
                <c:pt idx="207">
                  <c:v>159.08840398632799</c:v>
                </c:pt>
                <c:pt idx="208">
                  <c:v>161.33869444544001</c:v>
                </c:pt>
                <c:pt idx="209">
                  <c:v>163.70924484893001</c:v>
                </c:pt>
                <c:pt idx="210">
                  <c:v>166.23666833429499</c:v>
                </c:pt>
                <c:pt idx="211">
                  <c:v>167.523577549225</c:v>
                </c:pt>
                <c:pt idx="212">
                  <c:v>167.39838887328699</c:v>
                </c:pt>
                <c:pt idx="213">
                  <c:v>165.93847084670901</c:v>
                </c:pt>
                <c:pt idx="214">
                  <c:v>165.77687760130601</c:v>
                </c:pt>
                <c:pt idx="215">
                  <c:v>167.373678777218</c:v>
                </c:pt>
                <c:pt idx="216">
                  <c:v>170.93332354360399</c:v>
                </c:pt>
                <c:pt idx="217">
                  <c:v>172.48225264024899</c:v>
                </c:pt>
                <c:pt idx="218">
                  <c:v>172.49138351214799</c:v>
                </c:pt>
                <c:pt idx="219">
                  <c:v>171.06369210704699</c:v>
                </c:pt>
                <c:pt idx="220">
                  <c:v>172.506133134089</c:v>
                </c:pt>
                <c:pt idx="221">
                  <c:v>175.02479861616999</c:v>
                </c:pt>
                <c:pt idx="222">
                  <c:v>179.526710420038</c:v>
                </c:pt>
                <c:pt idx="223">
                  <c:v>182.09119401302701</c:v>
                </c:pt>
                <c:pt idx="224">
                  <c:v>183.55327604439299</c:v>
                </c:pt>
                <c:pt idx="225">
                  <c:v>182.28198899009999</c:v>
                </c:pt>
                <c:pt idx="226">
                  <c:v>181.89862192151901</c:v>
                </c:pt>
                <c:pt idx="227">
                  <c:v>182.83602688238699</c:v>
                </c:pt>
                <c:pt idx="228">
                  <c:v>186.53127679994</c:v>
                </c:pt>
                <c:pt idx="229">
                  <c:v>191.076655380266</c:v>
                </c:pt>
                <c:pt idx="230">
                  <c:v>193.884415862726</c:v>
                </c:pt>
                <c:pt idx="231">
                  <c:v>195.64683996544801</c:v>
                </c:pt>
                <c:pt idx="232">
                  <c:v>197.91324767203201</c:v>
                </c:pt>
                <c:pt idx="233">
                  <c:v>202.30063969632599</c:v>
                </c:pt>
                <c:pt idx="234">
                  <c:v>205.005787582755</c:v>
                </c:pt>
                <c:pt idx="235">
                  <c:v>205.300367691834</c:v>
                </c:pt>
                <c:pt idx="236">
                  <c:v>203.15147837981101</c:v>
                </c:pt>
                <c:pt idx="237">
                  <c:v>202.34394288963199</c:v>
                </c:pt>
                <c:pt idx="238">
                  <c:v>203.887192671078</c:v>
                </c:pt>
                <c:pt idx="239">
                  <c:v>207.06998366922301</c:v>
                </c:pt>
                <c:pt idx="240">
                  <c:v>209.832137945505</c:v>
                </c:pt>
                <c:pt idx="241">
                  <c:v>209.30945663792301</c:v>
                </c:pt>
                <c:pt idx="242">
                  <c:v>207.07464212860501</c:v>
                </c:pt>
                <c:pt idx="243">
                  <c:v>206.126170014298</c:v>
                </c:pt>
                <c:pt idx="244">
                  <c:v>208.08803969257701</c:v>
                </c:pt>
                <c:pt idx="245">
                  <c:v>212.76080287420001</c:v>
                </c:pt>
                <c:pt idx="246">
                  <c:v>215.29253912123599</c:v>
                </c:pt>
                <c:pt idx="247">
                  <c:v>216.50078909909701</c:v>
                </c:pt>
                <c:pt idx="248">
                  <c:v>215.12480819603999</c:v>
                </c:pt>
                <c:pt idx="249">
                  <c:v>215.527395713716</c:v>
                </c:pt>
                <c:pt idx="250">
                  <c:v>216.61364981760201</c:v>
                </c:pt>
                <c:pt idx="251">
                  <c:v>218.648729914265</c:v>
                </c:pt>
                <c:pt idx="252">
                  <c:v>220.10042735230999</c:v>
                </c:pt>
                <c:pt idx="253">
                  <c:v>220.349493962602</c:v>
                </c:pt>
                <c:pt idx="254">
                  <c:v>221.09359775802099</c:v>
                </c:pt>
                <c:pt idx="255">
                  <c:v>221.505178086954</c:v>
                </c:pt>
                <c:pt idx="256">
                  <c:v>223.038420990378</c:v>
                </c:pt>
                <c:pt idx="257">
                  <c:v>224.50279182787199</c:v>
                </c:pt>
                <c:pt idx="258">
                  <c:v>226.23676364935201</c:v>
                </c:pt>
                <c:pt idx="259">
                  <c:v>227.98878105623501</c:v>
                </c:pt>
                <c:pt idx="260">
                  <c:v>228.750984188431</c:v>
                </c:pt>
                <c:pt idx="261">
                  <c:v>228.06482332045499</c:v>
                </c:pt>
                <c:pt idx="262">
                  <c:v>226.935419681589</c:v>
                </c:pt>
                <c:pt idx="263">
                  <c:v>228.160749159478</c:v>
                </c:pt>
                <c:pt idx="264">
                  <c:v>230.97718558169601</c:v>
                </c:pt>
                <c:pt idx="265">
                  <c:v>235.19071251107999</c:v>
                </c:pt>
                <c:pt idx="266">
                  <c:v>237.214685544041</c:v>
                </c:pt>
                <c:pt idx="267">
                  <c:v>236.42050206973801</c:v>
                </c:pt>
                <c:pt idx="268">
                  <c:v>233.77435462768199</c:v>
                </c:pt>
                <c:pt idx="269">
                  <c:v>232.53003826314699</c:v>
                </c:pt>
                <c:pt idx="270">
                  <c:v>232.437086775343</c:v>
                </c:pt>
                <c:pt idx="271">
                  <c:v>234.90387102409699</c:v>
                </c:pt>
                <c:pt idx="272">
                  <c:v>238.91183707181199</c:v>
                </c:pt>
                <c:pt idx="273">
                  <c:v>244.50811652008301</c:v>
                </c:pt>
                <c:pt idx="274">
                  <c:v>248.14924395532199</c:v>
                </c:pt>
                <c:pt idx="275">
                  <c:v>249.95722833553</c:v>
                </c:pt>
                <c:pt idx="276">
                  <c:v>249.10743428423001</c:v>
                </c:pt>
                <c:pt idx="277">
                  <c:v>248.70285426762501</c:v>
                </c:pt>
                <c:pt idx="278">
                  <c:v>251.327922734265</c:v>
                </c:pt>
                <c:pt idx="279">
                  <c:v>255.36553813700101</c:v>
                </c:pt>
                <c:pt idx="280">
                  <c:v>259.354389626498</c:v>
                </c:pt>
                <c:pt idx="281">
                  <c:v>263.20201897060298</c:v>
                </c:pt>
                <c:pt idx="282">
                  <c:v>266.67752137462099</c:v>
                </c:pt>
                <c:pt idx="283">
                  <c:v>271.10358024327002</c:v>
                </c:pt>
                <c:pt idx="284">
                  <c:v>275.247360941387</c:v>
                </c:pt>
                <c:pt idx="285">
                  <c:v>280.87982216417402</c:v>
                </c:pt>
                <c:pt idx="286">
                  <c:v>285.80400868719499</c:v>
                </c:pt>
                <c:pt idx="287">
                  <c:v>289.01636046925603</c:v>
                </c:pt>
                <c:pt idx="288">
                  <c:v>287.84495052382499</c:v>
                </c:pt>
                <c:pt idx="289">
                  <c:v>286.72487210533598</c:v>
                </c:pt>
                <c:pt idx="290">
                  <c:v>290.92790387072603</c:v>
                </c:pt>
                <c:pt idx="291">
                  <c:v>300.04332559706302</c:v>
                </c:pt>
                <c:pt idx="292">
                  <c:v>307.82443045306798</c:v>
                </c:pt>
                <c:pt idx="293">
                  <c:v>311.24239557066898</c:v>
                </c:pt>
                <c:pt idx="294">
                  <c:v>310.05281955240599</c:v>
                </c:pt>
                <c:pt idx="295">
                  <c:v>310.139213883335</c:v>
                </c:pt>
                <c:pt idx="296">
                  <c:v>310.38614088049297</c:v>
                </c:pt>
                <c:pt idx="297">
                  <c:v>311.60585998817601</c:v>
                </c:pt>
                <c:pt idx="298">
                  <c:v>309.16559864085298</c:v>
                </c:pt>
                <c:pt idx="299">
                  <c:v>305.92750658590199</c:v>
                </c:pt>
                <c:pt idx="300">
                  <c:v>303.51383462696799</c:v>
                </c:pt>
                <c:pt idx="301">
                  <c:v>304.73505495027001</c:v>
                </c:pt>
                <c:pt idx="302">
                  <c:v>308.91658839596801</c:v>
                </c:pt>
                <c:pt idx="303">
                  <c:v>309.90289786808898</c:v>
                </c:pt>
                <c:pt idx="304">
                  <c:v>312.13851300515398</c:v>
                </c:pt>
                <c:pt idx="305">
                  <c:v>311.971110807831</c:v>
                </c:pt>
                <c:pt idx="306">
                  <c:v>315.91899045861197</c:v>
                </c:pt>
                <c:pt idx="307">
                  <c:v>315.84453174469598</c:v>
                </c:pt>
                <c:pt idx="308">
                  <c:v>318.75201277332701</c:v>
                </c:pt>
                <c:pt idx="309">
                  <c:v>314.22803111217502</c:v>
                </c:pt>
                <c:pt idx="310">
                  <c:v>315.34157954797701</c:v>
                </c:pt>
                <c:pt idx="311">
                  <c:v>308.51802565361203</c:v>
                </c:pt>
                <c:pt idx="312">
                  <c:v>314.41983158531002</c:v>
                </c:pt>
                <c:pt idx="313">
                  <c:v>310.29779195968399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3A-4962-AD78-9ED0A10C3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3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1026875772759"/>
          <c:y val="0.1407677955918161"/>
          <c:w val="0.82933211860914069"/>
          <c:h val="0.73304430319704017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Regional!$O$6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Regional!$N$7:$N$118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Regional!$O$7:$O$118</c:f>
              <c:numCache>
                <c:formatCode>0</c:formatCode>
                <c:ptCount val="112"/>
                <c:pt idx="0">
                  <c:v>66.390745859423106</c:v>
                </c:pt>
                <c:pt idx="1">
                  <c:v>66.7506821016499</c:v>
                </c:pt>
                <c:pt idx="2">
                  <c:v>69.942914768430398</c:v>
                </c:pt>
                <c:pt idx="3">
                  <c:v>72.1708456265373</c:v>
                </c:pt>
                <c:pt idx="4">
                  <c:v>71.593252959746394</c:v>
                </c:pt>
                <c:pt idx="5">
                  <c:v>71.914631703386306</c:v>
                </c:pt>
                <c:pt idx="6">
                  <c:v>72.318278052445095</c:v>
                </c:pt>
                <c:pt idx="7">
                  <c:v>73.052004356699001</c:v>
                </c:pt>
                <c:pt idx="8">
                  <c:v>74.983890393837598</c:v>
                </c:pt>
                <c:pt idx="9">
                  <c:v>77.337518020095899</c:v>
                </c:pt>
                <c:pt idx="10">
                  <c:v>77.593162348556405</c:v>
                </c:pt>
                <c:pt idx="11">
                  <c:v>77.619748839777301</c:v>
                </c:pt>
                <c:pt idx="12">
                  <c:v>82.410032093761302</c:v>
                </c:pt>
                <c:pt idx="13">
                  <c:v>90.913976095335002</c:v>
                </c:pt>
                <c:pt idx="14">
                  <c:v>94.319871444446306</c:v>
                </c:pt>
                <c:pt idx="15">
                  <c:v>92.506109787658104</c:v>
                </c:pt>
                <c:pt idx="16">
                  <c:v>93.848887411838803</c:v>
                </c:pt>
                <c:pt idx="17">
                  <c:v>98.666126624036295</c:v>
                </c:pt>
                <c:pt idx="18">
                  <c:v>101.182672182513</c:v>
                </c:pt>
                <c:pt idx="19">
                  <c:v>100</c:v>
                </c:pt>
                <c:pt idx="20">
                  <c:v>101.28163671346999</c:v>
                </c:pt>
                <c:pt idx="21">
                  <c:v>106.601613539301</c:v>
                </c:pt>
                <c:pt idx="22">
                  <c:v>109.23210287979001</c:v>
                </c:pt>
                <c:pt idx="23">
                  <c:v>108.07837699420099</c:v>
                </c:pt>
                <c:pt idx="24">
                  <c:v>109.375009970596</c:v>
                </c:pt>
                <c:pt idx="25">
                  <c:v>114.17475537788501</c:v>
                </c:pt>
                <c:pt idx="26">
                  <c:v>117.824790340522</c:v>
                </c:pt>
                <c:pt idx="27">
                  <c:v>117.931256457022</c:v>
                </c:pt>
                <c:pt idx="28">
                  <c:v>119.199159021246</c:v>
                </c:pt>
                <c:pt idx="29">
                  <c:v>122.46467340576</c:v>
                </c:pt>
                <c:pt idx="30">
                  <c:v>124.66019694534999</c:v>
                </c:pt>
                <c:pt idx="31">
                  <c:v>126.975866036093</c:v>
                </c:pt>
                <c:pt idx="32">
                  <c:v>131.12869246928599</c:v>
                </c:pt>
                <c:pt idx="33">
                  <c:v>134.05164439751999</c:v>
                </c:pt>
                <c:pt idx="34">
                  <c:v>134.54892929688199</c:v>
                </c:pt>
                <c:pt idx="35">
                  <c:v>135.606783842835</c:v>
                </c:pt>
                <c:pt idx="36">
                  <c:v>139.45706681935999</c:v>
                </c:pt>
                <c:pt idx="37">
                  <c:v>144.751912186722</c:v>
                </c:pt>
                <c:pt idx="38">
                  <c:v>147.33275278343999</c:v>
                </c:pt>
                <c:pt idx="39">
                  <c:v>147.27441738774499</c:v>
                </c:pt>
                <c:pt idx="40">
                  <c:v>145.593052093446</c:v>
                </c:pt>
                <c:pt idx="41">
                  <c:v>142.04356032540599</c:v>
                </c:pt>
                <c:pt idx="42">
                  <c:v>142.33471599379999</c:v>
                </c:pt>
                <c:pt idx="43">
                  <c:v>145.109344473097</c:v>
                </c:pt>
                <c:pt idx="44">
                  <c:v>144.11461727094601</c:v>
                </c:pt>
                <c:pt idx="45">
                  <c:v>140.725534938218</c:v>
                </c:pt>
                <c:pt idx="46">
                  <c:v>138.14669538236799</c:v>
                </c:pt>
                <c:pt idx="47">
                  <c:v>136.67733573391899</c:v>
                </c:pt>
                <c:pt idx="48">
                  <c:v>134.66548412735801</c:v>
                </c:pt>
                <c:pt idx="49">
                  <c:v>133.194892542932</c:v>
                </c:pt>
                <c:pt idx="50">
                  <c:v>125.644459326055</c:v>
                </c:pt>
                <c:pt idx="51">
                  <c:v>114.940851900707</c:v>
                </c:pt>
                <c:pt idx="52">
                  <c:v>108.95920022158499</c:v>
                </c:pt>
                <c:pt idx="53">
                  <c:v>107.84794800209301</c:v>
                </c:pt>
                <c:pt idx="54">
                  <c:v>106.40969791456401</c:v>
                </c:pt>
                <c:pt idx="55">
                  <c:v>101.53898026103499</c:v>
                </c:pt>
                <c:pt idx="56">
                  <c:v>97.707959238886403</c:v>
                </c:pt>
                <c:pt idx="57">
                  <c:v>95.536188130885805</c:v>
                </c:pt>
                <c:pt idx="58">
                  <c:v>92.966070393755103</c:v>
                </c:pt>
                <c:pt idx="59">
                  <c:v>90.109007503153506</c:v>
                </c:pt>
                <c:pt idx="60">
                  <c:v>89.805902995435801</c:v>
                </c:pt>
                <c:pt idx="61">
                  <c:v>92.113148621071701</c:v>
                </c:pt>
                <c:pt idx="62">
                  <c:v>93.278345771372898</c:v>
                </c:pt>
                <c:pt idx="63">
                  <c:v>92.114056327432493</c:v>
                </c:pt>
                <c:pt idx="64">
                  <c:v>89.507922876974007</c:v>
                </c:pt>
                <c:pt idx="65">
                  <c:v>87.062136164931303</c:v>
                </c:pt>
                <c:pt idx="66">
                  <c:v>90.474191657256895</c:v>
                </c:pt>
                <c:pt idx="67">
                  <c:v>94.743283324272298</c:v>
                </c:pt>
                <c:pt idx="68">
                  <c:v>94.784268222434704</c:v>
                </c:pt>
                <c:pt idx="69">
                  <c:v>96.453877037713099</c:v>
                </c:pt>
                <c:pt idx="70">
                  <c:v>99.218271845490406</c:v>
                </c:pt>
                <c:pt idx="71">
                  <c:v>100.24970954549801</c:v>
                </c:pt>
                <c:pt idx="72">
                  <c:v>102.19588432982999</c:v>
                </c:pt>
                <c:pt idx="73">
                  <c:v>107.051021803407</c:v>
                </c:pt>
                <c:pt idx="74">
                  <c:v>110.31151066784101</c:v>
                </c:pt>
                <c:pt idx="75">
                  <c:v>110.311462045835</c:v>
                </c:pt>
                <c:pt idx="76">
                  <c:v>111.566024639033</c:v>
                </c:pt>
                <c:pt idx="77">
                  <c:v>115.499892081387</c:v>
                </c:pt>
                <c:pt idx="78">
                  <c:v>116.964575298298</c:v>
                </c:pt>
                <c:pt idx="79">
                  <c:v>115.92291500243</c:v>
                </c:pt>
                <c:pt idx="80">
                  <c:v>118.019993215331</c:v>
                </c:pt>
                <c:pt idx="81">
                  <c:v>122.644047713154</c:v>
                </c:pt>
                <c:pt idx="82">
                  <c:v>124.61255437744801</c:v>
                </c:pt>
                <c:pt idx="83">
                  <c:v>125.461867142706</c:v>
                </c:pt>
                <c:pt idx="84">
                  <c:v>133.26240891064199</c:v>
                </c:pt>
                <c:pt idx="85">
                  <c:v>146.340510533464</c:v>
                </c:pt>
                <c:pt idx="86">
                  <c:v>147.41511767302799</c:v>
                </c:pt>
                <c:pt idx="87">
                  <c:v>140.56655201139799</c:v>
                </c:pt>
                <c:pt idx="88">
                  <c:v>140.74518121295</c:v>
                </c:pt>
                <c:pt idx="89">
                  <c:v>144.96592665035999</c:v>
                </c:pt>
                <c:pt idx="90">
                  <c:v>148.37507254589099</c:v>
                </c:pt>
                <c:pt idx="91">
                  <c:v>148.61544238282801</c:v>
                </c:pt>
                <c:pt idx="92">
                  <c:v>148.915298028828</c:v>
                </c:pt>
                <c:pt idx="93">
                  <c:v>151.14380816800201</c:v>
                </c:pt>
                <c:pt idx="94">
                  <c:v>152.26429622507499</c:v>
                </c:pt>
                <c:pt idx="95">
                  <c:v>152.53467044458401</c:v>
                </c:pt>
                <c:pt idx="96">
                  <c:v>152.33754692559</c:v>
                </c:pt>
                <c:pt idx="97">
                  <c:v>149.88832397277201</c:v>
                </c:pt>
                <c:pt idx="98">
                  <c:v>153.916511569025</c:v>
                </c:pt>
                <c:pt idx="99">
                  <c:v>162.08530602668401</c:v>
                </c:pt>
                <c:pt idx="100">
                  <c:v>167.493664747281</c:v>
                </c:pt>
                <c:pt idx="101">
                  <c:v>175.070785665665</c:v>
                </c:pt>
                <c:pt idx="102">
                  <c:v>181.766846427307</c:v>
                </c:pt>
                <c:pt idx="103">
                  <c:v>184.91876478155999</c:v>
                </c:pt>
                <c:pt idx="104">
                  <c:v>189.93452519636301</c:v>
                </c:pt>
                <c:pt idx="105">
                  <c:v>197.598921998349</c:v>
                </c:pt>
                <c:pt idx="106">
                  <c:v>196.270477637634</c:v>
                </c:pt>
                <c:pt idx="107">
                  <c:v>189.95254361507801</c:v>
                </c:pt>
                <c:pt idx="108">
                  <c:v>190.481236392867</c:v>
                </c:pt>
                <c:pt idx="109">
                  <c:v>197.166305634179</c:v>
                </c:pt>
                <c:pt idx="110">
                  <c:v>198.95645092926401</c:v>
                </c:pt>
                <c:pt idx="111">
                  <c:v>195.30548390332899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D9-4A95-B765-EC757AB2C232}"/>
            </c:ext>
          </c:extLst>
        </c:ser>
        <c:ser>
          <c:idx val="1"/>
          <c:order val="1"/>
          <c:tx>
            <c:strRef>
              <c:f>Regional!$P$6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Regional!$N$7:$N$118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Regional!$P$7:$P$118</c:f>
              <c:numCache>
                <c:formatCode>0</c:formatCode>
                <c:ptCount val="112"/>
                <c:pt idx="0">
                  <c:v>55.196135393719203</c:v>
                </c:pt>
                <c:pt idx="1">
                  <c:v>54.390056105330203</c:v>
                </c:pt>
                <c:pt idx="2">
                  <c:v>56.343675979980098</c:v>
                </c:pt>
                <c:pt idx="3">
                  <c:v>62.238190178377799</c:v>
                </c:pt>
                <c:pt idx="4">
                  <c:v>66.109572893855102</c:v>
                </c:pt>
                <c:pt idx="5">
                  <c:v>66.515913087481806</c:v>
                </c:pt>
                <c:pt idx="6">
                  <c:v>70.760034137615804</c:v>
                </c:pt>
                <c:pt idx="7">
                  <c:v>77.215799420994301</c:v>
                </c:pt>
                <c:pt idx="8">
                  <c:v>78.057828846161698</c:v>
                </c:pt>
                <c:pt idx="9">
                  <c:v>78.045186375233101</c:v>
                </c:pt>
                <c:pt idx="10">
                  <c:v>82.849218111480198</c:v>
                </c:pt>
                <c:pt idx="11">
                  <c:v>87.977668140015098</c:v>
                </c:pt>
                <c:pt idx="12">
                  <c:v>88.9107153958022</c:v>
                </c:pt>
                <c:pt idx="13">
                  <c:v>88.537769789558098</c:v>
                </c:pt>
                <c:pt idx="14">
                  <c:v>88.622756795228497</c:v>
                </c:pt>
                <c:pt idx="15">
                  <c:v>90.594427854100502</c:v>
                </c:pt>
                <c:pt idx="16">
                  <c:v>94.536990903879698</c:v>
                </c:pt>
                <c:pt idx="17">
                  <c:v>99.640538456320698</c:v>
                </c:pt>
                <c:pt idx="18">
                  <c:v>100.446419874814</c:v>
                </c:pt>
                <c:pt idx="19">
                  <c:v>100</c:v>
                </c:pt>
                <c:pt idx="20">
                  <c:v>103.528093438227</c:v>
                </c:pt>
                <c:pt idx="21">
                  <c:v>103.073920861362</c:v>
                </c:pt>
                <c:pt idx="22">
                  <c:v>100.23860869878899</c:v>
                </c:pt>
                <c:pt idx="23">
                  <c:v>103.086580509287</c:v>
                </c:pt>
                <c:pt idx="24">
                  <c:v>109.238521385399</c:v>
                </c:pt>
                <c:pt idx="25">
                  <c:v>114.18504519073799</c:v>
                </c:pt>
                <c:pt idx="26">
                  <c:v>116.430257176886</c:v>
                </c:pt>
                <c:pt idx="27">
                  <c:v>117.985461612775</c:v>
                </c:pt>
                <c:pt idx="28">
                  <c:v>121.624300818855</c:v>
                </c:pt>
                <c:pt idx="29">
                  <c:v>127.02546375019</c:v>
                </c:pt>
                <c:pt idx="30">
                  <c:v>132.454711752902</c:v>
                </c:pt>
                <c:pt idx="31">
                  <c:v>136.83729291450001</c:v>
                </c:pt>
                <c:pt idx="32">
                  <c:v>141.55116616059999</c:v>
                </c:pt>
                <c:pt idx="33">
                  <c:v>146.09739292134901</c:v>
                </c:pt>
                <c:pt idx="34">
                  <c:v>149.98112649145699</c:v>
                </c:pt>
                <c:pt idx="35">
                  <c:v>155.034342585752</c:v>
                </c:pt>
                <c:pt idx="36">
                  <c:v>163.958195485884</c:v>
                </c:pt>
                <c:pt idx="37">
                  <c:v>174.80840115991199</c:v>
                </c:pt>
                <c:pt idx="38">
                  <c:v>178.03644891321699</c:v>
                </c:pt>
                <c:pt idx="39">
                  <c:v>178.874061957435</c:v>
                </c:pt>
                <c:pt idx="40">
                  <c:v>184.03401035904801</c:v>
                </c:pt>
                <c:pt idx="41">
                  <c:v>186.418682044381</c:v>
                </c:pt>
                <c:pt idx="42">
                  <c:v>184.83503530597901</c:v>
                </c:pt>
                <c:pt idx="43">
                  <c:v>186.96051667233701</c:v>
                </c:pt>
                <c:pt idx="44">
                  <c:v>195.35258217917001</c:v>
                </c:pt>
                <c:pt idx="45">
                  <c:v>201.71628434914899</c:v>
                </c:pt>
                <c:pt idx="46">
                  <c:v>196.717807024759</c:v>
                </c:pt>
                <c:pt idx="47">
                  <c:v>190.61441540144</c:v>
                </c:pt>
                <c:pt idx="48">
                  <c:v>192.71264778738899</c:v>
                </c:pt>
                <c:pt idx="49">
                  <c:v>195.78555655488501</c:v>
                </c:pt>
                <c:pt idx="50">
                  <c:v>187.19705543366501</c:v>
                </c:pt>
                <c:pt idx="51">
                  <c:v>175.03198766120599</c:v>
                </c:pt>
                <c:pt idx="52">
                  <c:v>165.66887787742201</c:v>
                </c:pt>
                <c:pt idx="53">
                  <c:v>157.43524428773401</c:v>
                </c:pt>
                <c:pt idx="54">
                  <c:v>159.32798285502801</c:v>
                </c:pt>
                <c:pt idx="55">
                  <c:v>163.25009962891599</c:v>
                </c:pt>
                <c:pt idx="56">
                  <c:v>158.43790012775099</c:v>
                </c:pt>
                <c:pt idx="57">
                  <c:v>150.08340283392499</c:v>
                </c:pt>
                <c:pt idx="58">
                  <c:v>151.07776845751101</c:v>
                </c:pt>
                <c:pt idx="59">
                  <c:v>156.364377260114</c:v>
                </c:pt>
                <c:pt idx="60">
                  <c:v>154.64330894700001</c:v>
                </c:pt>
                <c:pt idx="61">
                  <c:v>153.42442587274999</c:v>
                </c:pt>
                <c:pt idx="62">
                  <c:v>157.912132353738</c:v>
                </c:pt>
                <c:pt idx="63">
                  <c:v>161.45889241456399</c:v>
                </c:pt>
                <c:pt idx="64">
                  <c:v>159.05017192755099</c:v>
                </c:pt>
                <c:pt idx="65">
                  <c:v>156.81721508697399</c:v>
                </c:pt>
                <c:pt idx="66">
                  <c:v>161.64917882536301</c:v>
                </c:pt>
                <c:pt idx="67">
                  <c:v>167.63539511643199</c:v>
                </c:pt>
                <c:pt idx="68">
                  <c:v>168.30284909821199</c:v>
                </c:pt>
                <c:pt idx="69">
                  <c:v>168.576429418223</c:v>
                </c:pt>
                <c:pt idx="70">
                  <c:v>171.60647995428499</c:v>
                </c:pt>
                <c:pt idx="71">
                  <c:v>176.18154582491499</c:v>
                </c:pt>
                <c:pt idx="72">
                  <c:v>181.48736258451001</c:v>
                </c:pt>
                <c:pt idx="73">
                  <c:v>188.49423197811899</c:v>
                </c:pt>
                <c:pt idx="74">
                  <c:v>194.74021091190201</c:v>
                </c:pt>
                <c:pt idx="75">
                  <c:v>198.837291556492</c:v>
                </c:pt>
                <c:pt idx="76">
                  <c:v>203.40887805174501</c:v>
                </c:pt>
                <c:pt idx="77">
                  <c:v>208.094567168189</c:v>
                </c:pt>
                <c:pt idx="78">
                  <c:v>205.53103492319499</c:v>
                </c:pt>
                <c:pt idx="79">
                  <c:v>202.18889730649201</c:v>
                </c:pt>
                <c:pt idx="80">
                  <c:v>207.278725214172</c:v>
                </c:pt>
                <c:pt idx="81">
                  <c:v>215.393625272619</c:v>
                </c:pt>
                <c:pt idx="82">
                  <c:v>221.43391802990601</c:v>
                </c:pt>
                <c:pt idx="83">
                  <c:v>227.42715437266901</c:v>
                </c:pt>
                <c:pt idx="84">
                  <c:v>238.62965454690001</c:v>
                </c:pt>
                <c:pt idx="85">
                  <c:v>250.77692106080201</c:v>
                </c:pt>
                <c:pt idx="86">
                  <c:v>251.79418160932099</c:v>
                </c:pt>
                <c:pt idx="87">
                  <c:v>248.10798914114699</c:v>
                </c:pt>
                <c:pt idx="88">
                  <c:v>246.68912855375501</c:v>
                </c:pt>
                <c:pt idx="89">
                  <c:v>244.63211637923001</c:v>
                </c:pt>
                <c:pt idx="90">
                  <c:v>248.19222409196999</c:v>
                </c:pt>
                <c:pt idx="91">
                  <c:v>255.614830597214</c:v>
                </c:pt>
                <c:pt idx="92">
                  <c:v>261.24275741932303</c:v>
                </c:pt>
                <c:pt idx="93">
                  <c:v>265.06519802168498</c:v>
                </c:pt>
                <c:pt idx="94">
                  <c:v>263.52793034845502</c:v>
                </c:pt>
                <c:pt idx="95">
                  <c:v>262.63418697902199</c:v>
                </c:pt>
                <c:pt idx="96">
                  <c:v>271.25373128133202</c:v>
                </c:pt>
                <c:pt idx="97">
                  <c:v>279.97231272862598</c:v>
                </c:pt>
                <c:pt idx="98">
                  <c:v>279.20483257138301</c:v>
                </c:pt>
                <c:pt idx="99">
                  <c:v>278.80859560479098</c:v>
                </c:pt>
                <c:pt idx="100">
                  <c:v>284.93335479323099</c:v>
                </c:pt>
                <c:pt idx="101">
                  <c:v>297.75328745988202</c:v>
                </c:pt>
                <c:pt idx="102">
                  <c:v>315.299306078146</c:v>
                </c:pt>
                <c:pt idx="103">
                  <c:v>321.904819711014</c:v>
                </c:pt>
                <c:pt idx="104">
                  <c:v>321.819064412378</c:v>
                </c:pt>
                <c:pt idx="105">
                  <c:v>335.18213157716599</c:v>
                </c:pt>
                <c:pt idx="106">
                  <c:v>347.80290370521902</c:v>
                </c:pt>
                <c:pt idx="107">
                  <c:v>343.16317834058498</c:v>
                </c:pt>
                <c:pt idx="108">
                  <c:v>331.68802778377</c:v>
                </c:pt>
                <c:pt idx="109">
                  <c:v>331.468853784499</c:v>
                </c:pt>
                <c:pt idx="110">
                  <c:v>337.79345424539002</c:v>
                </c:pt>
                <c:pt idx="111">
                  <c:v>337.397217592544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D9-4A95-B765-EC757AB2C232}"/>
            </c:ext>
          </c:extLst>
        </c:ser>
        <c:ser>
          <c:idx val="2"/>
          <c:order val="2"/>
          <c:tx>
            <c:strRef>
              <c:f>Regional!$Q$6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Regional!$N$7:$N$118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Regional!$Q$7:$Q$118</c:f>
              <c:numCache>
                <c:formatCode>0</c:formatCode>
                <c:ptCount val="112"/>
                <c:pt idx="0">
                  <c:v>74.673605848241095</c:v>
                </c:pt>
                <c:pt idx="1">
                  <c:v>74.089309103275596</c:v>
                </c:pt>
                <c:pt idx="2">
                  <c:v>77.027862133760195</c:v>
                </c:pt>
                <c:pt idx="3">
                  <c:v>82.435088691195602</c:v>
                </c:pt>
                <c:pt idx="4">
                  <c:v>84.961000663262695</c:v>
                </c:pt>
                <c:pt idx="5">
                  <c:v>86.352685088079795</c:v>
                </c:pt>
                <c:pt idx="6">
                  <c:v>87.788114820978507</c:v>
                </c:pt>
                <c:pt idx="7">
                  <c:v>88.728582216609794</c:v>
                </c:pt>
                <c:pt idx="8">
                  <c:v>88.367243419437301</c:v>
                </c:pt>
                <c:pt idx="9">
                  <c:v>85.697955460742094</c:v>
                </c:pt>
                <c:pt idx="10">
                  <c:v>85.193493505107895</c:v>
                </c:pt>
                <c:pt idx="11">
                  <c:v>88.225486680098896</c:v>
                </c:pt>
                <c:pt idx="12">
                  <c:v>90.250154155403905</c:v>
                </c:pt>
                <c:pt idx="13">
                  <c:v>91.7991569791579</c:v>
                </c:pt>
                <c:pt idx="14">
                  <c:v>93.5956602339364</c:v>
                </c:pt>
                <c:pt idx="15">
                  <c:v>94.429450209418803</c:v>
                </c:pt>
                <c:pt idx="16">
                  <c:v>95.932487635404499</c:v>
                </c:pt>
                <c:pt idx="17">
                  <c:v>99.151299686724798</c:v>
                </c:pt>
                <c:pt idx="18">
                  <c:v>100.767008407156</c:v>
                </c:pt>
                <c:pt idx="19">
                  <c:v>100</c:v>
                </c:pt>
                <c:pt idx="20">
                  <c:v>99.729819664688307</c:v>
                </c:pt>
                <c:pt idx="21">
                  <c:v>101.846478377484</c:v>
                </c:pt>
                <c:pt idx="22">
                  <c:v>105.826356902528</c:v>
                </c:pt>
                <c:pt idx="23">
                  <c:v>107.99038797401499</c:v>
                </c:pt>
                <c:pt idx="24">
                  <c:v>107.822531950905</c:v>
                </c:pt>
                <c:pt idx="25">
                  <c:v>108.58698139263799</c:v>
                </c:pt>
                <c:pt idx="26">
                  <c:v>112.511187288727</c:v>
                </c:pt>
                <c:pt idx="27">
                  <c:v>117.362448305572</c:v>
                </c:pt>
                <c:pt idx="28">
                  <c:v>119.956584280577</c:v>
                </c:pt>
                <c:pt idx="29">
                  <c:v>119.606331655465</c:v>
                </c:pt>
                <c:pt idx="30">
                  <c:v>121.425494861865</c:v>
                </c:pt>
                <c:pt idx="31">
                  <c:v>127.743220867861</c:v>
                </c:pt>
                <c:pt idx="32">
                  <c:v>135.166227368173</c:v>
                </c:pt>
                <c:pt idx="33">
                  <c:v>141.36655698890399</c:v>
                </c:pt>
                <c:pt idx="34">
                  <c:v>144.854108685272</c:v>
                </c:pt>
                <c:pt idx="35">
                  <c:v>149.807349971772</c:v>
                </c:pt>
                <c:pt idx="36">
                  <c:v>160.34148542247999</c:v>
                </c:pt>
                <c:pt idx="37">
                  <c:v>172.681398106107</c:v>
                </c:pt>
                <c:pt idx="38">
                  <c:v>175.69189831178201</c:v>
                </c:pt>
                <c:pt idx="39">
                  <c:v>174.81316205272901</c:v>
                </c:pt>
                <c:pt idx="40">
                  <c:v>179.005368617828</c:v>
                </c:pt>
                <c:pt idx="41">
                  <c:v>179.880184499379</c:v>
                </c:pt>
                <c:pt idx="42">
                  <c:v>174.68901991776499</c:v>
                </c:pt>
                <c:pt idx="43">
                  <c:v>173.97205591551199</c:v>
                </c:pt>
                <c:pt idx="44">
                  <c:v>181.13177154572301</c:v>
                </c:pt>
                <c:pt idx="45">
                  <c:v>186.24640395162399</c:v>
                </c:pt>
                <c:pt idx="46">
                  <c:v>179.71757800593099</c:v>
                </c:pt>
                <c:pt idx="47">
                  <c:v>171.85932333446601</c:v>
                </c:pt>
                <c:pt idx="48">
                  <c:v>169.42092213716501</c:v>
                </c:pt>
                <c:pt idx="49">
                  <c:v>165.45908767142299</c:v>
                </c:pt>
                <c:pt idx="50">
                  <c:v>154.51615184447101</c:v>
                </c:pt>
                <c:pt idx="51">
                  <c:v>143.82603731864</c:v>
                </c:pt>
                <c:pt idx="52">
                  <c:v>138.16657528673301</c:v>
                </c:pt>
                <c:pt idx="53">
                  <c:v>134.02917481272701</c:v>
                </c:pt>
                <c:pt idx="54">
                  <c:v>129.85750423439001</c:v>
                </c:pt>
                <c:pt idx="55">
                  <c:v>126.167096511498</c:v>
                </c:pt>
                <c:pt idx="56">
                  <c:v>124.224178037081</c:v>
                </c:pt>
                <c:pt idx="57">
                  <c:v>123.200536952825</c:v>
                </c:pt>
                <c:pt idx="58">
                  <c:v>122.85994491920501</c:v>
                </c:pt>
                <c:pt idx="59">
                  <c:v>121.614695959131</c:v>
                </c:pt>
                <c:pt idx="60">
                  <c:v>119.872824210552</c:v>
                </c:pt>
                <c:pt idx="61">
                  <c:v>120.010208152578</c:v>
                </c:pt>
                <c:pt idx="62">
                  <c:v>120.56238444736699</c:v>
                </c:pt>
                <c:pt idx="63">
                  <c:v>119.304504428295</c:v>
                </c:pt>
                <c:pt idx="64">
                  <c:v>118.667424239878</c:v>
                </c:pt>
                <c:pt idx="65">
                  <c:v>120.877710351063</c:v>
                </c:pt>
                <c:pt idx="66">
                  <c:v>124.363117889973</c:v>
                </c:pt>
                <c:pt idx="67">
                  <c:v>125.82558494530601</c:v>
                </c:pt>
                <c:pt idx="68">
                  <c:v>127.682776141125</c:v>
                </c:pt>
                <c:pt idx="69">
                  <c:v>132.34463786670801</c:v>
                </c:pt>
                <c:pt idx="70">
                  <c:v>134.06048536045199</c:v>
                </c:pt>
                <c:pt idx="71">
                  <c:v>133.513476010402</c:v>
                </c:pt>
                <c:pt idx="72">
                  <c:v>137.918363396703</c:v>
                </c:pt>
                <c:pt idx="73">
                  <c:v>146.04472178024301</c:v>
                </c:pt>
                <c:pt idx="74">
                  <c:v>149.46462904330201</c:v>
                </c:pt>
                <c:pt idx="75">
                  <c:v>149.28580385695599</c:v>
                </c:pt>
                <c:pt idx="76">
                  <c:v>153.57553594649599</c:v>
                </c:pt>
                <c:pt idx="77">
                  <c:v>159.803573122877</c:v>
                </c:pt>
                <c:pt idx="78">
                  <c:v>161.48834811957499</c:v>
                </c:pt>
                <c:pt idx="79">
                  <c:v>161.51765714873699</c:v>
                </c:pt>
                <c:pt idx="80">
                  <c:v>165.29803688087901</c:v>
                </c:pt>
                <c:pt idx="81">
                  <c:v>170.92432103450099</c:v>
                </c:pt>
                <c:pt idx="82">
                  <c:v>174.135889103567</c:v>
                </c:pt>
                <c:pt idx="83">
                  <c:v>176.75759274977099</c:v>
                </c:pt>
                <c:pt idx="84">
                  <c:v>187.01195192567801</c:v>
                </c:pt>
                <c:pt idx="85">
                  <c:v>200.91694123401501</c:v>
                </c:pt>
                <c:pt idx="86">
                  <c:v>200.48543986201801</c:v>
                </c:pt>
                <c:pt idx="87">
                  <c:v>194.46262880746301</c:v>
                </c:pt>
                <c:pt idx="88">
                  <c:v>198.037122416215</c:v>
                </c:pt>
                <c:pt idx="89">
                  <c:v>205.39821100966901</c:v>
                </c:pt>
                <c:pt idx="90">
                  <c:v>209.948524771346</c:v>
                </c:pt>
                <c:pt idx="91">
                  <c:v>211.117011278207</c:v>
                </c:pt>
                <c:pt idx="92">
                  <c:v>212.29009941042199</c:v>
                </c:pt>
                <c:pt idx="93">
                  <c:v>214.907068069887</c:v>
                </c:pt>
                <c:pt idx="94">
                  <c:v>218.900131849009</c:v>
                </c:pt>
                <c:pt idx="95">
                  <c:v>222.33966828793601</c:v>
                </c:pt>
                <c:pt idx="96">
                  <c:v>224.891300592253</c:v>
                </c:pt>
                <c:pt idx="97">
                  <c:v>226.66055501831801</c:v>
                </c:pt>
                <c:pt idx="98">
                  <c:v>233.83369644516799</c:v>
                </c:pt>
                <c:pt idx="99">
                  <c:v>243.78399037083099</c:v>
                </c:pt>
                <c:pt idx="100">
                  <c:v>252.12900684537701</c:v>
                </c:pt>
                <c:pt idx="101">
                  <c:v>264.44981038009098</c:v>
                </c:pt>
                <c:pt idx="102">
                  <c:v>275.68636284257798</c:v>
                </c:pt>
                <c:pt idx="103">
                  <c:v>283.008808844957</c:v>
                </c:pt>
                <c:pt idx="104">
                  <c:v>298.95250902170397</c:v>
                </c:pt>
                <c:pt idx="105">
                  <c:v>320.760137258393</c:v>
                </c:pt>
                <c:pt idx="106">
                  <c:v>317.259808658601</c:v>
                </c:pt>
                <c:pt idx="107">
                  <c:v>306.45338951136398</c:v>
                </c:pt>
                <c:pt idx="108">
                  <c:v>311.938899296118</c:v>
                </c:pt>
                <c:pt idx="109">
                  <c:v>317.570582861726</c:v>
                </c:pt>
                <c:pt idx="110">
                  <c:v>315.719427528572</c:v>
                </c:pt>
                <c:pt idx="111">
                  <c:v>312.27112570125502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D9-4A95-B765-EC757AB2C232}"/>
            </c:ext>
          </c:extLst>
        </c:ser>
        <c:ser>
          <c:idx val="3"/>
          <c:order val="3"/>
          <c:tx>
            <c:strRef>
              <c:f>Regional!$R$6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Regional!$N$7:$N$118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Regional!$R$7:$R$118</c:f>
              <c:numCache>
                <c:formatCode>0</c:formatCode>
                <c:ptCount val="112"/>
                <c:pt idx="0">
                  <c:v>62.837655702743803</c:v>
                </c:pt>
                <c:pt idx="1">
                  <c:v>64.872546840062796</c:v>
                </c:pt>
                <c:pt idx="2">
                  <c:v>66.968525713852998</c:v>
                </c:pt>
                <c:pt idx="3">
                  <c:v>67.152286607261104</c:v>
                </c:pt>
                <c:pt idx="4">
                  <c:v>67.802827149575805</c:v>
                </c:pt>
                <c:pt idx="5">
                  <c:v>69.947337102863898</c:v>
                </c:pt>
                <c:pt idx="6">
                  <c:v>73.940937454950699</c:v>
                </c:pt>
                <c:pt idx="7">
                  <c:v>77.196757497379707</c:v>
                </c:pt>
                <c:pt idx="8">
                  <c:v>78.175319525488106</c:v>
                </c:pt>
                <c:pt idx="9">
                  <c:v>79.416882889393506</c:v>
                </c:pt>
                <c:pt idx="10">
                  <c:v>81.4680270128366</c:v>
                </c:pt>
                <c:pt idx="11">
                  <c:v>83.360192318437598</c:v>
                </c:pt>
                <c:pt idx="12">
                  <c:v>84.872240354933695</c:v>
                </c:pt>
                <c:pt idx="13">
                  <c:v>85.973331795159993</c:v>
                </c:pt>
                <c:pt idx="14">
                  <c:v>87.914490803206505</c:v>
                </c:pt>
                <c:pt idx="15">
                  <c:v>91.052529275883003</c:v>
                </c:pt>
                <c:pt idx="16">
                  <c:v>94.608058752283895</c:v>
                </c:pt>
                <c:pt idx="17">
                  <c:v>98.068633963574399</c:v>
                </c:pt>
                <c:pt idx="18">
                  <c:v>99.351335619726598</c:v>
                </c:pt>
                <c:pt idx="19">
                  <c:v>100</c:v>
                </c:pt>
                <c:pt idx="20">
                  <c:v>102.41393921671001</c:v>
                </c:pt>
                <c:pt idx="21">
                  <c:v>105.204197716561</c:v>
                </c:pt>
                <c:pt idx="22">
                  <c:v>105.803616689576</c:v>
                </c:pt>
                <c:pt idx="23">
                  <c:v>105.988429356826</c:v>
                </c:pt>
                <c:pt idx="24">
                  <c:v>108.374794911956</c:v>
                </c:pt>
                <c:pt idx="25">
                  <c:v>112.363420921719</c:v>
                </c:pt>
                <c:pt idx="26">
                  <c:v>116.24078606191</c:v>
                </c:pt>
                <c:pt idx="27">
                  <c:v>118.666936889458</c:v>
                </c:pt>
                <c:pt idx="28">
                  <c:v>121.657064950232</c:v>
                </c:pt>
                <c:pt idx="29">
                  <c:v>125.855366104775</c:v>
                </c:pt>
                <c:pt idx="30">
                  <c:v>129.01900189742901</c:v>
                </c:pt>
                <c:pt idx="31">
                  <c:v>132.09282258887501</c:v>
                </c:pt>
                <c:pt idx="32">
                  <c:v>138.853186788507</c:v>
                </c:pt>
                <c:pt idx="33">
                  <c:v>148.03800103840001</c:v>
                </c:pt>
                <c:pt idx="34">
                  <c:v>151.71939827486401</c:v>
                </c:pt>
                <c:pt idx="35">
                  <c:v>152.99835757848399</c:v>
                </c:pt>
                <c:pt idx="36">
                  <c:v>160.69338539918601</c:v>
                </c:pt>
                <c:pt idx="37">
                  <c:v>171.31118369869299</c:v>
                </c:pt>
                <c:pt idx="38">
                  <c:v>176.05603037431999</c:v>
                </c:pt>
                <c:pt idx="39">
                  <c:v>177.103727967097</c:v>
                </c:pt>
                <c:pt idx="40">
                  <c:v>181.48164784283901</c:v>
                </c:pt>
                <c:pt idx="41">
                  <c:v>186.743030262308</c:v>
                </c:pt>
                <c:pt idx="42">
                  <c:v>188.05594334309001</c:v>
                </c:pt>
                <c:pt idx="43">
                  <c:v>188.652295858397</c:v>
                </c:pt>
                <c:pt idx="44">
                  <c:v>193.92809682487101</c:v>
                </c:pt>
                <c:pt idx="45">
                  <c:v>201.31405425972099</c:v>
                </c:pt>
                <c:pt idx="46">
                  <c:v>199.387202511314</c:v>
                </c:pt>
                <c:pt idx="47">
                  <c:v>191.32819177467499</c:v>
                </c:pt>
                <c:pt idx="48">
                  <c:v>187.643869129341</c:v>
                </c:pt>
                <c:pt idx="49">
                  <c:v>185.86983988228599</c:v>
                </c:pt>
                <c:pt idx="50">
                  <c:v>175.591585196978</c:v>
                </c:pt>
                <c:pt idx="51">
                  <c:v>161.929765855277</c:v>
                </c:pt>
                <c:pt idx="52">
                  <c:v>148.49507870864699</c:v>
                </c:pt>
                <c:pt idx="53">
                  <c:v>134.70575274551399</c:v>
                </c:pt>
                <c:pt idx="54">
                  <c:v>128.70301959348001</c:v>
                </c:pt>
                <c:pt idx="55">
                  <c:v>127.710588413634</c:v>
                </c:pt>
                <c:pt idx="56">
                  <c:v>126.297760951321</c:v>
                </c:pt>
                <c:pt idx="57">
                  <c:v>123.92491160220401</c:v>
                </c:pt>
                <c:pt idx="58">
                  <c:v>120.91689197371301</c:v>
                </c:pt>
                <c:pt idx="59">
                  <c:v>119.03958784834199</c:v>
                </c:pt>
                <c:pt idx="60">
                  <c:v>119.556353762752</c:v>
                </c:pt>
                <c:pt idx="61">
                  <c:v>120.794613087987</c:v>
                </c:pt>
                <c:pt idx="62">
                  <c:v>121.217240372253</c:v>
                </c:pt>
                <c:pt idx="63">
                  <c:v>121.65768851257801</c:v>
                </c:pt>
                <c:pt idx="64">
                  <c:v>124.456737162121</c:v>
                </c:pt>
                <c:pt idx="65">
                  <c:v>129.12929553529801</c:v>
                </c:pt>
                <c:pt idx="66">
                  <c:v>131.23930274090901</c:v>
                </c:pt>
                <c:pt idx="67">
                  <c:v>131.28919962266801</c:v>
                </c:pt>
                <c:pt idx="68">
                  <c:v>135.373705100514</c:v>
                </c:pt>
                <c:pt idx="69">
                  <c:v>144.25990690305801</c:v>
                </c:pt>
                <c:pt idx="70">
                  <c:v>150.199499483571</c:v>
                </c:pt>
                <c:pt idx="71">
                  <c:v>151.44561913186701</c:v>
                </c:pt>
                <c:pt idx="72">
                  <c:v>156.37595989099799</c:v>
                </c:pt>
                <c:pt idx="73">
                  <c:v>164.96415790457101</c:v>
                </c:pt>
                <c:pt idx="74">
                  <c:v>168.40603897646099</c:v>
                </c:pt>
                <c:pt idx="75">
                  <c:v>168.31559751904399</c:v>
                </c:pt>
                <c:pt idx="76">
                  <c:v>172.67164061799301</c:v>
                </c:pt>
                <c:pt idx="77">
                  <c:v>180.370069553398</c:v>
                </c:pt>
                <c:pt idx="78">
                  <c:v>184.43688557450801</c:v>
                </c:pt>
                <c:pt idx="79">
                  <c:v>185.08631724362999</c:v>
                </c:pt>
                <c:pt idx="80">
                  <c:v>190.12170771564999</c:v>
                </c:pt>
                <c:pt idx="81">
                  <c:v>199.91667387609601</c:v>
                </c:pt>
                <c:pt idx="82">
                  <c:v>205.311475814554</c:v>
                </c:pt>
                <c:pt idx="83">
                  <c:v>206.37266710655501</c:v>
                </c:pt>
                <c:pt idx="84">
                  <c:v>213.602200626236</c:v>
                </c:pt>
                <c:pt idx="85">
                  <c:v>225.19776539444001</c:v>
                </c:pt>
                <c:pt idx="86">
                  <c:v>230.24851976845099</c:v>
                </c:pt>
                <c:pt idx="87">
                  <c:v>229.97415052839801</c:v>
                </c:pt>
                <c:pt idx="88">
                  <c:v>234.139243651584</c:v>
                </c:pt>
                <c:pt idx="89">
                  <c:v>242.37059847042201</c:v>
                </c:pt>
                <c:pt idx="90">
                  <c:v>244.084113483154</c:v>
                </c:pt>
                <c:pt idx="91">
                  <c:v>242.490566284218</c:v>
                </c:pt>
                <c:pt idx="92">
                  <c:v>248.38856305693099</c:v>
                </c:pt>
                <c:pt idx="93">
                  <c:v>258.32228763740801</c:v>
                </c:pt>
                <c:pt idx="94">
                  <c:v>262.534572307536</c:v>
                </c:pt>
                <c:pt idx="95">
                  <c:v>261.06654302312103</c:v>
                </c:pt>
                <c:pt idx="96">
                  <c:v>259.85980635428899</c:v>
                </c:pt>
                <c:pt idx="97">
                  <c:v>261.06016697572301</c:v>
                </c:pt>
                <c:pt idx="98">
                  <c:v>270.72769006881498</c:v>
                </c:pt>
                <c:pt idx="99">
                  <c:v>281.057910180063</c:v>
                </c:pt>
                <c:pt idx="100">
                  <c:v>287.56841041375401</c:v>
                </c:pt>
                <c:pt idx="101">
                  <c:v>300.33950065307801</c:v>
                </c:pt>
                <c:pt idx="102">
                  <c:v>318.46361111450602</c:v>
                </c:pt>
                <c:pt idx="103">
                  <c:v>330.66812872738302</c:v>
                </c:pt>
                <c:pt idx="104">
                  <c:v>341.44605810440299</c:v>
                </c:pt>
                <c:pt idx="105">
                  <c:v>355.06333667558403</c:v>
                </c:pt>
                <c:pt idx="106">
                  <c:v>350.12037325450098</c:v>
                </c:pt>
                <c:pt idx="107">
                  <c:v>339.73116134597001</c:v>
                </c:pt>
                <c:pt idx="108">
                  <c:v>344.99664085353299</c:v>
                </c:pt>
                <c:pt idx="109">
                  <c:v>355.18618737283498</c:v>
                </c:pt>
                <c:pt idx="110">
                  <c:v>350.10807667983499</c:v>
                </c:pt>
                <c:pt idx="111">
                  <c:v>343.33963700023799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D9-4A95-B765-EC757AB2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1680"/>
        <c:axId val="528472072"/>
      </c:scatterChart>
      <c:valAx>
        <c:axId val="528471680"/>
        <c:scaling>
          <c:orientation val="minMax"/>
          <c:max val="453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072"/>
        <c:crosses val="autoZero"/>
        <c:crossBetween val="midCat"/>
        <c:majorUnit val="365"/>
      </c:valAx>
      <c:valAx>
        <c:axId val="5284720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168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795245216417162E-2"/>
          <c:w val="0.9857932623185981"/>
          <c:h val="0.10467096733390253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7284657599618"/>
          <c:y val="0.15393263342082239"/>
          <c:w val="0.82911917700428284"/>
          <c:h val="0.74179558898421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Regional!$S$6</c:f>
              <c:strCache>
                <c:ptCount val="1"/>
                <c:pt idx="0">
                  <c:v>Midwest Composite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Regional!$N$23:$N$118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Regional!$S$23:$S$118</c:f>
              <c:numCache>
                <c:formatCode>0</c:formatCode>
                <c:ptCount val="96"/>
                <c:pt idx="0">
                  <c:v>100.925491285848</c:v>
                </c:pt>
                <c:pt idx="1">
                  <c:v>100.747301377892</c:v>
                </c:pt>
                <c:pt idx="2">
                  <c:v>100.662188552559</c:v>
                </c:pt>
                <c:pt idx="3">
                  <c:v>100</c:v>
                </c:pt>
                <c:pt idx="4">
                  <c:v>99.741661357937403</c:v>
                </c:pt>
                <c:pt idx="5">
                  <c:v>104.492273202229</c:v>
                </c:pt>
                <c:pt idx="6">
                  <c:v>110.52097734797</c:v>
                </c:pt>
                <c:pt idx="7">
                  <c:v>111.42536452182</c:v>
                </c:pt>
                <c:pt idx="8">
                  <c:v>110.788446652978</c:v>
                </c:pt>
                <c:pt idx="9">
                  <c:v>110.087356492098</c:v>
                </c:pt>
                <c:pt idx="10">
                  <c:v>113.378577633353</c:v>
                </c:pt>
                <c:pt idx="11">
                  <c:v>119.509832727939</c:v>
                </c:pt>
                <c:pt idx="12">
                  <c:v>115.78477739902</c:v>
                </c:pt>
                <c:pt idx="13">
                  <c:v>109.69641617909799</c:v>
                </c:pt>
                <c:pt idx="14">
                  <c:v>115.242390250711</c:v>
                </c:pt>
                <c:pt idx="15">
                  <c:v>125.91240825163599</c:v>
                </c:pt>
                <c:pt idx="16">
                  <c:v>119.69265462806101</c:v>
                </c:pt>
                <c:pt idx="17">
                  <c:v>112.313645983897</c:v>
                </c:pt>
                <c:pt idx="18">
                  <c:v>120.589544890197</c:v>
                </c:pt>
                <c:pt idx="19">
                  <c:v>128.43835562068</c:v>
                </c:pt>
                <c:pt idx="20">
                  <c:v>130.84210038202701</c:v>
                </c:pt>
                <c:pt idx="21">
                  <c:v>132.067856234022</c:v>
                </c:pt>
                <c:pt idx="22">
                  <c:v>131.525589456473</c:v>
                </c:pt>
                <c:pt idx="23">
                  <c:v>130.01989775702299</c:v>
                </c:pt>
                <c:pt idx="24">
                  <c:v>131.99573652164599</c:v>
                </c:pt>
                <c:pt idx="25">
                  <c:v>136.14261623035699</c:v>
                </c:pt>
                <c:pt idx="26">
                  <c:v>137.22550857955699</c:v>
                </c:pt>
                <c:pt idx="27">
                  <c:v>139.823738531239</c:v>
                </c:pt>
                <c:pt idx="28">
                  <c:v>143.97224747597599</c:v>
                </c:pt>
                <c:pt idx="29">
                  <c:v>143.78992536006899</c:v>
                </c:pt>
                <c:pt idx="30">
                  <c:v>144.455357791133</c:v>
                </c:pt>
                <c:pt idx="31">
                  <c:v>146.94768225910801</c:v>
                </c:pt>
                <c:pt idx="32">
                  <c:v>144.50769115858699</c:v>
                </c:pt>
                <c:pt idx="33">
                  <c:v>140.263734980706</c:v>
                </c:pt>
                <c:pt idx="34">
                  <c:v>138.23641357319201</c:v>
                </c:pt>
                <c:pt idx="35">
                  <c:v>133.73958338400101</c:v>
                </c:pt>
                <c:pt idx="36">
                  <c:v>121.179573523676</c:v>
                </c:pt>
                <c:pt idx="37">
                  <c:v>110.972181470256</c:v>
                </c:pt>
                <c:pt idx="38">
                  <c:v>104.392905250906</c:v>
                </c:pt>
                <c:pt idx="39">
                  <c:v>102.025854050739</c:v>
                </c:pt>
                <c:pt idx="40">
                  <c:v>104.37857650676899</c:v>
                </c:pt>
                <c:pt idx="41">
                  <c:v>103.241864085245</c:v>
                </c:pt>
                <c:pt idx="42">
                  <c:v>102.79117455018</c:v>
                </c:pt>
                <c:pt idx="43">
                  <c:v>102.94411267538899</c:v>
                </c:pt>
                <c:pt idx="44">
                  <c:v>102.140304501553</c:v>
                </c:pt>
                <c:pt idx="45">
                  <c:v>105.009346151079</c:v>
                </c:pt>
                <c:pt idx="46">
                  <c:v>113.110796184663</c:v>
                </c:pt>
                <c:pt idx="47">
                  <c:v>118.340738875631</c:v>
                </c:pt>
                <c:pt idx="48">
                  <c:v>114.890162036661</c:v>
                </c:pt>
                <c:pt idx="49">
                  <c:v>110.546734763188</c:v>
                </c:pt>
                <c:pt idx="50">
                  <c:v>110.078646642029</c:v>
                </c:pt>
                <c:pt idx="51">
                  <c:v>111.41733473145401</c:v>
                </c:pt>
                <c:pt idx="52">
                  <c:v>114.243446313059</c:v>
                </c:pt>
                <c:pt idx="53">
                  <c:v>118.128572293833</c:v>
                </c:pt>
                <c:pt idx="54">
                  <c:v>123.09327746661199</c:v>
                </c:pt>
                <c:pt idx="55">
                  <c:v>127.677553333281</c:v>
                </c:pt>
                <c:pt idx="56">
                  <c:v>125.93117044116001</c:v>
                </c:pt>
                <c:pt idx="57">
                  <c:v>127.12446817356</c:v>
                </c:pt>
                <c:pt idx="58">
                  <c:v>138.366579024473</c:v>
                </c:pt>
                <c:pt idx="59">
                  <c:v>144.800762490951</c:v>
                </c:pt>
                <c:pt idx="60">
                  <c:v>145.49977890748701</c:v>
                </c:pt>
                <c:pt idx="61">
                  <c:v>148.204984863411</c:v>
                </c:pt>
                <c:pt idx="62">
                  <c:v>145.44647174249999</c:v>
                </c:pt>
                <c:pt idx="63">
                  <c:v>144.30361755605301</c:v>
                </c:pt>
                <c:pt idx="64">
                  <c:v>147.37111520920499</c:v>
                </c:pt>
                <c:pt idx="65">
                  <c:v>148.39224380714899</c:v>
                </c:pt>
                <c:pt idx="66">
                  <c:v>149.31254959501001</c:v>
                </c:pt>
                <c:pt idx="67">
                  <c:v>147.70715744909199</c:v>
                </c:pt>
                <c:pt idx="68">
                  <c:v>145.48810760627401</c:v>
                </c:pt>
                <c:pt idx="69">
                  <c:v>149.42196100344199</c:v>
                </c:pt>
                <c:pt idx="70">
                  <c:v>154.21787388843501</c:v>
                </c:pt>
                <c:pt idx="71">
                  <c:v>153.060879050409</c:v>
                </c:pt>
                <c:pt idx="72">
                  <c:v>154.28761700130801</c:v>
                </c:pt>
                <c:pt idx="73">
                  <c:v>157.78141816869899</c:v>
                </c:pt>
                <c:pt idx="74">
                  <c:v>158.46010788934501</c:v>
                </c:pt>
                <c:pt idx="75">
                  <c:v>157.961488447981</c:v>
                </c:pt>
                <c:pt idx="76">
                  <c:v>159.48694974509601</c:v>
                </c:pt>
                <c:pt idx="77">
                  <c:v>162.212866049854</c:v>
                </c:pt>
                <c:pt idx="78">
                  <c:v>164.02849899646799</c:v>
                </c:pt>
                <c:pt idx="79">
                  <c:v>166.22566493051099</c:v>
                </c:pt>
                <c:pt idx="80">
                  <c:v>162.77008637534601</c:v>
                </c:pt>
                <c:pt idx="81">
                  <c:v>156.76282075746499</c:v>
                </c:pt>
                <c:pt idx="82">
                  <c:v>159.054800902952</c:v>
                </c:pt>
                <c:pt idx="83">
                  <c:v>163.33729440251199</c:v>
                </c:pt>
                <c:pt idx="84">
                  <c:v>166.50654505554701</c:v>
                </c:pt>
                <c:pt idx="85">
                  <c:v>177.13306284986501</c:v>
                </c:pt>
                <c:pt idx="86">
                  <c:v>188.04664687485601</c:v>
                </c:pt>
                <c:pt idx="87">
                  <c:v>192.488557847029</c:v>
                </c:pt>
                <c:pt idx="88">
                  <c:v>194.768313215538</c:v>
                </c:pt>
                <c:pt idx="89">
                  <c:v>197.371152346939</c:v>
                </c:pt>
                <c:pt idx="90">
                  <c:v>199.916820906255</c:v>
                </c:pt>
                <c:pt idx="91">
                  <c:v>196.04739149501501</c:v>
                </c:pt>
                <c:pt idx="92">
                  <c:v>187.03079864378901</c:v>
                </c:pt>
                <c:pt idx="93">
                  <c:v>180.50077492886001</c:v>
                </c:pt>
                <c:pt idx="94">
                  <c:v>179.83919619659099</c:v>
                </c:pt>
                <c:pt idx="95">
                  <c:v>183.626030096439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4E-4429-AE47-CF8B848B1478}"/>
            </c:ext>
          </c:extLst>
        </c:ser>
        <c:ser>
          <c:idx val="1"/>
          <c:order val="1"/>
          <c:tx>
            <c:strRef>
              <c:f>Regional!$T$6</c:f>
              <c:strCache>
                <c:ptCount val="1"/>
                <c:pt idx="0">
                  <c:v>Northeast Composite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Regional!$N$23:$N$118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Regional!$T$23:$T$118</c:f>
              <c:numCache>
                <c:formatCode>0</c:formatCode>
                <c:ptCount val="96"/>
                <c:pt idx="0">
                  <c:v>75.618258861608993</c:v>
                </c:pt>
                <c:pt idx="1">
                  <c:v>84.215945062250697</c:v>
                </c:pt>
                <c:pt idx="2">
                  <c:v>96.777975849411305</c:v>
                </c:pt>
                <c:pt idx="3">
                  <c:v>100</c:v>
                </c:pt>
                <c:pt idx="4">
                  <c:v>103.690006194207</c:v>
                </c:pt>
                <c:pt idx="5">
                  <c:v>109.344445002155</c:v>
                </c:pt>
                <c:pt idx="6">
                  <c:v>107.28104396435999</c:v>
                </c:pt>
                <c:pt idx="7">
                  <c:v>102.572718187633</c:v>
                </c:pt>
                <c:pt idx="8">
                  <c:v>102.52785398010801</c:v>
                </c:pt>
                <c:pt idx="9">
                  <c:v>106.120874100693</c:v>
                </c:pt>
                <c:pt idx="10">
                  <c:v>106.371611848181</c:v>
                </c:pt>
                <c:pt idx="11">
                  <c:v>103.849334449034</c:v>
                </c:pt>
                <c:pt idx="12">
                  <c:v>106.463423668283</c:v>
                </c:pt>
                <c:pt idx="13">
                  <c:v>106.368930457483</c:v>
                </c:pt>
                <c:pt idx="14">
                  <c:v>102.444215507061</c:v>
                </c:pt>
                <c:pt idx="15">
                  <c:v>108.10913664582699</c:v>
                </c:pt>
                <c:pt idx="16">
                  <c:v>122.740925962566</c:v>
                </c:pt>
                <c:pt idx="17">
                  <c:v>128.51898525209899</c:v>
                </c:pt>
                <c:pt idx="18">
                  <c:v>125.529044932581</c:v>
                </c:pt>
                <c:pt idx="19">
                  <c:v>129.91133055700999</c:v>
                </c:pt>
                <c:pt idx="20">
                  <c:v>138.07294572611301</c:v>
                </c:pt>
                <c:pt idx="21">
                  <c:v>138.139226840752</c:v>
                </c:pt>
                <c:pt idx="22">
                  <c:v>142.36724259134601</c:v>
                </c:pt>
                <c:pt idx="23">
                  <c:v>154.85886189749601</c:v>
                </c:pt>
                <c:pt idx="24">
                  <c:v>161.067676273628</c:v>
                </c:pt>
                <c:pt idx="25">
                  <c:v>167.48384487876601</c:v>
                </c:pt>
                <c:pt idx="26">
                  <c:v>179.59303081706901</c:v>
                </c:pt>
                <c:pt idx="27">
                  <c:v>190.16854663968601</c:v>
                </c:pt>
                <c:pt idx="28">
                  <c:v>193.73276642617799</c:v>
                </c:pt>
                <c:pt idx="29">
                  <c:v>191.865951912491</c:v>
                </c:pt>
                <c:pt idx="30">
                  <c:v>195.42089318369</c:v>
                </c:pt>
                <c:pt idx="31">
                  <c:v>198.224707878272</c:v>
                </c:pt>
                <c:pt idx="32">
                  <c:v>182.58804503919501</c:v>
                </c:pt>
                <c:pt idx="33">
                  <c:v>173.55146699439399</c:v>
                </c:pt>
                <c:pt idx="34">
                  <c:v>177.50586079036501</c:v>
                </c:pt>
                <c:pt idx="35">
                  <c:v>174.70704649173399</c:v>
                </c:pt>
                <c:pt idx="36">
                  <c:v>157.896039944862</c:v>
                </c:pt>
                <c:pt idx="37">
                  <c:v>131.220887631567</c:v>
                </c:pt>
                <c:pt idx="38">
                  <c:v>119.11854032780001</c:v>
                </c:pt>
                <c:pt idx="39">
                  <c:v>124.184066872611</c:v>
                </c:pt>
                <c:pt idx="40">
                  <c:v>135.65515547993701</c:v>
                </c:pt>
                <c:pt idx="41">
                  <c:v>142.00917014302399</c:v>
                </c:pt>
                <c:pt idx="42">
                  <c:v>140.42505369349001</c:v>
                </c:pt>
                <c:pt idx="43">
                  <c:v>143.41807733170401</c:v>
                </c:pt>
                <c:pt idx="44">
                  <c:v>151.37728376499899</c:v>
                </c:pt>
                <c:pt idx="45">
                  <c:v>152.757037623271</c:v>
                </c:pt>
                <c:pt idx="46">
                  <c:v>150.18672994828299</c:v>
                </c:pt>
                <c:pt idx="47">
                  <c:v>154.680680104397</c:v>
                </c:pt>
                <c:pt idx="48">
                  <c:v>158.70297072323001</c:v>
                </c:pt>
                <c:pt idx="49">
                  <c:v>158.65420768298</c:v>
                </c:pt>
                <c:pt idx="50">
                  <c:v>163.01678321148901</c:v>
                </c:pt>
                <c:pt idx="51">
                  <c:v>169.84529478804399</c:v>
                </c:pt>
                <c:pt idx="52">
                  <c:v>175.44971912666</c:v>
                </c:pt>
                <c:pt idx="53">
                  <c:v>184.620517283731</c:v>
                </c:pt>
                <c:pt idx="54">
                  <c:v>192.233471748813</c:v>
                </c:pt>
                <c:pt idx="55">
                  <c:v>190.11428869362101</c:v>
                </c:pt>
                <c:pt idx="56">
                  <c:v>182.943053906682</c:v>
                </c:pt>
                <c:pt idx="57">
                  <c:v>181.24553925405601</c:v>
                </c:pt>
                <c:pt idx="58">
                  <c:v>190.12640459596199</c:v>
                </c:pt>
                <c:pt idx="59">
                  <c:v>203.28262259621201</c:v>
                </c:pt>
                <c:pt idx="60">
                  <c:v>214.816109395257</c:v>
                </c:pt>
                <c:pt idx="61">
                  <c:v>225.77094382047801</c:v>
                </c:pt>
                <c:pt idx="62">
                  <c:v>226.59820215244099</c:v>
                </c:pt>
                <c:pt idx="63">
                  <c:v>219.61360256945699</c:v>
                </c:pt>
                <c:pt idx="64">
                  <c:v>217.760766355812</c:v>
                </c:pt>
                <c:pt idx="65">
                  <c:v>214.662095497488</c:v>
                </c:pt>
                <c:pt idx="66">
                  <c:v>212.268596708198</c:v>
                </c:pt>
                <c:pt idx="67">
                  <c:v>211.612340777404</c:v>
                </c:pt>
                <c:pt idx="68">
                  <c:v>217.468555729076</c:v>
                </c:pt>
                <c:pt idx="69">
                  <c:v>233.03776074640999</c:v>
                </c:pt>
                <c:pt idx="70">
                  <c:v>237.25665544008001</c:v>
                </c:pt>
                <c:pt idx="71">
                  <c:v>243.52774830586301</c:v>
                </c:pt>
                <c:pt idx="72">
                  <c:v>254.442602808125</c:v>
                </c:pt>
                <c:pt idx="73">
                  <c:v>238.34548761250201</c:v>
                </c:pt>
                <c:pt idx="74">
                  <c:v>218.19541315073101</c:v>
                </c:pt>
                <c:pt idx="75">
                  <c:v>215.32339303451201</c:v>
                </c:pt>
                <c:pt idx="76">
                  <c:v>229.040624411447</c:v>
                </c:pt>
                <c:pt idx="77">
                  <c:v>242.90151778538399</c:v>
                </c:pt>
                <c:pt idx="78">
                  <c:v>240.16113714795799</c:v>
                </c:pt>
                <c:pt idx="79">
                  <c:v>238.467710671872</c:v>
                </c:pt>
                <c:pt idx="80">
                  <c:v>241.16566457257301</c:v>
                </c:pt>
                <c:pt idx="81">
                  <c:v>249.19114407203801</c:v>
                </c:pt>
                <c:pt idx="82">
                  <c:v>257.68190875134098</c:v>
                </c:pt>
                <c:pt idx="83">
                  <c:v>254.57075658697701</c:v>
                </c:pt>
                <c:pt idx="84">
                  <c:v>246.65357654716701</c:v>
                </c:pt>
                <c:pt idx="85">
                  <c:v>257.53819924503699</c:v>
                </c:pt>
                <c:pt idx="86">
                  <c:v>288.73654915179799</c:v>
                </c:pt>
                <c:pt idx="87">
                  <c:v>296.198877531525</c:v>
                </c:pt>
                <c:pt idx="88">
                  <c:v>273.35875410205801</c:v>
                </c:pt>
                <c:pt idx="89">
                  <c:v>257.70358103304898</c:v>
                </c:pt>
                <c:pt idx="90">
                  <c:v>249.32281108738499</c:v>
                </c:pt>
                <c:pt idx="91">
                  <c:v>255.78054503099099</c:v>
                </c:pt>
                <c:pt idx="92">
                  <c:v>262.57245442797199</c:v>
                </c:pt>
                <c:pt idx="93">
                  <c:v>256.83057024701901</c:v>
                </c:pt>
                <c:pt idx="94">
                  <c:v>266.038172951474</c:v>
                </c:pt>
                <c:pt idx="95">
                  <c:v>265.702603862177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4E-4429-AE47-CF8B848B1478}"/>
            </c:ext>
          </c:extLst>
        </c:ser>
        <c:ser>
          <c:idx val="2"/>
          <c:order val="2"/>
          <c:tx>
            <c:strRef>
              <c:f>Regional!$U$6</c:f>
              <c:strCache>
                <c:ptCount val="1"/>
                <c:pt idx="0">
                  <c:v>South Composite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Regional!$N$23:$N$118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Regional!$U$23:$U$118</c:f>
              <c:numCache>
                <c:formatCode>0</c:formatCode>
                <c:ptCount val="96"/>
                <c:pt idx="0">
                  <c:v>98.172151125923705</c:v>
                </c:pt>
                <c:pt idx="1">
                  <c:v>97.8216136171648</c:v>
                </c:pt>
                <c:pt idx="2">
                  <c:v>98.725382921244801</c:v>
                </c:pt>
                <c:pt idx="3">
                  <c:v>100</c:v>
                </c:pt>
                <c:pt idx="4">
                  <c:v>100.60902680258199</c:v>
                </c:pt>
                <c:pt idx="5">
                  <c:v>99.8796180313268</c:v>
                </c:pt>
                <c:pt idx="6">
                  <c:v>98.264549627853199</c:v>
                </c:pt>
                <c:pt idx="7">
                  <c:v>99.129378974646997</c:v>
                </c:pt>
                <c:pt idx="8">
                  <c:v>102.50632540465401</c:v>
                </c:pt>
                <c:pt idx="9">
                  <c:v>103.946042486875</c:v>
                </c:pt>
                <c:pt idx="10">
                  <c:v>104.576870340372</c:v>
                </c:pt>
                <c:pt idx="11">
                  <c:v>107.74115475942</c:v>
                </c:pt>
                <c:pt idx="12">
                  <c:v>111.666307399814</c:v>
                </c:pt>
                <c:pt idx="13">
                  <c:v>113.047264690817</c:v>
                </c:pt>
                <c:pt idx="14">
                  <c:v>111.780946525888</c:v>
                </c:pt>
                <c:pt idx="15">
                  <c:v>112.380152850961</c:v>
                </c:pt>
                <c:pt idx="16">
                  <c:v>116.61227543630299</c:v>
                </c:pt>
                <c:pt idx="17">
                  <c:v>122.90719598332301</c:v>
                </c:pt>
                <c:pt idx="18">
                  <c:v>128.93255723077101</c:v>
                </c:pt>
                <c:pt idx="19">
                  <c:v>133.384479450448</c:v>
                </c:pt>
                <c:pt idx="20">
                  <c:v>137.868566413829</c:v>
                </c:pt>
                <c:pt idx="21">
                  <c:v>145.008844873925</c:v>
                </c:pt>
                <c:pt idx="22">
                  <c:v>153.82738841054999</c:v>
                </c:pt>
                <c:pt idx="23">
                  <c:v>157.55910601239501</c:v>
                </c:pt>
                <c:pt idx="24">
                  <c:v>157.66427402473499</c:v>
                </c:pt>
                <c:pt idx="25">
                  <c:v>159.46548298926501</c:v>
                </c:pt>
                <c:pt idx="26">
                  <c:v>159.16080658806899</c:v>
                </c:pt>
                <c:pt idx="27">
                  <c:v>158.610575016035</c:v>
                </c:pt>
                <c:pt idx="28">
                  <c:v>161.715629192053</c:v>
                </c:pt>
                <c:pt idx="29">
                  <c:v>164.60218500907399</c:v>
                </c:pt>
                <c:pt idx="30">
                  <c:v>164.36541758635801</c:v>
                </c:pt>
                <c:pt idx="31">
                  <c:v>162.07873754026201</c:v>
                </c:pt>
                <c:pt idx="32">
                  <c:v>157.87292719144801</c:v>
                </c:pt>
                <c:pt idx="33">
                  <c:v>153.34010828185001</c:v>
                </c:pt>
                <c:pt idx="34">
                  <c:v>147.98283160567499</c:v>
                </c:pt>
                <c:pt idx="35">
                  <c:v>141.78285010459601</c:v>
                </c:pt>
                <c:pt idx="36">
                  <c:v>132.51373669528499</c:v>
                </c:pt>
                <c:pt idx="37">
                  <c:v>120.522576328748</c:v>
                </c:pt>
                <c:pt idx="38">
                  <c:v>113.20731863931699</c:v>
                </c:pt>
                <c:pt idx="39">
                  <c:v>110.881401041302</c:v>
                </c:pt>
                <c:pt idx="40">
                  <c:v>111.408024009371</c:v>
                </c:pt>
                <c:pt idx="41">
                  <c:v>116.904177093952</c:v>
                </c:pt>
                <c:pt idx="42">
                  <c:v>124.99212757766099</c:v>
                </c:pt>
                <c:pt idx="43">
                  <c:v>129.14970289497001</c:v>
                </c:pt>
                <c:pt idx="44">
                  <c:v>128.95696591486401</c:v>
                </c:pt>
                <c:pt idx="45">
                  <c:v>127.348326955728</c:v>
                </c:pt>
                <c:pt idx="46">
                  <c:v>128.529042011841</c:v>
                </c:pt>
                <c:pt idx="47">
                  <c:v>130.94245199034</c:v>
                </c:pt>
                <c:pt idx="48">
                  <c:v>131.005370728504</c:v>
                </c:pt>
                <c:pt idx="49">
                  <c:v>132.18563684348899</c:v>
                </c:pt>
                <c:pt idx="50">
                  <c:v>135.24312593997701</c:v>
                </c:pt>
                <c:pt idx="51">
                  <c:v>137.785155662801</c:v>
                </c:pt>
                <c:pt idx="52">
                  <c:v>140.629680899769</c:v>
                </c:pt>
                <c:pt idx="53">
                  <c:v>143.64502361912801</c:v>
                </c:pt>
                <c:pt idx="54">
                  <c:v>146.46936413950499</c:v>
                </c:pt>
                <c:pt idx="55">
                  <c:v>149.355364025456</c:v>
                </c:pt>
                <c:pt idx="56">
                  <c:v>151.82702525726</c:v>
                </c:pt>
                <c:pt idx="57">
                  <c:v>154.653186677739</c:v>
                </c:pt>
                <c:pt idx="58">
                  <c:v>157.572689249983</c:v>
                </c:pt>
                <c:pt idx="59">
                  <c:v>161.52422986815901</c:v>
                </c:pt>
                <c:pt idx="60">
                  <c:v>167.14672182048699</c:v>
                </c:pt>
                <c:pt idx="61">
                  <c:v>170.89384866908799</c:v>
                </c:pt>
                <c:pt idx="62">
                  <c:v>173.439955960916</c:v>
                </c:pt>
                <c:pt idx="63">
                  <c:v>174.76257567781499</c:v>
                </c:pt>
                <c:pt idx="64">
                  <c:v>175.31994216842099</c:v>
                </c:pt>
                <c:pt idx="65">
                  <c:v>179.85328551836099</c:v>
                </c:pt>
                <c:pt idx="66">
                  <c:v>183.237776083542</c:v>
                </c:pt>
                <c:pt idx="67">
                  <c:v>181.991616679993</c:v>
                </c:pt>
                <c:pt idx="68">
                  <c:v>182.85248890946801</c:v>
                </c:pt>
                <c:pt idx="69">
                  <c:v>187.52143338132001</c:v>
                </c:pt>
                <c:pt idx="70">
                  <c:v>191.42680898329601</c:v>
                </c:pt>
                <c:pt idx="71">
                  <c:v>193.220955995369</c:v>
                </c:pt>
                <c:pt idx="72">
                  <c:v>195.80988237806201</c:v>
                </c:pt>
                <c:pt idx="73">
                  <c:v>200.957265354539</c:v>
                </c:pt>
                <c:pt idx="74">
                  <c:v>204.94428129627499</c:v>
                </c:pt>
                <c:pt idx="75">
                  <c:v>205.60990557551801</c:v>
                </c:pt>
                <c:pt idx="76">
                  <c:v>208.67286047103701</c:v>
                </c:pt>
                <c:pt idx="77">
                  <c:v>212.68977320011601</c:v>
                </c:pt>
                <c:pt idx="78">
                  <c:v>213.438193981252</c:v>
                </c:pt>
                <c:pt idx="79">
                  <c:v>215.736190901523</c:v>
                </c:pt>
                <c:pt idx="80">
                  <c:v>220.28971418991199</c:v>
                </c:pt>
                <c:pt idx="81">
                  <c:v>223.685381066248</c:v>
                </c:pt>
                <c:pt idx="82">
                  <c:v>227.81175231445101</c:v>
                </c:pt>
                <c:pt idx="83">
                  <c:v>232.88076480092499</c:v>
                </c:pt>
                <c:pt idx="84">
                  <c:v>238.11260449475901</c:v>
                </c:pt>
                <c:pt idx="85">
                  <c:v>249.456415024145</c:v>
                </c:pt>
                <c:pt idx="86">
                  <c:v>269.63819456925802</c:v>
                </c:pt>
                <c:pt idx="87">
                  <c:v>286.19312251531898</c:v>
                </c:pt>
                <c:pt idx="88">
                  <c:v>298.096326776659</c:v>
                </c:pt>
                <c:pt idx="89">
                  <c:v>309.06002345997302</c:v>
                </c:pt>
                <c:pt idx="90">
                  <c:v>305.57457450107302</c:v>
                </c:pt>
                <c:pt idx="91">
                  <c:v>292.11491602186999</c:v>
                </c:pt>
                <c:pt idx="92">
                  <c:v>280.88366296787598</c:v>
                </c:pt>
                <c:pt idx="93">
                  <c:v>272.02984766498997</c:v>
                </c:pt>
                <c:pt idx="94">
                  <c:v>265.91233016932603</c:v>
                </c:pt>
                <c:pt idx="95">
                  <c:v>263.115213898761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4E-4429-AE47-CF8B848B1478}"/>
            </c:ext>
          </c:extLst>
        </c:ser>
        <c:ser>
          <c:idx val="3"/>
          <c:order val="3"/>
          <c:tx>
            <c:strRef>
              <c:f>Regional!$V$6</c:f>
              <c:strCache>
                <c:ptCount val="1"/>
                <c:pt idx="0">
                  <c:v>West Composite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Regional!$N$23:$N$118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Regional!$V$23:$V$118</c:f>
              <c:numCache>
                <c:formatCode>0</c:formatCode>
                <c:ptCount val="96"/>
                <c:pt idx="0">
                  <c:v>91.134489620343501</c:v>
                </c:pt>
                <c:pt idx="1">
                  <c:v>94.912358532153405</c:v>
                </c:pt>
                <c:pt idx="2">
                  <c:v>97.809958274569695</c:v>
                </c:pt>
                <c:pt idx="3">
                  <c:v>100</c:v>
                </c:pt>
                <c:pt idx="4">
                  <c:v>100.143886133102</c:v>
                </c:pt>
                <c:pt idx="5">
                  <c:v>99.001341467911999</c:v>
                </c:pt>
                <c:pt idx="6">
                  <c:v>98.555378207331003</c:v>
                </c:pt>
                <c:pt idx="7">
                  <c:v>98.768447815607502</c:v>
                </c:pt>
                <c:pt idx="8">
                  <c:v>99.658043995181302</c:v>
                </c:pt>
                <c:pt idx="9">
                  <c:v>100.15876577722899</c:v>
                </c:pt>
                <c:pt idx="10">
                  <c:v>101.21703119643099</c:v>
                </c:pt>
                <c:pt idx="11">
                  <c:v>103.941173500907</c:v>
                </c:pt>
                <c:pt idx="12">
                  <c:v>106.974260029745</c:v>
                </c:pt>
                <c:pt idx="13">
                  <c:v>109.98489519761701</c:v>
                </c:pt>
                <c:pt idx="14">
                  <c:v>110.940186349453</c:v>
                </c:pt>
                <c:pt idx="15">
                  <c:v>111.22005924683</c:v>
                </c:pt>
                <c:pt idx="16">
                  <c:v>115.350151438406</c:v>
                </c:pt>
                <c:pt idx="17">
                  <c:v>121.997470347145</c:v>
                </c:pt>
                <c:pt idx="18">
                  <c:v>126.598641819306</c:v>
                </c:pt>
                <c:pt idx="19">
                  <c:v>128.41597136760299</c:v>
                </c:pt>
                <c:pt idx="20">
                  <c:v>131.44406603438699</c:v>
                </c:pt>
                <c:pt idx="21">
                  <c:v>136.62343901494199</c:v>
                </c:pt>
                <c:pt idx="22">
                  <c:v>142.023394952323</c:v>
                </c:pt>
                <c:pt idx="23">
                  <c:v>147.55806169406301</c:v>
                </c:pt>
                <c:pt idx="24">
                  <c:v>152.45181355772701</c:v>
                </c:pt>
                <c:pt idx="25">
                  <c:v>155.349634424855</c:v>
                </c:pt>
                <c:pt idx="26">
                  <c:v>157.923013312546</c:v>
                </c:pt>
                <c:pt idx="27">
                  <c:v>162.06243106240299</c:v>
                </c:pt>
                <c:pt idx="28">
                  <c:v>168.27480517584399</c:v>
                </c:pt>
                <c:pt idx="29">
                  <c:v>175.596377132664</c:v>
                </c:pt>
                <c:pt idx="30">
                  <c:v>177.752047230747</c:v>
                </c:pt>
                <c:pt idx="31">
                  <c:v>172.33019089763999</c:v>
                </c:pt>
                <c:pt idx="32">
                  <c:v>167.21765247324501</c:v>
                </c:pt>
                <c:pt idx="33">
                  <c:v>165.35813258298899</c:v>
                </c:pt>
                <c:pt idx="34">
                  <c:v>160.851200050887</c:v>
                </c:pt>
                <c:pt idx="35">
                  <c:v>152.961941203207</c:v>
                </c:pt>
                <c:pt idx="36">
                  <c:v>139.35002462938201</c:v>
                </c:pt>
                <c:pt idx="37">
                  <c:v>126.669018364655</c:v>
                </c:pt>
                <c:pt idx="38">
                  <c:v>118.322954846171</c:v>
                </c:pt>
                <c:pt idx="39">
                  <c:v>110.125792460849</c:v>
                </c:pt>
                <c:pt idx="40">
                  <c:v>110.76976440401501</c:v>
                </c:pt>
                <c:pt idx="41">
                  <c:v>118.68913806769901</c:v>
                </c:pt>
                <c:pt idx="42">
                  <c:v>120.909310514548</c:v>
                </c:pt>
                <c:pt idx="43">
                  <c:v>120.584183551634</c:v>
                </c:pt>
                <c:pt idx="44">
                  <c:v>123.788298759817</c:v>
                </c:pt>
                <c:pt idx="45">
                  <c:v>126.675028006483</c:v>
                </c:pt>
                <c:pt idx="46">
                  <c:v>128.682102752004</c:v>
                </c:pt>
                <c:pt idx="47">
                  <c:v>130.831138509628</c:v>
                </c:pt>
                <c:pt idx="48">
                  <c:v>131.65129356921801</c:v>
                </c:pt>
                <c:pt idx="49">
                  <c:v>134.07734922493901</c:v>
                </c:pt>
                <c:pt idx="50">
                  <c:v>138.12724249270499</c:v>
                </c:pt>
                <c:pt idx="51">
                  <c:v>139.61277530380599</c:v>
                </c:pt>
                <c:pt idx="52">
                  <c:v>142.82020757492501</c:v>
                </c:pt>
                <c:pt idx="53">
                  <c:v>148.23674136116699</c:v>
                </c:pt>
                <c:pt idx="54">
                  <c:v>151.798415121907</c:v>
                </c:pt>
                <c:pt idx="55">
                  <c:v>155.10801699608601</c:v>
                </c:pt>
                <c:pt idx="56">
                  <c:v>159.789259262337</c:v>
                </c:pt>
                <c:pt idx="57">
                  <c:v>166.370390895697</c:v>
                </c:pt>
                <c:pt idx="58">
                  <c:v>171.43736809939199</c:v>
                </c:pt>
                <c:pt idx="59">
                  <c:v>174.61216813097801</c:v>
                </c:pt>
                <c:pt idx="60">
                  <c:v>179.535404278031</c:v>
                </c:pt>
                <c:pt idx="61">
                  <c:v>183.20045499409099</c:v>
                </c:pt>
                <c:pt idx="62">
                  <c:v>184.845751362671</c:v>
                </c:pt>
                <c:pt idx="63">
                  <c:v>187.13139564213699</c:v>
                </c:pt>
                <c:pt idx="64">
                  <c:v>190.52255374961001</c:v>
                </c:pt>
                <c:pt idx="65">
                  <c:v>196.97375813965499</c:v>
                </c:pt>
                <c:pt idx="66">
                  <c:v>204.11757314398099</c:v>
                </c:pt>
                <c:pt idx="67">
                  <c:v>206.45450018982501</c:v>
                </c:pt>
                <c:pt idx="68">
                  <c:v>207.277544361932</c:v>
                </c:pt>
                <c:pt idx="69">
                  <c:v>211.54117426369501</c:v>
                </c:pt>
                <c:pt idx="70">
                  <c:v>217.50670823104599</c:v>
                </c:pt>
                <c:pt idx="71">
                  <c:v>222.665523846171</c:v>
                </c:pt>
                <c:pt idx="72">
                  <c:v>223.819523969643</c:v>
                </c:pt>
                <c:pt idx="73">
                  <c:v>225.75938848013399</c:v>
                </c:pt>
                <c:pt idx="74">
                  <c:v>231.96147724897801</c:v>
                </c:pt>
                <c:pt idx="75">
                  <c:v>238.05239802998099</c:v>
                </c:pt>
                <c:pt idx="76">
                  <c:v>244.061093870831</c:v>
                </c:pt>
                <c:pt idx="77">
                  <c:v>249.53161346049299</c:v>
                </c:pt>
                <c:pt idx="78">
                  <c:v>252.06354127054701</c:v>
                </c:pt>
                <c:pt idx="79">
                  <c:v>251.91859614434699</c:v>
                </c:pt>
                <c:pt idx="80">
                  <c:v>252.660954253044</c:v>
                </c:pt>
                <c:pt idx="81">
                  <c:v>254.019657676875</c:v>
                </c:pt>
                <c:pt idx="82">
                  <c:v>263.128735284752</c:v>
                </c:pt>
                <c:pt idx="83">
                  <c:v>275.53952625485903</c:v>
                </c:pt>
                <c:pt idx="84">
                  <c:v>282.284184966287</c:v>
                </c:pt>
                <c:pt idx="85">
                  <c:v>291.69915258800103</c:v>
                </c:pt>
                <c:pt idx="86">
                  <c:v>307.33394787627998</c:v>
                </c:pt>
                <c:pt idx="87">
                  <c:v>324.52685302191702</c:v>
                </c:pt>
                <c:pt idx="88">
                  <c:v>336.44014217435398</c:v>
                </c:pt>
                <c:pt idx="89">
                  <c:v>347.98966398923</c:v>
                </c:pt>
                <c:pt idx="90">
                  <c:v>347.07347725782898</c:v>
                </c:pt>
                <c:pt idx="91">
                  <c:v>323.20694445182602</c:v>
                </c:pt>
                <c:pt idx="92">
                  <c:v>305.94210270043197</c:v>
                </c:pt>
                <c:pt idx="93">
                  <c:v>310.25981447708801</c:v>
                </c:pt>
                <c:pt idx="94">
                  <c:v>303.94013091144501</c:v>
                </c:pt>
                <c:pt idx="95">
                  <c:v>298.25720529529502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4E-4429-AE47-CF8B848B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2856"/>
        <c:axId val="528473248"/>
      </c:scatterChart>
      <c:valAx>
        <c:axId val="528472856"/>
        <c:scaling>
          <c:orientation val="minMax"/>
          <c:max val="453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3248"/>
        <c:crosses val="autoZero"/>
        <c:crossBetween val="midCat"/>
        <c:majorUnit val="365"/>
      </c:valAx>
      <c:valAx>
        <c:axId val="52847324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285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3.2144787871665297E-2"/>
          <c:w val="1"/>
          <c:h val="9.044351218634003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RegionalPropertyType!$O$5</c:f>
              <c:strCache>
                <c:ptCount val="1"/>
                <c:pt idx="0">
                  <c:v>Midwest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RegionalPropertyType!$O$6:$O$101</c:f>
              <c:numCache>
                <c:formatCode>0</c:formatCode>
                <c:ptCount val="96"/>
                <c:pt idx="0">
                  <c:v>89.662391539039803</c:v>
                </c:pt>
                <c:pt idx="1">
                  <c:v>93.738314476664499</c:v>
                </c:pt>
                <c:pt idx="2">
                  <c:v>98.089856010613204</c:v>
                </c:pt>
                <c:pt idx="3">
                  <c:v>100</c:v>
                </c:pt>
                <c:pt idx="4">
                  <c:v>100.174926937667</c:v>
                </c:pt>
                <c:pt idx="5">
                  <c:v>100.53330707936099</c:v>
                </c:pt>
                <c:pt idx="6">
                  <c:v>102.080097425444</c:v>
                </c:pt>
                <c:pt idx="7">
                  <c:v>104.041198737691</c:v>
                </c:pt>
                <c:pt idx="8">
                  <c:v>104.570240569928</c:v>
                </c:pt>
                <c:pt idx="9">
                  <c:v>104.067606145902</c:v>
                </c:pt>
                <c:pt idx="10">
                  <c:v>103.456706422945</c:v>
                </c:pt>
                <c:pt idx="11">
                  <c:v>105.052878715177</c:v>
                </c:pt>
                <c:pt idx="12">
                  <c:v>109.755641058623</c:v>
                </c:pt>
                <c:pt idx="13">
                  <c:v>113.03597875637099</c:v>
                </c:pt>
                <c:pt idx="14">
                  <c:v>112.12679703542101</c:v>
                </c:pt>
                <c:pt idx="15">
                  <c:v>112.11198053954401</c:v>
                </c:pt>
                <c:pt idx="16">
                  <c:v>116.04536410659399</c:v>
                </c:pt>
                <c:pt idx="17">
                  <c:v>120.363285840901</c:v>
                </c:pt>
                <c:pt idx="18">
                  <c:v>120.77492480325</c:v>
                </c:pt>
                <c:pt idx="19">
                  <c:v>119.845757422623</c:v>
                </c:pt>
                <c:pt idx="20">
                  <c:v>121.40306704081</c:v>
                </c:pt>
                <c:pt idx="21">
                  <c:v>124.984297668454</c:v>
                </c:pt>
                <c:pt idx="22">
                  <c:v>128.83506819828</c:v>
                </c:pt>
                <c:pt idx="23">
                  <c:v>129.730330049141</c:v>
                </c:pt>
                <c:pt idx="24">
                  <c:v>126.397141860351</c:v>
                </c:pt>
                <c:pt idx="25">
                  <c:v>122.77620238188101</c:v>
                </c:pt>
                <c:pt idx="26">
                  <c:v>124.68488060883899</c:v>
                </c:pt>
                <c:pt idx="27">
                  <c:v>128.15770856529201</c:v>
                </c:pt>
                <c:pt idx="28">
                  <c:v>128.82073499331401</c:v>
                </c:pt>
                <c:pt idx="29">
                  <c:v>129.81148207371601</c:v>
                </c:pt>
                <c:pt idx="30">
                  <c:v>129.43875811426099</c:v>
                </c:pt>
                <c:pt idx="31">
                  <c:v>127.760304949152</c:v>
                </c:pt>
                <c:pt idx="32">
                  <c:v>125.23384100397</c:v>
                </c:pt>
                <c:pt idx="33">
                  <c:v>120.059933594003</c:v>
                </c:pt>
                <c:pt idx="34">
                  <c:v>112.980261121845</c:v>
                </c:pt>
                <c:pt idx="35">
                  <c:v>106.156647932608</c:v>
                </c:pt>
                <c:pt idx="36">
                  <c:v>98.1719411205775</c:v>
                </c:pt>
                <c:pt idx="37">
                  <c:v>92.211516885711106</c:v>
                </c:pt>
                <c:pt idx="38">
                  <c:v>92.562848408153101</c:v>
                </c:pt>
                <c:pt idx="39">
                  <c:v>92.619123773264604</c:v>
                </c:pt>
                <c:pt idx="40">
                  <c:v>88.110053866845107</c:v>
                </c:pt>
                <c:pt idx="41">
                  <c:v>83.863156737482996</c:v>
                </c:pt>
                <c:pt idx="42">
                  <c:v>80.848765885190801</c:v>
                </c:pt>
                <c:pt idx="43">
                  <c:v>77.878130609023302</c:v>
                </c:pt>
                <c:pt idx="44">
                  <c:v>76.706724135216305</c:v>
                </c:pt>
                <c:pt idx="45">
                  <c:v>78.222810436360305</c:v>
                </c:pt>
                <c:pt idx="46">
                  <c:v>79.894660577897</c:v>
                </c:pt>
                <c:pt idx="47">
                  <c:v>79.711113681833794</c:v>
                </c:pt>
                <c:pt idx="48">
                  <c:v>77.833315533994494</c:v>
                </c:pt>
                <c:pt idx="49">
                  <c:v>74.983804275156501</c:v>
                </c:pt>
                <c:pt idx="50">
                  <c:v>74.154645254468207</c:v>
                </c:pt>
                <c:pt idx="51">
                  <c:v>75.515544123078698</c:v>
                </c:pt>
                <c:pt idx="52">
                  <c:v>77.661016182929799</c:v>
                </c:pt>
                <c:pt idx="53">
                  <c:v>79.971102920569294</c:v>
                </c:pt>
                <c:pt idx="54">
                  <c:v>81.403230263391507</c:v>
                </c:pt>
                <c:pt idx="55">
                  <c:v>82.141111428481494</c:v>
                </c:pt>
                <c:pt idx="56">
                  <c:v>83.113001375057095</c:v>
                </c:pt>
                <c:pt idx="57">
                  <c:v>84.834836656257906</c:v>
                </c:pt>
                <c:pt idx="58">
                  <c:v>87.434528659834598</c:v>
                </c:pt>
                <c:pt idx="59">
                  <c:v>89.491625030902398</c:v>
                </c:pt>
                <c:pt idx="60">
                  <c:v>89.763029971182903</c:v>
                </c:pt>
                <c:pt idx="61">
                  <c:v>90.062710136783494</c:v>
                </c:pt>
                <c:pt idx="62">
                  <c:v>91.0893076995972</c:v>
                </c:pt>
                <c:pt idx="63">
                  <c:v>91.261155725236193</c:v>
                </c:pt>
                <c:pt idx="64">
                  <c:v>91.330126984482305</c:v>
                </c:pt>
                <c:pt idx="65">
                  <c:v>92.910910646136401</c:v>
                </c:pt>
                <c:pt idx="66">
                  <c:v>95.536754754541306</c:v>
                </c:pt>
                <c:pt idx="67">
                  <c:v>98.627326575980504</c:v>
                </c:pt>
                <c:pt idx="68">
                  <c:v>104.31892674925101</c:v>
                </c:pt>
                <c:pt idx="69">
                  <c:v>112.262113408174</c:v>
                </c:pt>
                <c:pt idx="70">
                  <c:v>111.934675222411</c:v>
                </c:pt>
                <c:pt idx="71">
                  <c:v>106.803134866357</c:v>
                </c:pt>
                <c:pt idx="72">
                  <c:v>106.894651700941</c:v>
                </c:pt>
                <c:pt idx="73">
                  <c:v>110.444140252902</c:v>
                </c:pt>
                <c:pt idx="74">
                  <c:v>112.56768159783</c:v>
                </c:pt>
                <c:pt idx="75">
                  <c:v>112.395761708221</c:v>
                </c:pt>
                <c:pt idx="76">
                  <c:v>114.078423751622</c:v>
                </c:pt>
                <c:pt idx="77">
                  <c:v>116.31781501701001</c:v>
                </c:pt>
                <c:pt idx="78">
                  <c:v>116.685470606439</c:v>
                </c:pt>
                <c:pt idx="79">
                  <c:v>116.31781488209199</c:v>
                </c:pt>
                <c:pt idx="80">
                  <c:v>115.64455632861799</c:v>
                </c:pt>
                <c:pt idx="81">
                  <c:v>112.498970063831</c:v>
                </c:pt>
                <c:pt idx="82">
                  <c:v>114.329229953029</c:v>
                </c:pt>
                <c:pt idx="83">
                  <c:v>120.96213457903301</c:v>
                </c:pt>
                <c:pt idx="84">
                  <c:v>124.67495193546</c:v>
                </c:pt>
                <c:pt idx="85">
                  <c:v>127.312517889516</c:v>
                </c:pt>
                <c:pt idx="86">
                  <c:v>130.12595265011299</c:v>
                </c:pt>
                <c:pt idx="87">
                  <c:v>132.92698613812101</c:v>
                </c:pt>
                <c:pt idx="88">
                  <c:v>136.36126837056801</c:v>
                </c:pt>
                <c:pt idx="89">
                  <c:v>140.77401534003599</c:v>
                </c:pt>
                <c:pt idx="90">
                  <c:v>135.64606424731201</c:v>
                </c:pt>
                <c:pt idx="91">
                  <c:v>128.156738917708</c:v>
                </c:pt>
                <c:pt idx="92">
                  <c:v>131.00617862052701</c:v>
                </c:pt>
                <c:pt idx="93">
                  <c:v>137.975670206112</c:v>
                </c:pt>
                <c:pt idx="94">
                  <c:v>136.03702778206801</c:v>
                </c:pt>
                <c:pt idx="95">
                  <c:v>132.975276862149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41-4BAA-93E5-AE35C3C28E3C}"/>
            </c:ext>
          </c:extLst>
        </c:ser>
        <c:ser>
          <c:idx val="1"/>
          <c:order val="1"/>
          <c:tx>
            <c:strRef>
              <c:f>RegionalPropertyType!$P$5</c:f>
              <c:strCache>
                <c:ptCount val="1"/>
                <c:pt idx="0">
                  <c:v>Midwest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RegionalPropertyType!$P$6:$P$101</c:f>
              <c:numCache>
                <c:formatCode>0</c:formatCode>
                <c:ptCount val="96"/>
                <c:pt idx="0">
                  <c:v>95.466070574342297</c:v>
                </c:pt>
                <c:pt idx="1">
                  <c:v>98.509189096493699</c:v>
                </c:pt>
                <c:pt idx="2">
                  <c:v>99.700766791597303</c:v>
                </c:pt>
                <c:pt idx="3">
                  <c:v>100</c:v>
                </c:pt>
                <c:pt idx="4">
                  <c:v>102.155821784594</c:v>
                </c:pt>
                <c:pt idx="5">
                  <c:v>104.385902128396</c:v>
                </c:pt>
                <c:pt idx="6">
                  <c:v>104.60026339020401</c:v>
                </c:pt>
                <c:pt idx="7">
                  <c:v>103.908004900585</c:v>
                </c:pt>
                <c:pt idx="8">
                  <c:v>103.34418968112099</c:v>
                </c:pt>
                <c:pt idx="9">
                  <c:v>104.581388830446</c:v>
                </c:pt>
                <c:pt idx="10">
                  <c:v>108.180479213808</c:v>
                </c:pt>
                <c:pt idx="11">
                  <c:v>109.901967442502</c:v>
                </c:pt>
                <c:pt idx="12">
                  <c:v>109.13530301679999</c:v>
                </c:pt>
                <c:pt idx="13">
                  <c:v>109.520399111145</c:v>
                </c:pt>
                <c:pt idx="14">
                  <c:v>111.40671377863001</c:v>
                </c:pt>
                <c:pt idx="15">
                  <c:v>113.541428576982</c:v>
                </c:pt>
                <c:pt idx="16">
                  <c:v>115.019793234056</c:v>
                </c:pt>
                <c:pt idx="17">
                  <c:v>113.76666940704899</c:v>
                </c:pt>
                <c:pt idx="18">
                  <c:v>110.89893959548699</c:v>
                </c:pt>
                <c:pt idx="19">
                  <c:v>111.98712664310101</c:v>
                </c:pt>
                <c:pt idx="20">
                  <c:v>119.216626098877</c:v>
                </c:pt>
                <c:pt idx="21">
                  <c:v>126.82803204143001</c:v>
                </c:pt>
                <c:pt idx="22">
                  <c:v>127.44307806315</c:v>
                </c:pt>
                <c:pt idx="23">
                  <c:v>126.349213291024</c:v>
                </c:pt>
                <c:pt idx="24">
                  <c:v>127.335417883033</c:v>
                </c:pt>
                <c:pt idx="25">
                  <c:v>128.759946647893</c:v>
                </c:pt>
                <c:pt idx="26">
                  <c:v>130.96595281244399</c:v>
                </c:pt>
                <c:pt idx="27">
                  <c:v>131.24054100671501</c:v>
                </c:pt>
                <c:pt idx="28">
                  <c:v>128.92487708698499</c:v>
                </c:pt>
                <c:pt idx="29">
                  <c:v>126.16397373144299</c:v>
                </c:pt>
                <c:pt idx="30">
                  <c:v>124.764732751499</c:v>
                </c:pt>
                <c:pt idx="31">
                  <c:v>124.759980787505</c:v>
                </c:pt>
                <c:pt idx="32">
                  <c:v>124.938078800535</c:v>
                </c:pt>
                <c:pt idx="33">
                  <c:v>125.122921363546</c:v>
                </c:pt>
                <c:pt idx="34">
                  <c:v>118.980227432589</c:v>
                </c:pt>
                <c:pt idx="35">
                  <c:v>110.20940121576599</c:v>
                </c:pt>
                <c:pt idx="36">
                  <c:v>105.348149189412</c:v>
                </c:pt>
                <c:pt idx="37">
                  <c:v>103.93021281180999</c:v>
                </c:pt>
                <c:pt idx="38">
                  <c:v>101.091387844115</c:v>
                </c:pt>
                <c:pt idx="39">
                  <c:v>95.4754591687405</c:v>
                </c:pt>
                <c:pt idx="40">
                  <c:v>92.669691217808307</c:v>
                </c:pt>
                <c:pt idx="41">
                  <c:v>92.295757977286101</c:v>
                </c:pt>
                <c:pt idx="42">
                  <c:v>89.965573937725594</c:v>
                </c:pt>
                <c:pt idx="43">
                  <c:v>86.295681919639904</c:v>
                </c:pt>
                <c:pt idx="44">
                  <c:v>86.691698015976797</c:v>
                </c:pt>
                <c:pt idx="45">
                  <c:v>90.413711961659899</c:v>
                </c:pt>
                <c:pt idx="46">
                  <c:v>89.695253367155701</c:v>
                </c:pt>
                <c:pt idx="47">
                  <c:v>86.458171044653</c:v>
                </c:pt>
                <c:pt idx="48">
                  <c:v>85.992403110312907</c:v>
                </c:pt>
                <c:pt idx="49">
                  <c:v>86.038484030157207</c:v>
                </c:pt>
                <c:pt idx="50">
                  <c:v>87.302079316502201</c:v>
                </c:pt>
                <c:pt idx="51">
                  <c:v>88.174730695185204</c:v>
                </c:pt>
                <c:pt idx="52">
                  <c:v>88.172568491533596</c:v>
                </c:pt>
                <c:pt idx="53">
                  <c:v>89.993220569199707</c:v>
                </c:pt>
                <c:pt idx="54">
                  <c:v>92.0139490735301</c:v>
                </c:pt>
                <c:pt idx="55">
                  <c:v>93.373424600430297</c:v>
                </c:pt>
                <c:pt idx="56">
                  <c:v>97.646029753918597</c:v>
                </c:pt>
                <c:pt idx="57">
                  <c:v>103.130345003998</c:v>
                </c:pt>
                <c:pt idx="58">
                  <c:v>104.11261020868599</c:v>
                </c:pt>
                <c:pt idx="59">
                  <c:v>103.852415168783</c:v>
                </c:pt>
                <c:pt idx="60">
                  <c:v>106.59729716346401</c:v>
                </c:pt>
                <c:pt idx="61">
                  <c:v>110.92541625081201</c:v>
                </c:pt>
                <c:pt idx="62">
                  <c:v>111.927707007365</c:v>
                </c:pt>
                <c:pt idx="63">
                  <c:v>111.18398986602099</c:v>
                </c:pt>
                <c:pt idx="64">
                  <c:v>115.50875919345501</c:v>
                </c:pt>
                <c:pt idx="65">
                  <c:v>121.456723024441</c:v>
                </c:pt>
                <c:pt idx="66">
                  <c:v>121.37336755290301</c:v>
                </c:pt>
                <c:pt idx="67">
                  <c:v>119.961040995844</c:v>
                </c:pt>
                <c:pt idx="68">
                  <c:v>125.310928801876</c:v>
                </c:pt>
                <c:pt idx="69">
                  <c:v>134.06542980316601</c:v>
                </c:pt>
                <c:pt idx="70">
                  <c:v>138.772654503718</c:v>
                </c:pt>
                <c:pt idx="71">
                  <c:v>139.397456817017</c:v>
                </c:pt>
                <c:pt idx="72">
                  <c:v>140.25937003549299</c:v>
                </c:pt>
                <c:pt idx="73">
                  <c:v>141.82389192742301</c:v>
                </c:pt>
                <c:pt idx="74">
                  <c:v>144.786234104252</c:v>
                </c:pt>
                <c:pt idx="75">
                  <c:v>147.757297878386</c:v>
                </c:pt>
                <c:pt idx="76">
                  <c:v>149.53978955029601</c:v>
                </c:pt>
                <c:pt idx="77">
                  <c:v>151.54565201328799</c:v>
                </c:pt>
                <c:pt idx="78">
                  <c:v>154.97885069233101</c:v>
                </c:pt>
                <c:pt idx="79">
                  <c:v>158.34222267042799</c:v>
                </c:pt>
                <c:pt idx="80">
                  <c:v>160.30100179382501</c:v>
                </c:pt>
                <c:pt idx="81">
                  <c:v>162.67878618743899</c:v>
                </c:pt>
                <c:pt idx="82">
                  <c:v>165.28007822033501</c:v>
                </c:pt>
                <c:pt idx="83">
                  <c:v>169.17822038944101</c:v>
                </c:pt>
                <c:pt idx="84">
                  <c:v>178.24518104499501</c:v>
                </c:pt>
                <c:pt idx="85">
                  <c:v>189.39219364155201</c:v>
                </c:pt>
                <c:pt idx="86">
                  <c:v>194.76649356803199</c:v>
                </c:pt>
                <c:pt idx="87">
                  <c:v>197.84705578462501</c:v>
                </c:pt>
                <c:pt idx="88">
                  <c:v>209.48726747614299</c:v>
                </c:pt>
                <c:pt idx="89">
                  <c:v>229.31237596761201</c:v>
                </c:pt>
                <c:pt idx="90">
                  <c:v>234.46558036279501</c:v>
                </c:pt>
                <c:pt idx="91">
                  <c:v>225.22107011159099</c:v>
                </c:pt>
                <c:pt idx="92">
                  <c:v>224.37327008010899</c:v>
                </c:pt>
                <c:pt idx="93">
                  <c:v>234.768045006465</c:v>
                </c:pt>
                <c:pt idx="94">
                  <c:v>243.94149568496999</c:v>
                </c:pt>
                <c:pt idx="95">
                  <c:v>247.657243771852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41-4BAA-93E5-AE35C3C28E3C}"/>
            </c:ext>
          </c:extLst>
        </c:ser>
        <c:ser>
          <c:idx val="2"/>
          <c:order val="2"/>
          <c:tx>
            <c:strRef>
              <c:f>RegionalPropertyType!$Q$5</c:f>
              <c:strCache>
                <c:ptCount val="1"/>
                <c:pt idx="0">
                  <c:v>Midwest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RegionalPropertyType!$Q$6:$Q$101</c:f>
              <c:numCache>
                <c:formatCode>0</c:formatCode>
                <c:ptCount val="96"/>
                <c:pt idx="0">
                  <c:v>94.166896449019802</c:v>
                </c:pt>
                <c:pt idx="1">
                  <c:v>95.506687532784795</c:v>
                </c:pt>
                <c:pt idx="2">
                  <c:v>99.209310175379997</c:v>
                </c:pt>
                <c:pt idx="3">
                  <c:v>100</c:v>
                </c:pt>
                <c:pt idx="4">
                  <c:v>99.831620500764203</c:v>
                </c:pt>
                <c:pt idx="5">
                  <c:v>104.697628102293</c:v>
                </c:pt>
                <c:pt idx="6">
                  <c:v>111.714540663558</c:v>
                </c:pt>
                <c:pt idx="7">
                  <c:v>114.407436329858</c:v>
                </c:pt>
                <c:pt idx="8">
                  <c:v>114.612280184569</c:v>
                </c:pt>
                <c:pt idx="9">
                  <c:v>115.543135083249</c:v>
                </c:pt>
                <c:pt idx="10">
                  <c:v>117.886589276782</c:v>
                </c:pt>
                <c:pt idx="11">
                  <c:v>120.90328585898099</c:v>
                </c:pt>
                <c:pt idx="12">
                  <c:v>125.01029705418</c:v>
                </c:pt>
                <c:pt idx="13">
                  <c:v>130.18025033094699</c:v>
                </c:pt>
                <c:pt idx="14">
                  <c:v>133.265282868871</c:v>
                </c:pt>
                <c:pt idx="15">
                  <c:v>136.64027928591099</c:v>
                </c:pt>
                <c:pt idx="16">
                  <c:v>141.466700051228</c:v>
                </c:pt>
                <c:pt idx="17">
                  <c:v>143.03159959553199</c:v>
                </c:pt>
                <c:pt idx="18">
                  <c:v>143.79316734226501</c:v>
                </c:pt>
                <c:pt idx="19">
                  <c:v>147.99132525463199</c:v>
                </c:pt>
                <c:pt idx="20">
                  <c:v>155.25372901439999</c:v>
                </c:pt>
                <c:pt idx="21">
                  <c:v>162.463899524602</c:v>
                </c:pt>
                <c:pt idx="22">
                  <c:v>162.14721345341599</c:v>
                </c:pt>
                <c:pt idx="23">
                  <c:v>159.555197364034</c:v>
                </c:pt>
                <c:pt idx="24">
                  <c:v>158.54643768037201</c:v>
                </c:pt>
                <c:pt idx="25">
                  <c:v>154.68496533937301</c:v>
                </c:pt>
                <c:pt idx="26">
                  <c:v>153.86451336748101</c:v>
                </c:pt>
                <c:pt idx="27">
                  <c:v>157.59318242377799</c:v>
                </c:pt>
                <c:pt idx="28">
                  <c:v>159.62576809009099</c:v>
                </c:pt>
                <c:pt idx="29">
                  <c:v>156.42720316458701</c:v>
                </c:pt>
                <c:pt idx="30">
                  <c:v>151.66535035592099</c:v>
                </c:pt>
                <c:pt idx="31">
                  <c:v>147.97179437742801</c:v>
                </c:pt>
                <c:pt idx="32">
                  <c:v>142.398783708884</c:v>
                </c:pt>
                <c:pt idx="33">
                  <c:v>138.898519215969</c:v>
                </c:pt>
                <c:pt idx="34">
                  <c:v>133.09257989626801</c:v>
                </c:pt>
                <c:pt idx="35">
                  <c:v>123.545368070325</c:v>
                </c:pt>
                <c:pt idx="36">
                  <c:v>118.139677566712</c:v>
                </c:pt>
                <c:pt idx="37">
                  <c:v>118.160651799897</c:v>
                </c:pt>
                <c:pt idx="38">
                  <c:v>117.660413132763</c:v>
                </c:pt>
                <c:pt idx="39">
                  <c:v>113.92973204117</c:v>
                </c:pt>
                <c:pt idx="40">
                  <c:v>110.25344214233</c:v>
                </c:pt>
                <c:pt idx="41">
                  <c:v>106.310329738002</c:v>
                </c:pt>
                <c:pt idx="42">
                  <c:v>103.789155614146</c:v>
                </c:pt>
                <c:pt idx="43">
                  <c:v>103.009852491312</c:v>
                </c:pt>
                <c:pt idx="44">
                  <c:v>102.527110737924</c:v>
                </c:pt>
                <c:pt idx="45">
                  <c:v>101.49597139230799</c:v>
                </c:pt>
                <c:pt idx="46">
                  <c:v>100.23497289092199</c:v>
                </c:pt>
                <c:pt idx="47">
                  <c:v>99.375496545631506</c:v>
                </c:pt>
                <c:pt idx="48">
                  <c:v>97.216073924041396</c:v>
                </c:pt>
                <c:pt idx="49">
                  <c:v>96.224989707783095</c:v>
                </c:pt>
                <c:pt idx="50">
                  <c:v>100.08770447467199</c:v>
                </c:pt>
                <c:pt idx="51">
                  <c:v>102.95573072766101</c:v>
                </c:pt>
                <c:pt idx="52">
                  <c:v>102.357584660516</c:v>
                </c:pt>
                <c:pt idx="53">
                  <c:v>103.634577725187</c:v>
                </c:pt>
                <c:pt idx="54">
                  <c:v>106.90898886561</c:v>
                </c:pt>
                <c:pt idx="55">
                  <c:v>108.954648729779</c:v>
                </c:pt>
                <c:pt idx="56">
                  <c:v>110.222103647471</c:v>
                </c:pt>
                <c:pt idx="57">
                  <c:v>113.447048418856</c:v>
                </c:pt>
                <c:pt idx="58">
                  <c:v>116.087969728331</c:v>
                </c:pt>
                <c:pt idx="59">
                  <c:v>116.51335012006101</c:v>
                </c:pt>
                <c:pt idx="60">
                  <c:v>118.677176184627</c:v>
                </c:pt>
                <c:pt idx="61">
                  <c:v>121.06926284841499</c:v>
                </c:pt>
                <c:pt idx="62">
                  <c:v>120.383241132731</c:v>
                </c:pt>
                <c:pt idx="63">
                  <c:v>120.72309616704401</c:v>
                </c:pt>
                <c:pt idx="64">
                  <c:v>124.09242624778</c:v>
                </c:pt>
                <c:pt idx="65">
                  <c:v>128.56482230838</c:v>
                </c:pt>
                <c:pt idx="66">
                  <c:v>132.241247541305</c:v>
                </c:pt>
                <c:pt idx="67">
                  <c:v>134.67974830087499</c:v>
                </c:pt>
                <c:pt idx="68">
                  <c:v>137.036229472944</c:v>
                </c:pt>
                <c:pt idx="69">
                  <c:v>139.08155453878101</c:v>
                </c:pt>
                <c:pt idx="70">
                  <c:v>142.168028956283</c:v>
                </c:pt>
                <c:pt idx="71">
                  <c:v>144.720080148638</c:v>
                </c:pt>
                <c:pt idx="72">
                  <c:v>144.37658660796899</c:v>
                </c:pt>
                <c:pt idx="73">
                  <c:v>142.934672956795</c:v>
                </c:pt>
                <c:pt idx="74">
                  <c:v>145.676416901365</c:v>
                </c:pt>
                <c:pt idx="75">
                  <c:v>149.289460032508</c:v>
                </c:pt>
                <c:pt idx="76">
                  <c:v>148.50096205315199</c:v>
                </c:pt>
                <c:pt idx="77">
                  <c:v>148.079351615972</c:v>
                </c:pt>
                <c:pt idx="78">
                  <c:v>147.63481230556499</c:v>
                </c:pt>
                <c:pt idx="79">
                  <c:v>146.83979042523799</c:v>
                </c:pt>
                <c:pt idx="80">
                  <c:v>146.36761305268499</c:v>
                </c:pt>
                <c:pt idx="81">
                  <c:v>145.18383939795501</c:v>
                </c:pt>
                <c:pt idx="82">
                  <c:v>148.404555445771</c:v>
                </c:pt>
                <c:pt idx="83">
                  <c:v>153.23995945886699</c:v>
                </c:pt>
                <c:pt idx="84">
                  <c:v>156.44251950550901</c:v>
                </c:pt>
                <c:pt idx="85">
                  <c:v>165.23005052487201</c:v>
                </c:pt>
                <c:pt idx="86">
                  <c:v>174.05378897622799</c:v>
                </c:pt>
                <c:pt idx="87">
                  <c:v>177.05752341947201</c:v>
                </c:pt>
                <c:pt idx="88">
                  <c:v>180.58847767401701</c:v>
                </c:pt>
                <c:pt idx="89">
                  <c:v>182.299312898191</c:v>
                </c:pt>
                <c:pt idx="90">
                  <c:v>177.93888586343101</c:v>
                </c:pt>
                <c:pt idx="91">
                  <c:v>175.618055640629</c:v>
                </c:pt>
                <c:pt idx="92">
                  <c:v>179.53408755237999</c:v>
                </c:pt>
                <c:pt idx="93">
                  <c:v>185.762967419094</c:v>
                </c:pt>
                <c:pt idx="94">
                  <c:v>185.84237961104199</c:v>
                </c:pt>
                <c:pt idx="95">
                  <c:v>182.296936435323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41-4BAA-93E5-AE35C3C28E3C}"/>
            </c:ext>
          </c:extLst>
        </c:ser>
        <c:ser>
          <c:idx val="3"/>
          <c:order val="3"/>
          <c:tx>
            <c:strRef>
              <c:f>RegionalPropertyType!$R$5</c:f>
              <c:strCache>
                <c:ptCount val="1"/>
                <c:pt idx="0">
                  <c:v>Midwest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RegionalPropertyType!$R$6:$R$101</c:f>
              <c:numCache>
                <c:formatCode>0</c:formatCode>
                <c:ptCount val="96"/>
                <c:pt idx="0">
                  <c:v>97.1609355477798</c:v>
                </c:pt>
                <c:pt idx="1">
                  <c:v>103.817468531876</c:v>
                </c:pt>
                <c:pt idx="2">
                  <c:v>102.24261664363399</c:v>
                </c:pt>
                <c:pt idx="3">
                  <c:v>100</c:v>
                </c:pt>
                <c:pt idx="4">
                  <c:v>105.69763282021199</c:v>
                </c:pt>
                <c:pt idx="5">
                  <c:v>113.226578056883</c:v>
                </c:pt>
                <c:pt idx="6">
                  <c:v>115.33602410013999</c:v>
                </c:pt>
                <c:pt idx="7">
                  <c:v>115.790211503737</c:v>
                </c:pt>
                <c:pt idx="8">
                  <c:v>119.277271380786</c:v>
                </c:pt>
                <c:pt idx="9">
                  <c:v>126.58166774036501</c:v>
                </c:pt>
                <c:pt idx="10">
                  <c:v>135.114336747989</c:v>
                </c:pt>
                <c:pt idx="11">
                  <c:v>137.84594913077299</c:v>
                </c:pt>
                <c:pt idx="12">
                  <c:v>137.76261254275499</c:v>
                </c:pt>
                <c:pt idx="13">
                  <c:v>139.86967414140099</c:v>
                </c:pt>
                <c:pt idx="14">
                  <c:v>143.70753688074399</c:v>
                </c:pt>
                <c:pt idx="15">
                  <c:v>148.57716016820001</c:v>
                </c:pt>
                <c:pt idx="16">
                  <c:v>153.99215278959801</c:v>
                </c:pt>
                <c:pt idx="17">
                  <c:v>160.12902458473101</c:v>
                </c:pt>
                <c:pt idx="18">
                  <c:v>168.19980450829499</c:v>
                </c:pt>
                <c:pt idx="19">
                  <c:v>172.63114845013999</c:v>
                </c:pt>
                <c:pt idx="20">
                  <c:v>170.741019199226</c:v>
                </c:pt>
                <c:pt idx="21">
                  <c:v>169.59579939558199</c:v>
                </c:pt>
                <c:pt idx="22">
                  <c:v>173.377766132998</c:v>
                </c:pt>
                <c:pt idx="23">
                  <c:v>177.24335874516601</c:v>
                </c:pt>
                <c:pt idx="24">
                  <c:v>175.47650895807101</c:v>
                </c:pt>
                <c:pt idx="25">
                  <c:v>171.84852390841701</c:v>
                </c:pt>
                <c:pt idx="26">
                  <c:v>169.360790720262</c:v>
                </c:pt>
                <c:pt idx="27">
                  <c:v>167.13947498212201</c:v>
                </c:pt>
                <c:pt idx="28">
                  <c:v>163.26386047313801</c:v>
                </c:pt>
                <c:pt idx="29">
                  <c:v>158.86520591749499</c:v>
                </c:pt>
                <c:pt idx="30">
                  <c:v>155.78828539405799</c:v>
                </c:pt>
                <c:pt idx="31">
                  <c:v>152.24018225560101</c:v>
                </c:pt>
                <c:pt idx="32">
                  <c:v>144.75639054521201</c:v>
                </c:pt>
                <c:pt idx="33">
                  <c:v>137.17436348788101</c:v>
                </c:pt>
                <c:pt idx="34">
                  <c:v>128.97695993553299</c:v>
                </c:pt>
                <c:pt idx="35">
                  <c:v>121.62696342384299</c:v>
                </c:pt>
                <c:pt idx="36">
                  <c:v>117.905653435286</c:v>
                </c:pt>
                <c:pt idx="37">
                  <c:v>112.890958945563</c:v>
                </c:pt>
                <c:pt idx="38">
                  <c:v>103.102202400805</c:v>
                </c:pt>
                <c:pt idx="39">
                  <c:v>96.123751192094602</c:v>
                </c:pt>
                <c:pt idx="40">
                  <c:v>95.069752787159004</c:v>
                </c:pt>
                <c:pt idx="41">
                  <c:v>95.728575813472304</c:v>
                </c:pt>
                <c:pt idx="42">
                  <c:v>94.685705366888996</c:v>
                </c:pt>
                <c:pt idx="43">
                  <c:v>92.479290966505005</c:v>
                </c:pt>
                <c:pt idx="44">
                  <c:v>94.647491936107997</c:v>
                </c:pt>
                <c:pt idx="45">
                  <c:v>99.245920778674403</c:v>
                </c:pt>
                <c:pt idx="46">
                  <c:v>104.82439559546</c:v>
                </c:pt>
                <c:pt idx="47">
                  <c:v>107.559539394585</c:v>
                </c:pt>
                <c:pt idx="48">
                  <c:v>102.93812640751401</c:v>
                </c:pt>
                <c:pt idx="49">
                  <c:v>99.024084117248805</c:v>
                </c:pt>
                <c:pt idx="50">
                  <c:v>105.22463336838899</c:v>
                </c:pt>
                <c:pt idx="51">
                  <c:v>113.769861489999</c:v>
                </c:pt>
                <c:pt idx="52">
                  <c:v>118.772813203645</c:v>
                </c:pt>
                <c:pt idx="53">
                  <c:v>126.20831262828</c:v>
                </c:pt>
                <c:pt idx="54">
                  <c:v>130.12380560586899</c:v>
                </c:pt>
                <c:pt idx="55">
                  <c:v>130.146196781459</c:v>
                </c:pt>
                <c:pt idx="56">
                  <c:v>134.229284056192</c:v>
                </c:pt>
                <c:pt idx="57">
                  <c:v>140.464229827395</c:v>
                </c:pt>
                <c:pt idx="58">
                  <c:v>142.96476455605799</c:v>
                </c:pt>
                <c:pt idx="59">
                  <c:v>143.97113496824201</c:v>
                </c:pt>
                <c:pt idx="60">
                  <c:v>147.465604007308</c:v>
                </c:pt>
                <c:pt idx="61">
                  <c:v>155.771156545553</c:v>
                </c:pt>
                <c:pt idx="62">
                  <c:v>162.558935800651</c:v>
                </c:pt>
                <c:pt idx="63">
                  <c:v>162.722868999924</c:v>
                </c:pt>
                <c:pt idx="64">
                  <c:v>163.07329352253299</c:v>
                </c:pt>
                <c:pt idx="65">
                  <c:v>166.29351947398399</c:v>
                </c:pt>
                <c:pt idx="66">
                  <c:v>173.23381151914199</c:v>
                </c:pt>
                <c:pt idx="67">
                  <c:v>181.19986875971799</c:v>
                </c:pt>
                <c:pt idx="68">
                  <c:v>190.91179378192899</c:v>
                </c:pt>
                <c:pt idx="69">
                  <c:v>201.26416662238501</c:v>
                </c:pt>
                <c:pt idx="70">
                  <c:v>199.622607705414</c:v>
                </c:pt>
                <c:pt idx="71">
                  <c:v>195.393424456519</c:v>
                </c:pt>
                <c:pt idx="72">
                  <c:v>199.91915011334399</c:v>
                </c:pt>
                <c:pt idx="73">
                  <c:v>206.794902447591</c:v>
                </c:pt>
                <c:pt idx="74">
                  <c:v>211.16373392522399</c:v>
                </c:pt>
                <c:pt idx="75">
                  <c:v>212.05582687707499</c:v>
                </c:pt>
                <c:pt idx="76">
                  <c:v>212.033182092826</c:v>
                </c:pt>
                <c:pt idx="77">
                  <c:v>215.04931106969499</c:v>
                </c:pt>
                <c:pt idx="78">
                  <c:v>220.31330351787699</c:v>
                </c:pt>
                <c:pt idx="79">
                  <c:v>224.254245008601</c:v>
                </c:pt>
                <c:pt idx="80">
                  <c:v>225.84772617037399</c:v>
                </c:pt>
                <c:pt idx="81">
                  <c:v>224.908264692194</c:v>
                </c:pt>
                <c:pt idx="82">
                  <c:v>231.541690809231</c:v>
                </c:pt>
                <c:pt idx="83">
                  <c:v>244.903689386552</c:v>
                </c:pt>
                <c:pt idx="84">
                  <c:v>258.38637367969699</c:v>
                </c:pt>
                <c:pt idx="85">
                  <c:v>273.387214206772</c:v>
                </c:pt>
                <c:pt idx="86">
                  <c:v>282.82050178082898</c:v>
                </c:pt>
                <c:pt idx="87">
                  <c:v>287.28728655907003</c:v>
                </c:pt>
                <c:pt idx="88">
                  <c:v>300.90436009548699</c:v>
                </c:pt>
                <c:pt idx="89">
                  <c:v>323.19690993852799</c:v>
                </c:pt>
                <c:pt idx="90">
                  <c:v>315.60058133850998</c:v>
                </c:pt>
                <c:pt idx="91">
                  <c:v>292.82064319306801</c:v>
                </c:pt>
                <c:pt idx="92">
                  <c:v>289.07832741520798</c:v>
                </c:pt>
                <c:pt idx="93">
                  <c:v>295.15317983337201</c:v>
                </c:pt>
                <c:pt idx="94">
                  <c:v>299.412423595512</c:v>
                </c:pt>
                <c:pt idx="95">
                  <c:v>302.37899940664698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41-4BAA-93E5-AE35C3C2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05160"/>
        <c:axId val="530825600"/>
      </c:scatterChart>
      <c:valAx>
        <c:axId val="387805160"/>
        <c:scaling>
          <c:orientation val="minMax"/>
          <c:max val="453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600"/>
        <c:crosses val="autoZero"/>
        <c:crossBetween val="midCat"/>
        <c:majorUnit val="365"/>
      </c:valAx>
      <c:valAx>
        <c:axId val="53082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3878051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RegionalPropertyType!$S$5</c:f>
              <c:strCache>
                <c:ptCount val="1"/>
                <c:pt idx="0">
                  <c:v>Northeast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RegionalPropertyType!$S$6:$S$101</c:f>
              <c:numCache>
                <c:formatCode>0</c:formatCode>
                <c:ptCount val="96"/>
                <c:pt idx="0">
                  <c:v>91.575510804923596</c:v>
                </c:pt>
                <c:pt idx="1">
                  <c:v>99.111964953762794</c:v>
                </c:pt>
                <c:pt idx="2">
                  <c:v>101.737217997635</c:v>
                </c:pt>
                <c:pt idx="3">
                  <c:v>100</c:v>
                </c:pt>
                <c:pt idx="4">
                  <c:v>101.736945664291</c:v>
                </c:pt>
                <c:pt idx="5">
                  <c:v>102.00120341827601</c:v>
                </c:pt>
                <c:pt idx="6">
                  <c:v>99.945838941053694</c:v>
                </c:pt>
                <c:pt idx="7">
                  <c:v>102.011966303178</c:v>
                </c:pt>
                <c:pt idx="8">
                  <c:v>107.374271433972</c:v>
                </c:pt>
                <c:pt idx="9">
                  <c:v>111.35992837016001</c:v>
                </c:pt>
                <c:pt idx="10">
                  <c:v>112.676556758909</c:v>
                </c:pt>
                <c:pt idx="11">
                  <c:v>113.219155571537</c:v>
                </c:pt>
                <c:pt idx="12">
                  <c:v>115.14478428842</c:v>
                </c:pt>
                <c:pt idx="13">
                  <c:v>117.99150492063799</c:v>
                </c:pt>
                <c:pt idx="14">
                  <c:v>122.125186000035</c:v>
                </c:pt>
                <c:pt idx="15">
                  <c:v>125.512508045643</c:v>
                </c:pt>
                <c:pt idx="16">
                  <c:v>125.72996833855601</c:v>
                </c:pt>
                <c:pt idx="17">
                  <c:v>125.596913691883</c:v>
                </c:pt>
                <c:pt idx="18">
                  <c:v>132.36049338465699</c:v>
                </c:pt>
                <c:pt idx="19">
                  <c:v>142.66960864955601</c:v>
                </c:pt>
                <c:pt idx="20">
                  <c:v>150.492168251458</c:v>
                </c:pt>
                <c:pt idx="21">
                  <c:v>157.753642729435</c:v>
                </c:pt>
                <c:pt idx="22">
                  <c:v>158.82975240734999</c:v>
                </c:pt>
                <c:pt idx="23">
                  <c:v>158.388494874088</c:v>
                </c:pt>
                <c:pt idx="24">
                  <c:v>162.92376921477299</c:v>
                </c:pt>
                <c:pt idx="25">
                  <c:v>168.03961920321001</c:v>
                </c:pt>
                <c:pt idx="26">
                  <c:v>170.12406820814701</c:v>
                </c:pt>
                <c:pt idx="27">
                  <c:v>171.96689954692701</c:v>
                </c:pt>
                <c:pt idx="28">
                  <c:v>176.160904023819</c:v>
                </c:pt>
                <c:pt idx="29">
                  <c:v>177.88789638650499</c:v>
                </c:pt>
                <c:pt idx="30">
                  <c:v>171.753673764285</c:v>
                </c:pt>
                <c:pt idx="31">
                  <c:v>166.71634158840499</c:v>
                </c:pt>
                <c:pt idx="32">
                  <c:v>169.05594644484401</c:v>
                </c:pt>
                <c:pt idx="33">
                  <c:v>172.244289539601</c:v>
                </c:pt>
                <c:pt idx="34">
                  <c:v>164.77554415617701</c:v>
                </c:pt>
                <c:pt idx="35">
                  <c:v>151.867524900239</c:v>
                </c:pt>
                <c:pt idx="36">
                  <c:v>141.37186486941599</c:v>
                </c:pt>
                <c:pt idx="37">
                  <c:v>133.32227445778599</c:v>
                </c:pt>
                <c:pt idx="38">
                  <c:v>132.611436803347</c:v>
                </c:pt>
                <c:pt idx="39">
                  <c:v>135.19499540646399</c:v>
                </c:pt>
                <c:pt idx="40">
                  <c:v>132.48309721834801</c:v>
                </c:pt>
                <c:pt idx="41">
                  <c:v>126.172707067538</c:v>
                </c:pt>
                <c:pt idx="42">
                  <c:v>125.874139741476</c:v>
                </c:pt>
                <c:pt idx="43">
                  <c:v>127.70765354434</c:v>
                </c:pt>
                <c:pt idx="44">
                  <c:v>127.62975626462401</c:v>
                </c:pt>
                <c:pt idx="45">
                  <c:v>130.657278786663</c:v>
                </c:pt>
                <c:pt idx="46">
                  <c:v>134.03097083655399</c:v>
                </c:pt>
                <c:pt idx="47">
                  <c:v>134.74026461957001</c:v>
                </c:pt>
                <c:pt idx="48">
                  <c:v>133.940575779798</c:v>
                </c:pt>
                <c:pt idx="49">
                  <c:v>134.559452914628</c:v>
                </c:pt>
                <c:pt idx="50">
                  <c:v>136.15049564104299</c:v>
                </c:pt>
                <c:pt idx="51">
                  <c:v>136.764940985659</c:v>
                </c:pt>
                <c:pt idx="52">
                  <c:v>136.774072030388</c:v>
                </c:pt>
                <c:pt idx="53">
                  <c:v>134.399792375977</c:v>
                </c:pt>
                <c:pt idx="54">
                  <c:v>136.78582318268201</c:v>
                </c:pt>
                <c:pt idx="55">
                  <c:v>144.118429007072</c:v>
                </c:pt>
                <c:pt idx="56">
                  <c:v>148.27994350838199</c:v>
                </c:pt>
                <c:pt idx="57">
                  <c:v>151.47547997949499</c:v>
                </c:pt>
                <c:pt idx="58">
                  <c:v>153.73294640391799</c:v>
                </c:pt>
                <c:pt idx="59">
                  <c:v>155.409744646993</c:v>
                </c:pt>
                <c:pt idx="60">
                  <c:v>158.54568801455</c:v>
                </c:pt>
                <c:pt idx="61">
                  <c:v>159.61078293301</c:v>
                </c:pt>
                <c:pt idx="62">
                  <c:v>155.50417257111101</c:v>
                </c:pt>
                <c:pt idx="63">
                  <c:v>154.38550180481701</c:v>
                </c:pt>
                <c:pt idx="64">
                  <c:v>160.945916289998</c:v>
                </c:pt>
                <c:pt idx="65">
                  <c:v>168.37323171401701</c:v>
                </c:pt>
                <c:pt idx="66">
                  <c:v>172.967862947556</c:v>
                </c:pt>
                <c:pt idx="67">
                  <c:v>175.99526974284001</c:v>
                </c:pt>
                <c:pt idx="68">
                  <c:v>179.21810937851501</c:v>
                </c:pt>
                <c:pt idx="69">
                  <c:v>183.29545529771099</c:v>
                </c:pt>
                <c:pt idx="70">
                  <c:v>186.072053921162</c:v>
                </c:pt>
                <c:pt idx="71">
                  <c:v>187.71802695736099</c:v>
                </c:pt>
                <c:pt idx="72">
                  <c:v>188.64860487635599</c:v>
                </c:pt>
                <c:pt idx="73">
                  <c:v>189.11843803940701</c:v>
                </c:pt>
                <c:pt idx="74">
                  <c:v>194.36848602968601</c:v>
                </c:pt>
                <c:pt idx="75">
                  <c:v>198.05981594136099</c:v>
                </c:pt>
                <c:pt idx="76">
                  <c:v>194.92910689449499</c:v>
                </c:pt>
                <c:pt idx="77">
                  <c:v>193.63432787372301</c:v>
                </c:pt>
                <c:pt idx="78">
                  <c:v>198.34252487233499</c:v>
                </c:pt>
                <c:pt idx="79">
                  <c:v>204.317381152156</c:v>
                </c:pt>
                <c:pt idx="80">
                  <c:v>208.812611096121</c:v>
                </c:pt>
                <c:pt idx="81">
                  <c:v>211.835624055061</c:v>
                </c:pt>
                <c:pt idx="82">
                  <c:v>210.31210729847299</c:v>
                </c:pt>
                <c:pt idx="83">
                  <c:v>206.43512277048401</c:v>
                </c:pt>
                <c:pt idx="84">
                  <c:v>206.184673621473</c:v>
                </c:pt>
                <c:pt idx="85">
                  <c:v>215.52240546181801</c:v>
                </c:pt>
                <c:pt idx="86">
                  <c:v>227.63618213451201</c:v>
                </c:pt>
                <c:pt idx="87">
                  <c:v>229.51442599676199</c:v>
                </c:pt>
                <c:pt idx="88">
                  <c:v>229.11480989579101</c:v>
                </c:pt>
                <c:pt idx="89">
                  <c:v>240.206354208947</c:v>
                </c:pt>
                <c:pt idx="90">
                  <c:v>254.788712487666</c:v>
                </c:pt>
                <c:pt idx="91">
                  <c:v>252.03033010074</c:v>
                </c:pt>
                <c:pt idx="92">
                  <c:v>228.11404380483799</c:v>
                </c:pt>
                <c:pt idx="93">
                  <c:v>214.845115683058</c:v>
                </c:pt>
                <c:pt idx="94">
                  <c:v>219.87678780585901</c:v>
                </c:pt>
                <c:pt idx="95">
                  <c:v>221.658955126591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86-4075-901F-71AA1C2E4DFC}"/>
            </c:ext>
          </c:extLst>
        </c:ser>
        <c:ser>
          <c:idx val="1"/>
          <c:order val="1"/>
          <c:tx>
            <c:strRef>
              <c:f>RegionalPropertyType!$T$5</c:f>
              <c:strCache>
                <c:ptCount val="1"/>
                <c:pt idx="0">
                  <c:v>Northeast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RegionalPropertyType!$T$6:$T$101</c:f>
              <c:numCache>
                <c:formatCode>0</c:formatCode>
                <c:ptCount val="96"/>
                <c:pt idx="0">
                  <c:v>98.5271453366434</c:v>
                </c:pt>
                <c:pt idx="1">
                  <c:v>101.652590558981</c:v>
                </c:pt>
                <c:pt idx="2">
                  <c:v>100.003263367155</c:v>
                </c:pt>
                <c:pt idx="3">
                  <c:v>100</c:v>
                </c:pt>
                <c:pt idx="4">
                  <c:v>106.60653123676801</c:v>
                </c:pt>
                <c:pt idx="5">
                  <c:v>108.318186384363</c:v>
                </c:pt>
                <c:pt idx="6">
                  <c:v>101.224402357702</c:v>
                </c:pt>
                <c:pt idx="7">
                  <c:v>98.582893627776002</c:v>
                </c:pt>
                <c:pt idx="8">
                  <c:v>103.563868940216</c:v>
                </c:pt>
                <c:pt idx="9">
                  <c:v>111.642599710054</c:v>
                </c:pt>
                <c:pt idx="10">
                  <c:v>114.73258516322301</c:v>
                </c:pt>
                <c:pt idx="11">
                  <c:v>112.91726981052901</c:v>
                </c:pt>
                <c:pt idx="12">
                  <c:v>115.611597759624</c:v>
                </c:pt>
                <c:pt idx="13">
                  <c:v>119.707295508171</c:v>
                </c:pt>
                <c:pt idx="14">
                  <c:v>122.51567735867</c:v>
                </c:pt>
                <c:pt idx="15">
                  <c:v>127.74502461240399</c:v>
                </c:pt>
                <c:pt idx="16">
                  <c:v>138.06446668044001</c:v>
                </c:pt>
                <c:pt idx="17">
                  <c:v>146.138200684823</c:v>
                </c:pt>
                <c:pt idx="18">
                  <c:v>145.753487765621</c:v>
                </c:pt>
                <c:pt idx="19">
                  <c:v>147.55668928857099</c:v>
                </c:pt>
                <c:pt idx="20">
                  <c:v>155.17082552394399</c:v>
                </c:pt>
                <c:pt idx="21">
                  <c:v>161.94435808420701</c:v>
                </c:pt>
                <c:pt idx="22">
                  <c:v>164.42714494304201</c:v>
                </c:pt>
                <c:pt idx="23">
                  <c:v>165.62459210767801</c:v>
                </c:pt>
                <c:pt idx="24">
                  <c:v>167.203962183116</c:v>
                </c:pt>
                <c:pt idx="25">
                  <c:v>167.57850968122699</c:v>
                </c:pt>
                <c:pt idx="26">
                  <c:v>172.52055156310701</c:v>
                </c:pt>
                <c:pt idx="27">
                  <c:v>180.99645483066001</c:v>
                </c:pt>
                <c:pt idx="28">
                  <c:v>185.372772251969</c:v>
                </c:pt>
                <c:pt idx="29">
                  <c:v>186.56521021130899</c:v>
                </c:pt>
                <c:pt idx="30">
                  <c:v>187.85370850528199</c:v>
                </c:pt>
                <c:pt idx="31">
                  <c:v>187.58499620138801</c:v>
                </c:pt>
                <c:pt idx="32">
                  <c:v>183.60240413045099</c:v>
                </c:pt>
                <c:pt idx="33">
                  <c:v>181.451321985032</c:v>
                </c:pt>
                <c:pt idx="34">
                  <c:v>184.09624126430799</c:v>
                </c:pt>
                <c:pt idx="35">
                  <c:v>180.95065726961499</c:v>
                </c:pt>
                <c:pt idx="36">
                  <c:v>166.80784100185599</c:v>
                </c:pt>
                <c:pt idx="37">
                  <c:v>157.138279236476</c:v>
                </c:pt>
                <c:pt idx="38">
                  <c:v>155.283780331652</c:v>
                </c:pt>
                <c:pt idx="39">
                  <c:v>152.663481406752</c:v>
                </c:pt>
                <c:pt idx="40">
                  <c:v>150.332653406048</c:v>
                </c:pt>
                <c:pt idx="41">
                  <c:v>151.45637690817799</c:v>
                </c:pt>
                <c:pt idx="42">
                  <c:v>151.506750148707</c:v>
                </c:pt>
                <c:pt idx="43">
                  <c:v>149.43258618772501</c:v>
                </c:pt>
                <c:pt idx="44">
                  <c:v>150.24322565819301</c:v>
                </c:pt>
                <c:pt idx="45">
                  <c:v>151.22910071607399</c:v>
                </c:pt>
                <c:pt idx="46">
                  <c:v>148.79109216324099</c:v>
                </c:pt>
                <c:pt idx="47">
                  <c:v>146.715263950006</c:v>
                </c:pt>
                <c:pt idx="48">
                  <c:v>145.63180665077499</c:v>
                </c:pt>
                <c:pt idx="49">
                  <c:v>146.63054200612899</c:v>
                </c:pt>
                <c:pt idx="50">
                  <c:v>149.71127278263299</c:v>
                </c:pt>
                <c:pt idx="51">
                  <c:v>151.529221009808</c:v>
                </c:pt>
                <c:pt idx="52">
                  <c:v>153.24948134486499</c:v>
                </c:pt>
                <c:pt idx="53">
                  <c:v>153.740387578991</c:v>
                </c:pt>
                <c:pt idx="54">
                  <c:v>155.030880249093</c:v>
                </c:pt>
                <c:pt idx="55">
                  <c:v>157.80229255175101</c:v>
                </c:pt>
                <c:pt idx="56">
                  <c:v>159.18018806855699</c:v>
                </c:pt>
                <c:pt idx="57">
                  <c:v>160.242052765691</c:v>
                </c:pt>
                <c:pt idx="58">
                  <c:v>167.26435321157501</c:v>
                </c:pt>
                <c:pt idx="59">
                  <c:v>176.54558054340001</c:v>
                </c:pt>
                <c:pt idx="60">
                  <c:v>181.823223309648</c:v>
                </c:pt>
                <c:pt idx="61">
                  <c:v>184.730234218813</c:v>
                </c:pt>
                <c:pt idx="62">
                  <c:v>182.41370673087701</c:v>
                </c:pt>
                <c:pt idx="63">
                  <c:v>180.80997079213901</c:v>
                </c:pt>
                <c:pt idx="64">
                  <c:v>185.34906612897399</c:v>
                </c:pt>
                <c:pt idx="65">
                  <c:v>192.589124283095</c:v>
                </c:pt>
                <c:pt idx="66">
                  <c:v>199.26761810824701</c:v>
                </c:pt>
                <c:pt idx="67">
                  <c:v>205.731217349113</c:v>
                </c:pt>
                <c:pt idx="68">
                  <c:v>214.481517298657</c:v>
                </c:pt>
                <c:pt idx="69">
                  <c:v>223.37561449223901</c:v>
                </c:pt>
                <c:pt idx="70">
                  <c:v>225.389727797342</c:v>
                </c:pt>
                <c:pt idx="71">
                  <c:v>227.430415183668</c:v>
                </c:pt>
                <c:pt idx="72">
                  <c:v>236.52299551361699</c:v>
                </c:pt>
                <c:pt idx="73">
                  <c:v>245.309290217436</c:v>
                </c:pt>
                <c:pt idx="74">
                  <c:v>255.31449931310701</c:v>
                </c:pt>
                <c:pt idx="75">
                  <c:v>264.68811198264001</c:v>
                </c:pt>
                <c:pt idx="76">
                  <c:v>268.58229090301199</c:v>
                </c:pt>
                <c:pt idx="77">
                  <c:v>270.87523497434199</c:v>
                </c:pt>
                <c:pt idx="78">
                  <c:v>271.85017977887799</c:v>
                </c:pt>
                <c:pt idx="79">
                  <c:v>276.96075611106897</c:v>
                </c:pt>
                <c:pt idx="80">
                  <c:v>293.92790448686998</c:v>
                </c:pt>
                <c:pt idx="81">
                  <c:v>309.83044930955901</c:v>
                </c:pt>
                <c:pt idx="82">
                  <c:v>316.126434162495</c:v>
                </c:pt>
                <c:pt idx="83">
                  <c:v>322.03157150430098</c:v>
                </c:pt>
                <c:pt idx="84">
                  <c:v>326.92167164596998</c:v>
                </c:pt>
                <c:pt idx="85">
                  <c:v>331.53867774326602</c:v>
                </c:pt>
                <c:pt idx="86">
                  <c:v>348.37652688552902</c:v>
                </c:pt>
                <c:pt idx="87">
                  <c:v>370.25199615338101</c:v>
                </c:pt>
                <c:pt idx="88">
                  <c:v>393.82150441389001</c:v>
                </c:pt>
                <c:pt idx="89">
                  <c:v>421.033177025626</c:v>
                </c:pt>
                <c:pt idx="90">
                  <c:v>431.82941490082402</c:v>
                </c:pt>
                <c:pt idx="91">
                  <c:v>433.57288401578597</c:v>
                </c:pt>
                <c:pt idx="92">
                  <c:v>433.59630032708799</c:v>
                </c:pt>
                <c:pt idx="93">
                  <c:v>431.64882164825201</c:v>
                </c:pt>
                <c:pt idx="94">
                  <c:v>433.25408223210798</c:v>
                </c:pt>
                <c:pt idx="95">
                  <c:v>435.56408515071098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86-4075-901F-71AA1C2E4DFC}"/>
            </c:ext>
          </c:extLst>
        </c:ser>
        <c:ser>
          <c:idx val="2"/>
          <c:order val="2"/>
          <c:tx>
            <c:strRef>
              <c:f>RegionalPropertyType!$U$5</c:f>
              <c:strCache>
                <c:ptCount val="1"/>
                <c:pt idx="0">
                  <c:v>Northeast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RegionalPropertyType!$U$6:$U$101</c:f>
              <c:numCache>
                <c:formatCode>0</c:formatCode>
                <c:ptCount val="96"/>
                <c:pt idx="0">
                  <c:v>93.176943844230095</c:v>
                </c:pt>
                <c:pt idx="1">
                  <c:v>98.003361173719099</c:v>
                </c:pt>
                <c:pt idx="2">
                  <c:v>99.652638154577403</c:v>
                </c:pt>
                <c:pt idx="3">
                  <c:v>100</c:v>
                </c:pt>
                <c:pt idx="4">
                  <c:v>104.160616665585</c:v>
                </c:pt>
                <c:pt idx="5">
                  <c:v>107.04783774196299</c:v>
                </c:pt>
                <c:pt idx="6">
                  <c:v>105.82162534132701</c:v>
                </c:pt>
                <c:pt idx="7">
                  <c:v>105.939980617123</c:v>
                </c:pt>
                <c:pt idx="8">
                  <c:v>108.800434625062</c:v>
                </c:pt>
                <c:pt idx="9">
                  <c:v>112.09817888029301</c:v>
                </c:pt>
                <c:pt idx="10">
                  <c:v>116.68628022797201</c:v>
                </c:pt>
                <c:pt idx="11">
                  <c:v>121.06699888315499</c:v>
                </c:pt>
                <c:pt idx="12">
                  <c:v>124.46957826356901</c:v>
                </c:pt>
                <c:pt idx="13">
                  <c:v>129.535699275339</c:v>
                </c:pt>
                <c:pt idx="14">
                  <c:v>136.11713762859301</c:v>
                </c:pt>
                <c:pt idx="15">
                  <c:v>141.92490227915999</c:v>
                </c:pt>
                <c:pt idx="16">
                  <c:v>147.22990214306199</c:v>
                </c:pt>
                <c:pt idx="17">
                  <c:v>151.29318436833199</c:v>
                </c:pt>
                <c:pt idx="18">
                  <c:v>155.87725617212601</c:v>
                </c:pt>
                <c:pt idx="19">
                  <c:v>162.84588178649301</c:v>
                </c:pt>
                <c:pt idx="20">
                  <c:v>172.606260693933</c:v>
                </c:pt>
                <c:pt idx="21">
                  <c:v>183.85266447012799</c:v>
                </c:pt>
                <c:pt idx="22">
                  <c:v>188.41190358577401</c:v>
                </c:pt>
                <c:pt idx="23">
                  <c:v>190.40820389498199</c:v>
                </c:pt>
                <c:pt idx="24">
                  <c:v>196.190454150183</c:v>
                </c:pt>
                <c:pt idx="25">
                  <c:v>202.57021054032299</c:v>
                </c:pt>
                <c:pt idx="26">
                  <c:v>202.04781681267201</c:v>
                </c:pt>
                <c:pt idx="27">
                  <c:v>200.72204318513599</c:v>
                </c:pt>
                <c:pt idx="28">
                  <c:v>208.16331081141001</c:v>
                </c:pt>
                <c:pt idx="29">
                  <c:v>213.81425767124099</c:v>
                </c:pt>
                <c:pt idx="30">
                  <c:v>209.06665663222199</c:v>
                </c:pt>
                <c:pt idx="31">
                  <c:v>204.598568503732</c:v>
                </c:pt>
                <c:pt idx="32">
                  <c:v>204.73806327545199</c:v>
                </c:pt>
                <c:pt idx="33">
                  <c:v>203.41954439672901</c:v>
                </c:pt>
                <c:pt idx="34">
                  <c:v>196.46694748405599</c:v>
                </c:pt>
                <c:pt idx="35">
                  <c:v>189.580897791865</c:v>
                </c:pt>
                <c:pt idx="36">
                  <c:v>186.25953233947899</c:v>
                </c:pt>
                <c:pt idx="37">
                  <c:v>183.86236700684</c:v>
                </c:pt>
                <c:pt idx="38">
                  <c:v>182.89148631189099</c:v>
                </c:pt>
                <c:pt idx="39">
                  <c:v>180.302988067076</c:v>
                </c:pt>
                <c:pt idx="40">
                  <c:v>173.888306822218</c:v>
                </c:pt>
                <c:pt idx="41">
                  <c:v>166.324889699153</c:v>
                </c:pt>
                <c:pt idx="42">
                  <c:v>168.14782216587199</c:v>
                </c:pt>
                <c:pt idx="43">
                  <c:v>173.81868186251901</c:v>
                </c:pt>
                <c:pt idx="44">
                  <c:v>170.89160309853199</c:v>
                </c:pt>
                <c:pt idx="45">
                  <c:v>165.883913816377</c:v>
                </c:pt>
                <c:pt idx="46">
                  <c:v>168.07582973468601</c:v>
                </c:pt>
                <c:pt idx="47">
                  <c:v>172.71753228185301</c:v>
                </c:pt>
                <c:pt idx="48">
                  <c:v>173.80159240632901</c:v>
                </c:pt>
                <c:pt idx="49">
                  <c:v>173.57385117789801</c:v>
                </c:pt>
                <c:pt idx="50">
                  <c:v>174.142796339954</c:v>
                </c:pt>
                <c:pt idx="51">
                  <c:v>176.65801103334601</c:v>
                </c:pt>
                <c:pt idx="52">
                  <c:v>180.89634950481999</c:v>
                </c:pt>
                <c:pt idx="53">
                  <c:v>188.30105250920101</c:v>
                </c:pt>
                <c:pt idx="54">
                  <c:v>192.90752488642599</c:v>
                </c:pt>
                <c:pt idx="55">
                  <c:v>193.236607226025</c:v>
                </c:pt>
                <c:pt idx="56">
                  <c:v>197.76655022625201</c:v>
                </c:pt>
                <c:pt idx="57">
                  <c:v>205.96771796732801</c:v>
                </c:pt>
                <c:pt idx="58">
                  <c:v>212.683977134228</c:v>
                </c:pt>
                <c:pt idx="59">
                  <c:v>216.89296728307599</c:v>
                </c:pt>
                <c:pt idx="60">
                  <c:v>218.40801311734799</c:v>
                </c:pt>
                <c:pt idx="61">
                  <c:v>219.77712618455999</c:v>
                </c:pt>
                <c:pt idx="62">
                  <c:v>224.46836742949699</c:v>
                </c:pt>
                <c:pt idx="63">
                  <c:v>227.774656424889</c:v>
                </c:pt>
                <c:pt idx="64">
                  <c:v>228.503435225012</c:v>
                </c:pt>
                <c:pt idx="65">
                  <c:v>232.92969086586299</c:v>
                </c:pt>
                <c:pt idx="66">
                  <c:v>241.07585429894701</c:v>
                </c:pt>
                <c:pt idx="67">
                  <c:v>249.748900168619</c:v>
                </c:pt>
                <c:pt idx="68">
                  <c:v>263.17919914786398</c:v>
                </c:pt>
                <c:pt idx="69">
                  <c:v>278.54320921088998</c:v>
                </c:pt>
                <c:pt idx="70">
                  <c:v>283.15066093021801</c:v>
                </c:pt>
                <c:pt idx="71">
                  <c:v>280.390889038664</c:v>
                </c:pt>
                <c:pt idx="72">
                  <c:v>273.66569886245998</c:v>
                </c:pt>
                <c:pt idx="73">
                  <c:v>263.16238447178802</c:v>
                </c:pt>
                <c:pt idx="74">
                  <c:v>267.03922016727802</c:v>
                </c:pt>
                <c:pt idx="75">
                  <c:v>280.29338629441298</c:v>
                </c:pt>
                <c:pt idx="76">
                  <c:v>282.90835806079798</c:v>
                </c:pt>
                <c:pt idx="77">
                  <c:v>280.31352880925198</c:v>
                </c:pt>
                <c:pt idx="78">
                  <c:v>277.81812501104503</c:v>
                </c:pt>
                <c:pt idx="79">
                  <c:v>275.60899261650798</c:v>
                </c:pt>
                <c:pt idx="80">
                  <c:v>274.70748586244002</c:v>
                </c:pt>
                <c:pt idx="81">
                  <c:v>276.62289920035403</c:v>
                </c:pt>
                <c:pt idx="82">
                  <c:v>280.07889962064303</c:v>
                </c:pt>
                <c:pt idx="83">
                  <c:v>285.99926754429998</c:v>
                </c:pt>
                <c:pt idx="84">
                  <c:v>297.54188848231502</c:v>
                </c:pt>
                <c:pt idx="85">
                  <c:v>311.45976629434301</c:v>
                </c:pt>
                <c:pt idx="86">
                  <c:v>320.70556082785203</c:v>
                </c:pt>
                <c:pt idx="87">
                  <c:v>321.80229735507203</c:v>
                </c:pt>
                <c:pt idx="88">
                  <c:v>325.75857513985898</c:v>
                </c:pt>
                <c:pt idx="89">
                  <c:v>343.73012481471602</c:v>
                </c:pt>
                <c:pt idx="90">
                  <c:v>350.29303849062302</c:v>
                </c:pt>
                <c:pt idx="91">
                  <c:v>341.15669418789003</c:v>
                </c:pt>
                <c:pt idx="92">
                  <c:v>338.85675409338</c:v>
                </c:pt>
                <c:pt idx="93">
                  <c:v>344.72927371313801</c:v>
                </c:pt>
                <c:pt idx="94">
                  <c:v>352.48716258068902</c:v>
                </c:pt>
                <c:pt idx="95">
                  <c:v>354.35137008271801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86-4075-901F-71AA1C2E4DFC}"/>
            </c:ext>
          </c:extLst>
        </c:ser>
        <c:ser>
          <c:idx val="3"/>
          <c:order val="3"/>
          <c:tx>
            <c:strRef>
              <c:f>RegionalPropertyType!$V$5</c:f>
              <c:strCache>
                <c:ptCount val="1"/>
                <c:pt idx="0">
                  <c:v>Northeast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RegionalPropertyType!$V$6:$V$101</c:f>
              <c:numCache>
                <c:formatCode>0</c:formatCode>
                <c:ptCount val="96"/>
                <c:pt idx="0">
                  <c:v>98.256423549513201</c:v>
                </c:pt>
                <c:pt idx="1">
                  <c:v>98.535755904286006</c:v>
                </c:pt>
                <c:pt idx="2">
                  <c:v>98.117325254954594</c:v>
                </c:pt>
                <c:pt idx="3">
                  <c:v>100</c:v>
                </c:pt>
                <c:pt idx="4">
                  <c:v>103.580744577774</c:v>
                </c:pt>
                <c:pt idx="5">
                  <c:v>106.898188181365</c:v>
                </c:pt>
                <c:pt idx="6">
                  <c:v>112.374796877714</c:v>
                </c:pt>
                <c:pt idx="7">
                  <c:v>119.112418512974</c:v>
                </c:pt>
                <c:pt idx="8">
                  <c:v>123.81184866971699</c:v>
                </c:pt>
                <c:pt idx="9">
                  <c:v>126.17131302591299</c:v>
                </c:pt>
                <c:pt idx="10">
                  <c:v>132.158783277829</c:v>
                </c:pt>
                <c:pt idx="11">
                  <c:v>143.46083584723701</c:v>
                </c:pt>
                <c:pt idx="12">
                  <c:v>151.72378285271799</c:v>
                </c:pt>
                <c:pt idx="13">
                  <c:v>157.25763599698399</c:v>
                </c:pt>
                <c:pt idx="14">
                  <c:v>163.277550026179</c:v>
                </c:pt>
                <c:pt idx="15">
                  <c:v>169.14428683532</c:v>
                </c:pt>
                <c:pt idx="16">
                  <c:v>175.6137266026</c:v>
                </c:pt>
                <c:pt idx="17">
                  <c:v>184.25570104353699</c:v>
                </c:pt>
                <c:pt idx="18">
                  <c:v>189.463711897953</c:v>
                </c:pt>
                <c:pt idx="19">
                  <c:v>194.03132527711401</c:v>
                </c:pt>
                <c:pt idx="20">
                  <c:v>206.263664656061</c:v>
                </c:pt>
                <c:pt idx="21">
                  <c:v>218.24737529253599</c:v>
                </c:pt>
                <c:pt idx="22">
                  <c:v>221.51935483658701</c:v>
                </c:pt>
                <c:pt idx="23">
                  <c:v>224.01911437304901</c:v>
                </c:pt>
                <c:pt idx="24">
                  <c:v>227.21636802574099</c:v>
                </c:pt>
                <c:pt idx="25">
                  <c:v>225.43794836148501</c:v>
                </c:pt>
                <c:pt idx="26">
                  <c:v>221.12904474745599</c:v>
                </c:pt>
                <c:pt idx="27">
                  <c:v>223.045837152481</c:v>
                </c:pt>
                <c:pt idx="28">
                  <c:v>235.82581826960001</c:v>
                </c:pt>
                <c:pt idx="29">
                  <c:v>248.93728812503301</c:v>
                </c:pt>
                <c:pt idx="30">
                  <c:v>245.587213949995</c:v>
                </c:pt>
                <c:pt idx="31">
                  <c:v>238.19510909586501</c:v>
                </c:pt>
                <c:pt idx="32">
                  <c:v>240.38454677443801</c:v>
                </c:pt>
                <c:pt idx="33">
                  <c:v>240.038238946055</c:v>
                </c:pt>
                <c:pt idx="34">
                  <c:v>229.383030395785</c:v>
                </c:pt>
                <c:pt idx="35">
                  <c:v>220.049108279302</c:v>
                </c:pt>
                <c:pt idx="36">
                  <c:v>212.81775071909101</c:v>
                </c:pt>
                <c:pt idx="37">
                  <c:v>205.92315993471399</c:v>
                </c:pt>
                <c:pt idx="38">
                  <c:v>202.77348633387001</c:v>
                </c:pt>
                <c:pt idx="39">
                  <c:v>200.65986099050701</c:v>
                </c:pt>
                <c:pt idx="40">
                  <c:v>201.14883741593499</c:v>
                </c:pt>
                <c:pt idx="41">
                  <c:v>200.09584420835299</c:v>
                </c:pt>
                <c:pt idx="42">
                  <c:v>200.69599463413201</c:v>
                </c:pt>
                <c:pt idx="43">
                  <c:v>206.29449202016701</c:v>
                </c:pt>
                <c:pt idx="44">
                  <c:v>210.519692524503</c:v>
                </c:pt>
                <c:pt idx="45">
                  <c:v>214.47842423548201</c:v>
                </c:pt>
                <c:pt idx="46">
                  <c:v>221.587685255775</c:v>
                </c:pt>
                <c:pt idx="47">
                  <c:v>225.59683095022399</c:v>
                </c:pt>
                <c:pt idx="48">
                  <c:v>224.29778826253599</c:v>
                </c:pt>
                <c:pt idx="49">
                  <c:v>223.79717057248399</c:v>
                </c:pt>
                <c:pt idx="50">
                  <c:v>232.40823606331199</c:v>
                </c:pt>
                <c:pt idx="51">
                  <c:v>243.14412481480599</c:v>
                </c:pt>
                <c:pt idx="52">
                  <c:v>246.84644198642201</c:v>
                </c:pt>
                <c:pt idx="53">
                  <c:v>251.320983113712</c:v>
                </c:pt>
                <c:pt idx="54">
                  <c:v>260.50084390180399</c:v>
                </c:pt>
                <c:pt idx="55">
                  <c:v>270.40738083859799</c:v>
                </c:pt>
                <c:pt idx="56">
                  <c:v>281.17045459757998</c:v>
                </c:pt>
                <c:pt idx="57">
                  <c:v>297.10295707744899</c:v>
                </c:pt>
                <c:pt idx="58">
                  <c:v>312.65734547837002</c:v>
                </c:pt>
                <c:pt idx="59">
                  <c:v>321.55328591158099</c:v>
                </c:pt>
                <c:pt idx="60">
                  <c:v>330.53794221936499</c:v>
                </c:pt>
                <c:pt idx="61">
                  <c:v>344.10846185563503</c:v>
                </c:pt>
                <c:pt idx="62">
                  <c:v>350.49015240189902</c:v>
                </c:pt>
                <c:pt idx="63">
                  <c:v>351.671067979545</c:v>
                </c:pt>
                <c:pt idx="64">
                  <c:v>358.68526979574398</c:v>
                </c:pt>
                <c:pt idx="65">
                  <c:v>366.49348902054697</c:v>
                </c:pt>
                <c:pt idx="66">
                  <c:v>368.616172156701</c:v>
                </c:pt>
                <c:pt idx="67">
                  <c:v>373.74982824777697</c:v>
                </c:pt>
                <c:pt idx="68">
                  <c:v>389.226272293568</c:v>
                </c:pt>
                <c:pt idx="69">
                  <c:v>402.73477047010198</c:v>
                </c:pt>
                <c:pt idx="70">
                  <c:v>404.32924842774003</c:v>
                </c:pt>
                <c:pt idx="71">
                  <c:v>402.07759862210099</c:v>
                </c:pt>
                <c:pt idx="72">
                  <c:v>402.94020817238999</c:v>
                </c:pt>
                <c:pt idx="73">
                  <c:v>408.68849254207998</c:v>
                </c:pt>
                <c:pt idx="74">
                  <c:v>409.28762754092099</c:v>
                </c:pt>
                <c:pt idx="75">
                  <c:v>409.09560269815199</c:v>
                </c:pt>
                <c:pt idx="76">
                  <c:v>418.01937613815397</c:v>
                </c:pt>
                <c:pt idx="77">
                  <c:v>426.45951271651001</c:v>
                </c:pt>
                <c:pt idx="78">
                  <c:v>421.73882228739001</c:v>
                </c:pt>
                <c:pt idx="79">
                  <c:v>418.975183051606</c:v>
                </c:pt>
                <c:pt idx="80">
                  <c:v>437.91575899721801</c:v>
                </c:pt>
                <c:pt idx="81">
                  <c:v>448.59909373532099</c:v>
                </c:pt>
                <c:pt idx="82">
                  <c:v>445.37807418533498</c:v>
                </c:pt>
                <c:pt idx="83">
                  <c:v>450.20666889610698</c:v>
                </c:pt>
                <c:pt idx="84">
                  <c:v>465.76264076967402</c:v>
                </c:pt>
                <c:pt idx="85">
                  <c:v>497.50937099352097</c:v>
                </c:pt>
                <c:pt idx="86">
                  <c:v>516.21514331418302</c:v>
                </c:pt>
                <c:pt idx="87">
                  <c:v>507.15221622565298</c:v>
                </c:pt>
                <c:pt idx="88">
                  <c:v>506.32576795675499</c:v>
                </c:pt>
                <c:pt idx="89">
                  <c:v>527.22945450058501</c:v>
                </c:pt>
                <c:pt idx="90">
                  <c:v>531.85298126800797</c:v>
                </c:pt>
                <c:pt idx="91">
                  <c:v>511.25997859547999</c:v>
                </c:pt>
                <c:pt idx="92">
                  <c:v>498.66955972546901</c:v>
                </c:pt>
                <c:pt idx="93">
                  <c:v>510.721281991095</c:v>
                </c:pt>
                <c:pt idx="94">
                  <c:v>516.61873978074095</c:v>
                </c:pt>
                <c:pt idx="95">
                  <c:v>505.27859890474701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86-4075-901F-71AA1C2E4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6384"/>
        <c:axId val="530826776"/>
      </c:scatterChart>
      <c:valAx>
        <c:axId val="530826384"/>
        <c:scaling>
          <c:orientation val="minMax"/>
          <c:max val="453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6776"/>
        <c:crosses val="autoZero"/>
        <c:crossBetween val="midCat"/>
        <c:majorUnit val="365"/>
      </c:valAx>
      <c:valAx>
        <c:axId val="5308267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082638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RegionalPropertyType!$W$5</c:f>
              <c:strCache>
                <c:ptCount val="1"/>
                <c:pt idx="0">
                  <c:v>South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RegionalPropertyType!$W$6:$W$101</c:f>
              <c:numCache>
                <c:formatCode>0</c:formatCode>
                <c:ptCount val="96"/>
                <c:pt idx="0">
                  <c:v>94.583324831910602</c:v>
                </c:pt>
                <c:pt idx="1">
                  <c:v>96.446166285811699</c:v>
                </c:pt>
                <c:pt idx="2">
                  <c:v>99.533645186306103</c:v>
                </c:pt>
                <c:pt idx="3">
                  <c:v>100</c:v>
                </c:pt>
                <c:pt idx="4">
                  <c:v>97.957922503372899</c:v>
                </c:pt>
                <c:pt idx="5">
                  <c:v>98.924328105256805</c:v>
                </c:pt>
                <c:pt idx="6">
                  <c:v>104.202967755874</c:v>
                </c:pt>
                <c:pt idx="7">
                  <c:v>107.035032283455</c:v>
                </c:pt>
                <c:pt idx="8">
                  <c:v>105.408214898381</c:v>
                </c:pt>
                <c:pt idx="9">
                  <c:v>105.83988720029799</c:v>
                </c:pt>
                <c:pt idx="10">
                  <c:v>109.722782000351</c:v>
                </c:pt>
                <c:pt idx="11">
                  <c:v>112.941994723081</c:v>
                </c:pt>
                <c:pt idx="12">
                  <c:v>114.22861284558</c:v>
                </c:pt>
                <c:pt idx="13">
                  <c:v>115.17008307592199</c:v>
                </c:pt>
                <c:pt idx="14">
                  <c:v>118.13400574928001</c:v>
                </c:pt>
                <c:pt idx="15">
                  <c:v>122.499759036409</c:v>
                </c:pt>
                <c:pt idx="16">
                  <c:v>127.169166802153</c:v>
                </c:pt>
                <c:pt idx="17">
                  <c:v>133.12460392858799</c:v>
                </c:pt>
                <c:pt idx="18">
                  <c:v>139.48097944610501</c:v>
                </c:pt>
                <c:pt idx="19">
                  <c:v>145.24314992698899</c:v>
                </c:pt>
                <c:pt idx="20">
                  <c:v>150.111834444621</c:v>
                </c:pt>
                <c:pt idx="21">
                  <c:v>155.75766474145601</c:v>
                </c:pt>
                <c:pt idx="22">
                  <c:v>161.705849535488</c:v>
                </c:pt>
                <c:pt idx="23">
                  <c:v>165.400586418551</c:v>
                </c:pt>
                <c:pt idx="24">
                  <c:v>167.18571640419299</c:v>
                </c:pt>
                <c:pt idx="25">
                  <c:v>168.04495404525201</c:v>
                </c:pt>
                <c:pt idx="26">
                  <c:v>168.49505743637999</c:v>
                </c:pt>
                <c:pt idx="27">
                  <c:v>170.02666151986901</c:v>
                </c:pt>
                <c:pt idx="28">
                  <c:v>172.97535410516099</c:v>
                </c:pt>
                <c:pt idx="29">
                  <c:v>174.34223016955599</c:v>
                </c:pt>
                <c:pt idx="30">
                  <c:v>172.080848407627</c:v>
                </c:pt>
                <c:pt idx="31">
                  <c:v>169.84948212437001</c:v>
                </c:pt>
                <c:pt idx="32">
                  <c:v>165.80473451060399</c:v>
                </c:pt>
                <c:pt idx="33">
                  <c:v>158.25203764458499</c:v>
                </c:pt>
                <c:pt idx="34">
                  <c:v>149.71962132144799</c:v>
                </c:pt>
                <c:pt idx="35">
                  <c:v>142.333122625513</c:v>
                </c:pt>
                <c:pt idx="36">
                  <c:v>135.02384465857801</c:v>
                </c:pt>
                <c:pt idx="37">
                  <c:v>130.23241762785</c:v>
                </c:pt>
                <c:pt idx="38">
                  <c:v>130.071921929144</c:v>
                </c:pt>
                <c:pt idx="39">
                  <c:v>129.23574846764799</c:v>
                </c:pt>
                <c:pt idx="40">
                  <c:v>125.81656942135</c:v>
                </c:pt>
                <c:pt idx="41">
                  <c:v>122.628625033532</c:v>
                </c:pt>
                <c:pt idx="42">
                  <c:v>120.881151991389</c:v>
                </c:pt>
                <c:pt idx="43">
                  <c:v>118.570866648749</c:v>
                </c:pt>
                <c:pt idx="44">
                  <c:v>115.18434007903601</c:v>
                </c:pt>
                <c:pt idx="45">
                  <c:v>113.63562069823</c:v>
                </c:pt>
                <c:pt idx="46">
                  <c:v>113.043772051809</c:v>
                </c:pt>
                <c:pt idx="47">
                  <c:v>111.420858829087</c:v>
                </c:pt>
                <c:pt idx="48">
                  <c:v>110.90835640840901</c:v>
                </c:pt>
                <c:pt idx="49">
                  <c:v>112.777369817587</c:v>
                </c:pt>
                <c:pt idx="50">
                  <c:v>115.849592256169</c:v>
                </c:pt>
                <c:pt idx="51">
                  <c:v>117.79314380067299</c:v>
                </c:pt>
                <c:pt idx="52">
                  <c:v>119.43210425981999</c:v>
                </c:pt>
                <c:pt idx="53">
                  <c:v>121.281046949768</c:v>
                </c:pt>
                <c:pt idx="54">
                  <c:v>121.38257345043699</c:v>
                </c:pt>
                <c:pt idx="55">
                  <c:v>121.89299757109001</c:v>
                </c:pt>
                <c:pt idx="56">
                  <c:v>125.763005868877</c:v>
                </c:pt>
                <c:pt idx="57">
                  <c:v>130.378651339047</c:v>
                </c:pt>
                <c:pt idx="58">
                  <c:v>130.48586743064499</c:v>
                </c:pt>
                <c:pt idx="59">
                  <c:v>130.270598356703</c:v>
                </c:pt>
                <c:pt idx="60">
                  <c:v>136.78034859349401</c:v>
                </c:pt>
                <c:pt idx="61">
                  <c:v>145.301108233825</c:v>
                </c:pt>
                <c:pt idx="62">
                  <c:v>146.87056124382599</c:v>
                </c:pt>
                <c:pt idx="63">
                  <c:v>145.114117809899</c:v>
                </c:pt>
                <c:pt idx="64">
                  <c:v>145.52813916993799</c:v>
                </c:pt>
                <c:pt idx="65">
                  <c:v>146.94442978678501</c:v>
                </c:pt>
                <c:pt idx="66">
                  <c:v>151.426161816426</c:v>
                </c:pt>
                <c:pt idx="67">
                  <c:v>156.26684770292201</c:v>
                </c:pt>
                <c:pt idx="68">
                  <c:v>160.27215712109299</c:v>
                </c:pt>
                <c:pt idx="69">
                  <c:v>162.642824212546</c:v>
                </c:pt>
                <c:pt idx="70">
                  <c:v>163.16511837246</c:v>
                </c:pt>
                <c:pt idx="71">
                  <c:v>166.52715265402199</c:v>
                </c:pt>
                <c:pt idx="72">
                  <c:v>171.35050876675899</c:v>
                </c:pt>
                <c:pt idx="73">
                  <c:v>175.44335419645901</c:v>
                </c:pt>
                <c:pt idx="74">
                  <c:v>179.53502049050999</c:v>
                </c:pt>
                <c:pt idx="75">
                  <c:v>183.21653183274699</c:v>
                </c:pt>
                <c:pt idx="76">
                  <c:v>185.09147237603</c:v>
                </c:pt>
                <c:pt idx="77">
                  <c:v>184.77110590945901</c:v>
                </c:pt>
                <c:pt idx="78">
                  <c:v>185.33443707908199</c:v>
                </c:pt>
                <c:pt idx="79">
                  <c:v>188.19914434260099</c:v>
                </c:pt>
                <c:pt idx="80">
                  <c:v>191.45396670187901</c:v>
                </c:pt>
                <c:pt idx="81">
                  <c:v>194.42255280206399</c:v>
                </c:pt>
                <c:pt idx="82">
                  <c:v>199.92225757486901</c:v>
                </c:pt>
                <c:pt idx="83">
                  <c:v>205.68210735719001</c:v>
                </c:pt>
                <c:pt idx="84">
                  <c:v>210.15401015998799</c:v>
                </c:pt>
                <c:pt idx="85">
                  <c:v>218.49463541268599</c:v>
                </c:pt>
                <c:pt idx="86">
                  <c:v>227.38049993911901</c:v>
                </c:pt>
                <c:pt idx="87">
                  <c:v>232.42116000528401</c:v>
                </c:pt>
                <c:pt idx="88">
                  <c:v>240.313901893587</c:v>
                </c:pt>
                <c:pt idx="89">
                  <c:v>251.39487898450599</c:v>
                </c:pt>
                <c:pt idx="90">
                  <c:v>251.25793514514501</c:v>
                </c:pt>
                <c:pt idx="91">
                  <c:v>246.85016207578701</c:v>
                </c:pt>
                <c:pt idx="92">
                  <c:v>249.07718211099601</c:v>
                </c:pt>
                <c:pt idx="93">
                  <c:v>248.859576204614</c:v>
                </c:pt>
                <c:pt idx="94">
                  <c:v>240.00290660043399</c:v>
                </c:pt>
                <c:pt idx="95">
                  <c:v>235.15266125459399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26-4B91-977F-91D9B1082159}"/>
            </c:ext>
          </c:extLst>
        </c:ser>
        <c:ser>
          <c:idx val="1"/>
          <c:order val="1"/>
          <c:tx>
            <c:strRef>
              <c:f>RegionalPropertyType!$X$5</c:f>
              <c:strCache>
                <c:ptCount val="1"/>
                <c:pt idx="0">
                  <c:v>South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RegionalPropertyType!$X$6:$X$101</c:f>
              <c:numCache>
                <c:formatCode>0</c:formatCode>
                <c:ptCount val="96"/>
                <c:pt idx="0">
                  <c:v>97.360346933213194</c:v>
                </c:pt>
                <c:pt idx="1">
                  <c:v>103.466870650187</c:v>
                </c:pt>
                <c:pt idx="2">
                  <c:v>103.78266007505999</c:v>
                </c:pt>
                <c:pt idx="3">
                  <c:v>100</c:v>
                </c:pt>
                <c:pt idx="4">
                  <c:v>99.520937696186806</c:v>
                </c:pt>
                <c:pt idx="5">
                  <c:v>102.076760492053</c:v>
                </c:pt>
                <c:pt idx="6">
                  <c:v>105.95728392499301</c:v>
                </c:pt>
                <c:pt idx="7">
                  <c:v>108.31048205581899</c:v>
                </c:pt>
                <c:pt idx="8">
                  <c:v>108.54709017714301</c:v>
                </c:pt>
                <c:pt idx="9">
                  <c:v>108.913476923449</c:v>
                </c:pt>
                <c:pt idx="10">
                  <c:v>111.656922081758</c:v>
                </c:pt>
                <c:pt idx="11">
                  <c:v>115.12006296917799</c:v>
                </c:pt>
                <c:pt idx="12">
                  <c:v>116.54872598406401</c:v>
                </c:pt>
                <c:pt idx="13">
                  <c:v>117.660768920729</c:v>
                </c:pt>
                <c:pt idx="14">
                  <c:v>121.55068348563699</c:v>
                </c:pt>
                <c:pt idx="15">
                  <c:v>126.25066416891799</c:v>
                </c:pt>
                <c:pt idx="16">
                  <c:v>131.46500788133</c:v>
                </c:pt>
                <c:pt idx="17">
                  <c:v>138.04382011765901</c:v>
                </c:pt>
                <c:pt idx="18">
                  <c:v>142.42025663576899</c:v>
                </c:pt>
                <c:pt idx="19">
                  <c:v>147.109850007147</c:v>
                </c:pt>
                <c:pt idx="20">
                  <c:v>155.886965619617</c:v>
                </c:pt>
                <c:pt idx="21">
                  <c:v>162.12921927780599</c:v>
                </c:pt>
                <c:pt idx="22">
                  <c:v>163.95436356562001</c:v>
                </c:pt>
                <c:pt idx="23">
                  <c:v>170.40835820928601</c:v>
                </c:pt>
                <c:pt idx="24">
                  <c:v>179.936708675251</c:v>
                </c:pt>
                <c:pt idx="25">
                  <c:v>184.46603432340399</c:v>
                </c:pt>
                <c:pt idx="26">
                  <c:v>182.59436171458299</c:v>
                </c:pt>
                <c:pt idx="27">
                  <c:v>181.045909511026</c:v>
                </c:pt>
                <c:pt idx="28">
                  <c:v>182.621779533031</c:v>
                </c:pt>
                <c:pt idx="29">
                  <c:v>184.250727402602</c:v>
                </c:pt>
                <c:pt idx="30">
                  <c:v>185.56630277889499</c:v>
                </c:pt>
                <c:pt idx="31">
                  <c:v>185.02520126892699</c:v>
                </c:pt>
                <c:pt idx="32">
                  <c:v>181.46651285046499</c:v>
                </c:pt>
                <c:pt idx="33">
                  <c:v>177.95755355095099</c:v>
                </c:pt>
                <c:pt idx="34">
                  <c:v>172.05426705138501</c:v>
                </c:pt>
                <c:pt idx="35">
                  <c:v>163.17160137403201</c:v>
                </c:pt>
                <c:pt idx="36">
                  <c:v>153.275210540085</c:v>
                </c:pt>
                <c:pt idx="37">
                  <c:v>146.77371875223</c:v>
                </c:pt>
                <c:pt idx="38">
                  <c:v>145.84897504862599</c:v>
                </c:pt>
                <c:pt idx="39">
                  <c:v>144.09781026133899</c:v>
                </c:pt>
                <c:pt idx="40">
                  <c:v>138.753778755708</c:v>
                </c:pt>
                <c:pt idx="41">
                  <c:v>134.06609150879001</c:v>
                </c:pt>
                <c:pt idx="42">
                  <c:v>132.484324825025</c:v>
                </c:pt>
                <c:pt idx="43">
                  <c:v>130.95813241526599</c:v>
                </c:pt>
                <c:pt idx="44">
                  <c:v>129.58672070556099</c:v>
                </c:pt>
                <c:pt idx="45">
                  <c:v>131.69300541371899</c:v>
                </c:pt>
                <c:pt idx="46">
                  <c:v>132.33493335646901</c:v>
                </c:pt>
                <c:pt idx="47">
                  <c:v>129.12200224134099</c:v>
                </c:pt>
                <c:pt idx="48">
                  <c:v>126.004557895014</c:v>
                </c:pt>
                <c:pt idx="49">
                  <c:v>125.880328434562</c:v>
                </c:pt>
                <c:pt idx="50">
                  <c:v>131.48421568157701</c:v>
                </c:pt>
                <c:pt idx="51">
                  <c:v>135.14340500268699</c:v>
                </c:pt>
                <c:pt idx="52">
                  <c:v>133.69371439476799</c:v>
                </c:pt>
                <c:pt idx="53">
                  <c:v>135.26448767138399</c:v>
                </c:pt>
                <c:pt idx="54">
                  <c:v>140.49280575005</c:v>
                </c:pt>
                <c:pt idx="55">
                  <c:v>144.021342118836</c:v>
                </c:pt>
                <c:pt idx="56">
                  <c:v>146.11362032956899</c:v>
                </c:pt>
                <c:pt idx="57">
                  <c:v>149.35055527334799</c:v>
                </c:pt>
                <c:pt idx="58">
                  <c:v>154.60471686753999</c:v>
                </c:pt>
                <c:pt idx="59">
                  <c:v>159.76610727316501</c:v>
                </c:pt>
                <c:pt idx="60">
                  <c:v>162.78431856285599</c:v>
                </c:pt>
                <c:pt idx="61">
                  <c:v>165.34664353270401</c:v>
                </c:pt>
                <c:pt idx="62">
                  <c:v>166.53863665570799</c:v>
                </c:pt>
                <c:pt idx="63">
                  <c:v>168.83467137547601</c:v>
                </c:pt>
                <c:pt idx="64">
                  <c:v>176.32425852119599</c:v>
                </c:pt>
                <c:pt idx="65">
                  <c:v>184.60296405363999</c:v>
                </c:pt>
                <c:pt idx="66">
                  <c:v>185.237446187372</c:v>
                </c:pt>
                <c:pt idx="67">
                  <c:v>185.21049705236399</c:v>
                </c:pt>
                <c:pt idx="68">
                  <c:v>196.26861807613901</c:v>
                </c:pt>
                <c:pt idx="69">
                  <c:v>212.891556313537</c:v>
                </c:pt>
                <c:pt idx="70">
                  <c:v>219.15161820374101</c:v>
                </c:pt>
                <c:pt idx="71">
                  <c:v>217.50313230340001</c:v>
                </c:pt>
                <c:pt idx="72">
                  <c:v>219.92104366502201</c:v>
                </c:pt>
                <c:pt idx="73">
                  <c:v>224.86160354573099</c:v>
                </c:pt>
                <c:pt idx="74">
                  <c:v>230.64485036845099</c:v>
                </c:pt>
                <c:pt idx="75">
                  <c:v>236.06183559847199</c:v>
                </c:pt>
                <c:pt idx="76">
                  <c:v>240.07040398479299</c:v>
                </c:pt>
                <c:pt idx="77">
                  <c:v>242.772925183122</c:v>
                </c:pt>
                <c:pt idx="78">
                  <c:v>248.59429274791401</c:v>
                </c:pt>
                <c:pt idx="79">
                  <c:v>259.01134633935101</c:v>
                </c:pt>
                <c:pt idx="80">
                  <c:v>267.26487466350898</c:v>
                </c:pt>
                <c:pt idx="81">
                  <c:v>267.65676890023502</c:v>
                </c:pt>
                <c:pt idx="82">
                  <c:v>274.96248548849098</c:v>
                </c:pt>
                <c:pt idx="83">
                  <c:v>291.15042790323599</c:v>
                </c:pt>
                <c:pt idx="84">
                  <c:v>304.47958347320503</c:v>
                </c:pt>
                <c:pt idx="85">
                  <c:v>321.784117264239</c:v>
                </c:pt>
                <c:pt idx="86">
                  <c:v>338.85608152403597</c:v>
                </c:pt>
                <c:pt idx="87">
                  <c:v>350.89870006201699</c:v>
                </c:pt>
                <c:pt idx="88">
                  <c:v>378.483341239894</c:v>
                </c:pt>
                <c:pt idx="89">
                  <c:v>418.62900697374101</c:v>
                </c:pt>
                <c:pt idx="90">
                  <c:v>419.48567468765998</c:v>
                </c:pt>
                <c:pt idx="91">
                  <c:v>409.18357488699502</c:v>
                </c:pt>
                <c:pt idx="92">
                  <c:v>429.570099834514</c:v>
                </c:pt>
                <c:pt idx="93">
                  <c:v>455.28267340776898</c:v>
                </c:pt>
                <c:pt idx="94">
                  <c:v>464.36885660721299</c:v>
                </c:pt>
                <c:pt idx="95">
                  <c:v>461.28430410815798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26-4B91-977F-91D9B1082159}"/>
            </c:ext>
          </c:extLst>
        </c:ser>
        <c:ser>
          <c:idx val="2"/>
          <c:order val="2"/>
          <c:tx>
            <c:strRef>
              <c:f>RegionalPropertyType!$Y$5</c:f>
              <c:strCache>
                <c:ptCount val="1"/>
                <c:pt idx="0">
                  <c:v>South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RegionalPropertyType!$Y$6:$Y$101</c:f>
              <c:numCache>
                <c:formatCode>0</c:formatCode>
                <c:ptCount val="96"/>
                <c:pt idx="0">
                  <c:v>98.034723578080701</c:v>
                </c:pt>
                <c:pt idx="1">
                  <c:v>97.129194086724894</c:v>
                </c:pt>
                <c:pt idx="2">
                  <c:v>97.584652969070206</c:v>
                </c:pt>
                <c:pt idx="3">
                  <c:v>100</c:v>
                </c:pt>
                <c:pt idx="4">
                  <c:v>101.75388498119599</c:v>
                </c:pt>
                <c:pt idx="5">
                  <c:v>102.78288905386</c:v>
                </c:pt>
                <c:pt idx="6">
                  <c:v>105.97762768503399</c:v>
                </c:pt>
                <c:pt idx="7">
                  <c:v>108.99702507251899</c:v>
                </c:pt>
                <c:pt idx="8">
                  <c:v>109.511609592254</c:v>
                </c:pt>
                <c:pt idx="9">
                  <c:v>110.884173096494</c:v>
                </c:pt>
                <c:pt idx="10">
                  <c:v>114.59819484471601</c:v>
                </c:pt>
                <c:pt idx="11">
                  <c:v>119.64203533315001</c:v>
                </c:pt>
                <c:pt idx="12">
                  <c:v>124.886844901288</c:v>
                </c:pt>
                <c:pt idx="13">
                  <c:v>127.183939919313</c:v>
                </c:pt>
                <c:pt idx="14">
                  <c:v>129.08278576847599</c:v>
                </c:pt>
                <c:pt idx="15">
                  <c:v>135.423890709267</c:v>
                </c:pt>
                <c:pt idx="16">
                  <c:v>143.45286450092701</c:v>
                </c:pt>
                <c:pt idx="17">
                  <c:v>150.125961701384</c:v>
                </c:pt>
                <c:pt idx="18">
                  <c:v>155.200770717214</c:v>
                </c:pt>
                <c:pt idx="19">
                  <c:v>160.23529264854</c:v>
                </c:pt>
                <c:pt idx="20">
                  <c:v>169.15324571988501</c:v>
                </c:pt>
                <c:pt idx="21">
                  <c:v>180.72681821311701</c:v>
                </c:pt>
                <c:pt idx="22">
                  <c:v>182.248224901833</c:v>
                </c:pt>
                <c:pt idx="23">
                  <c:v>180.54225196104099</c:v>
                </c:pt>
                <c:pt idx="24">
                  <c:v>188.37013156405999</c:v>
                </c:pt>
                <c:pt idx="25">
                  <c:v>195.336936323157</c:v>
                </c:pt>
                <c:pt idx="26">
                  <c:v>189.031401268971</c:v>
                </c:pt>
                <c:pt idx="27">
                  <c:v>184.01762609742499</c:v>
                </c:pt>
                <c:pt idx="28">
                  <c:v>190.155626673852</c:v>
                </c:pt>
                <c:pt idx="29">
                  <c:v>194.764254628749</c:v>
                </c:pt>
                <c:pt idx="30">
                  <c:v>189.029707830402</c:v>
                </c:pt>
                <c:pt idx="31">
                  <c:v>181.94738928465799</c:v>
                </c:pt>
                <c:pt idx="32">
                  <c:v>178.78122482349099</c:v>
                </c:pt>
                <c:pt idx="33">
                  <c:v>171.863741838555</c:v>
                </c:pt>
                <c:pt idx="34">
                  <c:v>159.104778893256</c:v>
                </c:pt>
                <c:pt idx="35">
                  <c:v>149.593590714871</c:v>
                </c:pt>
                <c:pt idx="36">
                  <c:v>145.68628296365301</c:v>
                </c:pt>
                <c:pt idx="37">
                  <c:v>142.40578710278101</c:v>
                </c:pt>
                <c:pt idx="38">
                  <c:v>137.68883297839201</c:v>
                </c:pt>
                <c:pt idx="39">
                  <c:v>133.97737574607501</c:v>
                </c:pt>
                <c:pt idx="40">
                  <c:v>132.511081281515</c:v>
                </c:pt>
                <c:pt idx="41">
                  <c:v>131.427439676153</c:v>
                </c:pt>
                <c:pt idx="42">
                  <c:v>131.929255438696</c:v>
                </c:pt>
                <c:pt idx="43">
                  <c:v>131.42462132083801</c:v>
                </c:pt>
                <c:pt idx="44">
                  <c:v>129.023844910782</c:v>
                </c:pt>
                <c:pt idx="45">
                  <c:v>128.95609241947301</c:v>
                </c:pt>
                <c:pt idx="46">
                  <c:v>130.15894434904001</c:v>
                </c:pt>
                <c:pt idx="47">
                  <c:v>129.01954719271501</c:v>
                </c:pt>
                <c:pt idx="48">
                  <c:v>128.39305589927301</c:v>
                </c:pt>
                <c:pt idx="49">
                  <c:v>131.24783443455601</c:v>
                </c:pt>
                <c:pt idx="50">
                  <c:v>134.576502102956</c:v>
                </c:pt>
                <c:pt idx="51">
                  <c:v>135.66645713859299</c:v>
                </c:pt>
                <c:pt idx="52">
                  <c:v>139.38066109393799</c:v>
                </c:pt>
                <c:pt idx="53">
                  <c:v>146.80789886843201</c:v>
                </c:pt>
                <c:pt idx="54">
                  <c:v>147.10328509041</c:v>
                </c:pt>
                <c:pt idx="55">
                  <c:v>143.603872055811</c:v>
                </c:pt>
                <c:pt idx="56">
                  <c:v>147.30155060930301</c:v>
                </c:pt>
                <c:pt idx="57">
                  <c:v>155.95102584820401</c:v>
                </c:pt>
                <c:pt idx="58">
                  <c:v>161.34248933071501</c:v>
                </c:pt>
                <c:pt idx="59">
                  <c:v>162.012532483146</c:v>
                </c:pt>
                <c:pt idx="60">
                  <c:v>163.90504141633201</c:v>
                </c:pt>
                <c:pt idx="61">
                  <c:v>166.17669110433599</c:v>
                </c:pt>
                <c:pt idx="62">
                  <c:v>166.817862603463</c:v>
                </c:pt>
                <c:pt idx="63">
                  <c:v>168.11920281836001</c:v>
                </c:pt>
                <c:pt idx="64">
                  <c:v>171.61616466464099</c:v>
                </c:pt>
                <c:pt idx="65">
                  <c:v>175.01532629844999</c:v>
                </c:pt>
                <c:pt idx="66">
                  <c:v>179.839167125438</c:v>
                </c:pt>
                <c:pt idx="67">
                  <c:v>186.46411117082201</c:v>
                </c:pt>
                <c:pt idx="68">
                  <c:v>193.372618321581</c:v>
                </c:pt>
                <c:pt idx="69">
                  <c:v>198.86099717904901</c:v>
                </c:pt>
                <c:pt idx="70">
                  <c:v>197.19860833341301</c:v>
                </c:pt>
                <c:pt idx="71">
                  <c:v>194.00214235331401</c:v>
                </c:pt>
                <c:pt idx="72">
                  <c:v>196.758928435119</c:v>
                </c:pt>
                <c:pt idx="73">
                  <c:v>202.32167802388301</c:v>
                </c:pt>
                <c:pt idx="74">
                  <c:v>203.89341648387301</c:v>
                </c:pt>
                <c:pt idx="75">
                  <c:v>201.06929722444801</c:v>
                </c:pt>
                <c:pt idx="76">
                  <c:v>198.35585158928799</c:v>
                </c:pt>
                <c:pt idx="77">
                  <c:v>198.439493972511</c:v>
                </c:pt>
                <c:pt idx="78">
                  <c:v>202.19268586778301</c:v>
                </c:pt>
                <c:pt idx="79">
                  <c:v>205.72063721021399</c:v>
                </c:pt>
                <c:pt idx="80">
                  <c:v>207.050080809626</c:v>
                </c:pt>
                <c:pt idx="81">
                  <c:v>205.39730035476799</c:v>
                </c:pt>
                <c:pt idx="82">
                  <c:v>205.985979512711</c:v>
                </c:pt>
                <c:pt idx="83">
                  <c:v>213.24352696288599</c:v>
                </c:pt>
                <c:pt idx="84">
                  <c:v>225.06298430805799</c:v>
                </c:pt>
                <c:pt idx="85">
                  <c:v>236.76823365630401</c:v>
                </c:pt>
                <c:pt idx="86">
                  <c:v>243.81905965121399</c:v>
                </c:pt>
                <c:pt idx="87">
                  <c:v>249.73052434565699</c:v>
                </c:pt>
                <c:pt idx="88">
                  <c:v>259.57617760720899</c:v>
                </c:pt>
                <c:pt idx="89">
                  <c:v>267.88273630299602</c:v>
                </c:pt>
                <c:pt idx="90">
                  <c:v>268.43191950451597</c:v>
                </c:pt>
                <c:pt idx="91">
                  <c:v>269.63579710777998</c:v>
                </c:pt>
                <c:pt idx="92">
                  <c:v>274.37641730958597</c:v>
                </c:pt>
                <c:pt idx="93">
                  <c:v>278.03981284544398</c:v>
                </c:pt>
                <c:pt idx="94">
                  <c:v>277.70963848307798</c:v>
                </c:pt>
                <c:pt idx="95">
                  <c:v>276.180835490665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26-4B91-977F-91D9B1082159}"/>
            </c:ext>
          </c:extLst>
        </c:ser>
        <c:ser>
          <c:idx val="3"/>
          <c:order val="3"/>
          <c:tx>
            <c:strRef>
              <c:f>RegionalPropertyType!$Z$5</c:f>
              <c:strCache>
                <c:ptCount val="1"/>
                <c:pt idx="0">
                  <c:v>South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RegionalPropertyType!$Z$6:$Z$101</c:f>
              <c:numCache>
                <c:formatCode>0</c:formatCode>
                <c:ptCount val="96"/>
                <c:pt idx="0">
                  <c:v>95.367155659172099</c:v>
                </c:pt>
                <c:pt idx="1">
                  <c:v>98.960099321312399</c:v>
                </c:pt>
                <c:pt idx="2">
                  <c:v>100.312119010771</c:v>
                </c:pt>
                <c:pt idx="3">
                  <c:v>100</c:v>
                </c:pt>
                <c:pt idx="4">
                  <c:v>102.640409566915</c:v>
                </c:pt>
                <c:pt idx="5">
                  <c:v>109.536997308347</c:v>
                </c:pt>
                <c:pt idx="6">
                  <c:v>113.30979232649599</c:v>
                </c:pt>
                <c:pt idx="7">
                  <c:v>111.420893383215</c:v>
                </c:pt>
                <c:pt idx="8">
                  <c:v>111.36045551664201</c:v>
                </c:pt>
                <c:pt idx="9">
                  <c:v>115.116862182376</c:v>
                </c:pt>
                <c:pt idx="10">
                  <c:v>119.72118602778301</c:v>
                </c:pt>
                <c:pt idx="11">
                  <c:v>123.74943592652799</c:v>
                </c:pt>
                <c:pt idx="12">
                  <c:v>128.04858836008299</c:v>
                </c:pt>
                <c:pt idx="13">
                  <c:v>129.51876845695901</c:v>
                </c:pt>
                <c:pt idx="14">
                  <c:v>128.51342141983099</c:v>
                </c:pt>
                <c:pt idx="15">
                  <c:v>131.815297615991</c:v>
                </c:pt>
                <c:pt idx="16">
                  <c:v>141.26109990466199</c:v>
                </c:pt>
                <c:pt idx="17">
                  <c:v>150.606070456401</c:v>
                </c:pt>
                <c:pt idx="18">
                  <c:v>154.579717435915</c:v>
                </c:pt>
                <c:pt idx="19">
                  <c:v>157.54235026872101</c:v>
                </c:pt>
                <c:pt idx="20">
                  <c:v>165.89684288657099</c:v>
                </c:pt>
                <c:pt idx="21">
                  <c:v>180.56678355155</c:v>
                </c:pt>
                <c:pt idx="22">
                  <c:v>189.38236819006701</c:v>
                </c:pt>
                <c:pt idx="23">
                  <c:v>186.48731397565399</c:v>
                </c:pt>
                <c:pt idx="24">
                  <c:v>180.56539188789799</c:v>
                </c:pt>
                <c:pt idx="25">
                  <c:v>174.44404194079499</c:v>
                </c:pt>
                <c:pt idx="26">
                  <c:v>170.69019845935799</c:v>
                </c:pt>
                <c:pt idx="27">
                  <c:v>172.090738442777</c:v>
                </c:pt>
                <c:pt idx="28">
                  <c:v>176.74016482434101</c:v>
                </c:pt>
                <c:pt idx="29">
                  <c:v>177.30090923009499</c:v>
                </c:pt>
                <c:pt idx="30">
                  <c:v>169.503109988456</c:v>
                </c:pt>
                <c:pt idx="31">
                  <c:v>161.035497071864</c:v>
                </c:pt>
                <c:pt idx="32">
                  <c:v>153.61441858262401</c:v>
                </c:pt>
                <c:pt idx="33">
                  <c:v>146.772996358874</c:v>
                </c:pt>
                <c:pt idx="34">
                  <c:v>137.60181355765201</c:v>
                </c:pt>
                <c:pt idx="35">
                  <c:v>128.81843649250499</c:v>
                </c:pt>
                <c:pt idx="36">
                  <c:v>123.791183474394</c:v>
                </c:pt>
                <c:pt idx="37">
                  <c:v>116.779600863941</c:v>
                </c:pt>
                <c:pt idx="38">
                  <c:v>107.51043846397</c:v>
                </c:pt>
                <c:pt idx="39">
                  <c:v>103.401195752151</c:v>
                </c:pt>
                <c:pt idx="40">
                  <c:v>106.24651563227999</c:v>
                </c:pt>
                <c:pt idx="41">
                  <c:v>109.01417819665301</c:v>
                </c:pt>
                <c:pt idx="42">
                  <c:v>110.200165968161</c:v>
                </c:pt>
                <c:pt idx="43">
                  <c:v>111.12659176853001</c:v>
                </c:pt>
                <c:pt idx="44">
                  <c:v>113.185793902565</c:v>
                </c:pt>
                <c:pt idx="45">
                  <c:v>116.802660353082</c:v>
                </c:pt>
                <c:pt idx="46">
                  <c:v>119.66899549649401</c:v>
                </c:pt>
                <c:pt idx="47">
                  <c:v>120.75215969839201</c:v>
                </c:pt>
                <c:pt idx="48">
                  <c:v>123.492326471998</c:v>
                </c:pt>
                <c:pt idx="49">
                  <c:v>127.952716883389</c:v>
                </c:pt>
                <c:pt idx="50">
                  <c:v>131.48303645956199</c:v>
                </c:pt>
                <c:pt idx="51">
                  <c:v>135.00205371827499</c:v>
                </c:pt>
                <c:pt idx="52">
                  <c:v>139.24091284443799</c:v>
                </c:pt>
                <c:pt idx="53">
                  <c:v>143.50694205808</c:v>
                </c:pt>
                <c:pt idx="54">
                  <c:v>149.43651812646399</c:v>
                </c:pt>
                <c:pt idx="55">
                  <c:v>154.917998057397</c:v>
                </c:pt>
                <c:pt idx="56">
                  <c:v>159.98636616830899</c:v>
                </c:pt>
                <c:pt idx="57">
                  <c:v>167.99734305915001</c:v>
                </c:pt>
                <c:pt idx="58">
                  <c:v>173.021801164945</c:v>
                </c:pt>
                <c:pt idx="59">
                  <c:v>174.180235297124</c:v>
                </c:pt>
                <c:pt idx="60">
                  <c:v>178.656269312603</c:v>
                </c:pt>
                <c:pt idx="61">
                  <c:v>186.46188396466999</c:v>
                </c:pt>
                <c:pt idx="62">
                  <c:v>191.97037282682399</c:v>
                </c:pt>
                <c:pt idx="63">
                  <c:v>195.70799224007601</c:v>
                </c:pt>
                <c:pt idx="64">
                  <c:v>202.411954553768</c:v>
                </c:pt>
                <c:pt idx="65">
                  <c:v>210.94338110874699</c:v>
                </c:pt>
                <c:pt idx="66">
                  <c:v>215.711107729124</c:v>
                </c:pt>
                <c:pt idx="67">
                  <c:v>218.008444491359</c:v>
                </c:pt>
                <c:pt idx="68">
                  <c:v>224.87703872651099</c:v>
                </c:pt>
                <c:pt idx="69">
                  <c:v>234.114709244257</c:v>
                </c:pt>
                <c:pt idx="70">
                  <c:v>236.953651087894</c:v>
                </c:pt>
                <c:pt idx="71">
                  <c:v>239.06761200656899</c:v>
                </c:pt>
                <c:pt idx="72">
                  <c:v>249.381983882822</c:v>
                </c:pt>
                <c:pt idx="73">
                  <c:v>260.19882881128302</c:v>
                </c:pt>
                <c:pt idx="74">
                  <c:v>264.85811257375002</c:v>
                </c:pt>
                <c:pt idx="75">
                  <c:v>268.84705662885898</c:v>
                </c:pt>
                <c:pt idx="76">
                  <c:v>275.78038625806403</c:v>
                </c:pt>
                <c:pt idx="77">
                  <c:v>285.10339399818997</c:v>
                </c:pt>
                <c:pt idx="78">
                  <c:v>295.999957949639</c:v>
                </c:pt>
                <c:pt idx="79">
                  <c:v>301.88398478248598</c:v>
                </c:pt>
                <c:pt idx="80">
                  <c:v>300.36152484452299</c:v>
                </c:pt>
                <c:pt idx="81">
                  <c:v>300.94700193988302</c:v>
                </c:pt>
                <c:pt idx="82">
                  <c:v>316.30948476522099</c:v>
                </c:pt>
                <c:pt idx="83">
                  <c:v>334.44697418242703</c:v>
                </c:pt>
                <c:pt idx="84">
                  <c:v>348.18183808265297</c:v>
                </c:pt>
                <c:pt idx="85">
                  <c:v>369.40218063082801</c:v>
                </c:pt>
                <c:pt idx="86">
                  <c:v>393.236324646421</c:v>
                </c:pt>
                <c:pt idx="87">
                  <c:v>410.07915824030198</c:v>
                </c:pt>
                <c:pt idx="88">
                  <c:v>433.90269121203198</c:v>
                </c:pt>
                <c:pt idx="89">
                  <c:v>468.13685891225202</c:v>
                </c:pt>
                <c:pt idx="90">
                  <c:v>463.27057345813802</c:v>
                </c:pt>
                <c:pt idx="91">
                  <c:v>441.960375482188</c:v>
                </c:pt>
                <c:pt idx="92">
                  <c:v>439.673487396935</c:v>
                </c:pt>
                <c:pt idx="93">
                  <c:v>437.67127217079002</c:v>
                </c:pt>
                <c:pt idx="94">
                  <c:v>435.85179664414602</c:v>
                </c:pt>
                <c:pt idx="95">
                  <c:v>434.98085607444199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26-4B91-977F-91D9B1082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7560"/>
        <c:axId val="530827952"/>
      </c:scatterChart>
      <c:valAx>
        <c:axId val="530827560"/>
        <c:scaling>
          <c:orientation val="minMax"/>
          <c:max val="453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952"/>
        <c:crosses val="autoZero"/>
        <c:crossBetween val="midCat"/>
        <c:majorUnit val="365"/>
      </c:valAx>
      <c:valAx>
        <c:axId val="5308279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7560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3239339730402"/>
          <c:y val="0.1567681487885231"/>
          <c:w val="0.83370995299786588"/>
          <c:h val="0.7638979103873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RegionalPropertyType!$AA$5</c:f>
              <c:strCache>
                <c:ptCount val="1"/>
                <c:pt idx="0">
                  <c:v>West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RegionalPropertyType!$AA$6:$AA$101</c:f>
              <c:numCache>
                <c:formatCode>0</c:formatCode>
                <c:ptCount val="96"/>
                <c:pt idx="0">
                  <c:v>94.211410248755797</c:v>
                </c:pt>
                <c:pt idx="1">
                  <c:v>99.206200975573395</c:v>
                </c:pt>
                <c:pt idx="2">
                  <c:v>100.706758965612</c:v>
                </c:pt>
                <c:pt idx="3">
                  <c:v>100</c:v>
                </c:pt>
                <c:pt idx="4">
                  <c:v>100.946644050537</c:v>
                </c:pt>
                <c:pt idx="5">
                  <c:v>102.854741340842</c:v>
                </c:pt>
                <c:pt idx="6">
                  <c:v>101.808738412718</c:v>
                </c:pt>
                <c:pt idx="7">
                  <c:v>100.05436937039001</c:v>
                </c:pt>
                <c:pt idx="8">
                  <c:v>102.034452480391</c:v>
                </c:pt>
                <c:pt idx="9">
                  <c:v>105.63224697315501</c:v>
                </c:pt>
                <c:pt idx="10">
                  <c:v>107.80292371519801</c:v>
                </c:pt>
                <c:pt idx="11">
                  <c:v>108.955158175726</c:v>
                </c:pt>
                <c:pt idx="12">
                  <c:v>112.25184162329199</c:v>
                </c:pt>
                <c:pt idx="13">
                  <c:v>116.868479761928</c:v>
                </c:pt>
                <c:pt idx="14">
                  <c:v>118.864446156615</c:v>
                </c:pt>
                <c:pt idx="15">
                  <c:v>120.62163143839101</c:v>
                </c:pt>
                <c:pt idx="16">
                  <c:v>126.06445419561101</c:v>
                </c:pt>
                <c:pt idx="17">
                  <c:v>131.96145636202201</c:v>
                </c:pt>
                <c:pt idx="18">
                  <c:v>135.53535199023801</c:v>
                </c:pt>
                <c:pt idx="19">
                  <c:v>138.85768957469401</c:v>
                </c:pt>
                <c:pt idx="20">
                  <c:v>144.89830976045201</c:v>
                </c:pt>
                <c:pt idx="21">
                  <c:v>151.68481304449</c:v>
                </c:pt>
                <c:pt idx="22">
                  <c:v>157.139331882091</c:v>
                </c:pt>
                <c:pt idx="23">
                  <c:v>162.11622016749899</c:v>
                </c:pt>
                <c:pt idx="24">
                  <c:v>167.511979153174</c:v>
                </c:pt>
                <c:pt idx="25">
                  <c:v>173.11599239668899</c:v>
                </c:pt>
                <c:pt idx="26">
                  <c:v>173.298189339727</c:v>
                </c:pt>
                <c:pt idx="27">
                  <c:v>170.84303108421901</c:v>
                </c:pt>
                <c:pt idx="28">
                  <c:v>174.56083791265701</c:v>
                </c:pt>
                <c:pt idx="29">
                  <c:v>182.777291299811</c:v>
                </c:pt>
                <c:pt idx="30">
                  <c:v>182.783060070614</c:v>
                </c:pt>
                <c:pt idx="31">
                  <c:v>176.41090543741001</c:v>
                </c:pt>
                <c:pt idx="32">
                  <c:v>174.04377488484201</c:v>
                </c:pt>
                <c:pt idx="33">
                  <c:v>173.20772555384201</c:v>
                </c:pt>
                <c:pt idx="34">
                  <c:v>164.34722830236501</c:v>
                </c:pt>
                <c:pt idx="35">
                  <c:v>151.38579332486</c:v>
                </c:pt>
                <c:pt idx="36">
                  <c:v>139.530823787245</c:v>
                </c:pt>
                <c:pt idx="37">
                  <c:v>127.436417436467</c:v>
                </c:pt>
                <c:pt idx="38">
                  <c:v>119.09868057696499</c:v>
                </c:pt>
                <c:pt idx="39">
                  <c:v>115.832905300319</c:v>
                </c:pt>
                <c:pt idx="40">
                  <c:v>113.718451245628</c:v>
                </c:pt>
                <c:pt idx="41">
                  <c:v>110.23214228497901</c:v>
                </c:pt>
                <c:pt idx="42">
                  <c:v>106.59149216227399</c:v>
                </c:pt>
                <c:pt idx="43">
                  <c:v>104.036476030031</c:v>
                </c:pt>
                <c:pt idx="44">
                  <c:v>103.94465775830101</c:v>
                </c:pt>
                <c:pt idx="45">
                  <c:v>105.82934802615</c:v>
                </c:pt>
                <c:pt idx="46">
                  <c:v>106.11090075696799</c:v>
                </c:pt>
                <c:pt idx="47">
                  <c:v>104.505924981964</c:v>
                </c:pt>
                <c:pt idx="48">
                  <c:v>104.916312620578</c:v>
                </c:pt>
                <c:pt idx="49">
                  <c:v>107.45679580633001</c:v>
                </c:pt>
                <c:pt idx="50">
                  <c:v>110.34546531879499</c:v>
                </c:pt>
                <c:pt idx="51">
                  <c:v>112.47598711893301</c:v>
                </c:pt>
                <c:pt idx="52">
                  <c:v>115.483954233548</c:v>
                </c:pt>
                <c:pt idx="53">
                  <c:v>120.78572544911199</c:v>
                </c:pt>
                <c:pt idx="54">
                  <c:v>125.532285604492</c:v>
                </c:pt>
                <c:pt idx="55">
                  <c:v>127.81242810030901</c:v>
                </c:pt>
                <c:pt idx="56">
                  <c:v>132.51622579224099</c:v>
                </c:pt>
                <c:pt idx="57">
                  <c:v>140.58239960885001</c:v>
                </c:pt>
                <c:pt idx="58">
                  <c:v>145.13223343719699</c:v>
                </c:pt>
                <c:pt idx="59">
                  <c:v>146.60951061878501</c:v>
                </c:pt>
                <c:pt idx="60">
                  <c:v>149.56959766012599</c:v>
                </c:pt>
                <c:pt idx="61">
                  <c:v>152.95460836562901</c:v>
                </c:pt>
                <c:pt idx="62">
                  <c:v>154.92329421371701</c:v>
                </c:pt>
                <c:pt idx="63">
                  <c:v>156.78016826813601</c:v>
                </c:pt>
                <c:pt idx="64">
                  <c:v>160.93386834370301</c:v>
                </c:pt>
                <c:pt idx="65">
                  <c:v>165.872719906013</c:v>
                </c:pt>
                <c:pt idx="66">
                  <c:v>170.02615403710601</c:v>
                </c:pt>
                <c:pt idx="67">
                  <c:v>173.99690392789199</c:v>
                </c:pt>
                <c:pt idx="68">
                  <c:v>179.04246805498201</c:v>
                </c:pt>
                <c:pt idx="69">
                  <c:v>183.821942288098</c:v>
                </c:pt>
                <c:pt idx="70">
                  <c:v>185.843157677102</c:v>
                </c:pt>
                <c:pt idx="71">
                  <c:v>188.07687280635099</c:v>
                </c:pt>
                <c:pt idx="72">
                  <c:v>194.733507152442</c:v>
                </c:pt>
                <c:pt idx="73">
                  <c:v>201.28456455213299</c:v>
                </c:pt>
                <c:pt idx="74">
                  <c:v>199.773073974695</c:v>
                </c:pt>
                <c:pt idx="75">
                  <c:v>197.69242288609999</c:v>
                </c:pt>
                <c:pt idx="76">
                  <c:v>201.09130606627301</c:v>
                </c:pt>
                <c:pt idx="77">
                  <c:v>207.50105429743601</c:v>
                </c:pt>
                <c:pt idx="78">
                  <c:v>210.80145766817901</c:v>
                </c:pt>
                <c:pt idx="79">
                  <c:v>208.80565487827201</c:v>
                </c:pt>
                <c:pt idx="80">
                  <c:v>207.331565680013</c:v>
                </c:pt>
                <c:pt idx="81">
                  <c:v>209.35067133885499</c:v>
                </c:pt>
                <c:pt idx="82">
                  <c:v>215.744424128677</c:v>
                </c:pt>
                <c:pt idx="83">
                  <c:v>219.322027210919</c:v>
                </c:pt>
                <c:pt idx="84">
                  <c:v>218.40356095402001</c:v>
                </c:pt>
                <c:pt idx="85">
                  <c:v>222.812664435508</c:v>
                </c:pt>
                <c:pt idx="86">
                  <c:v>237.22680249183401</c:v>
                </c:pt>
                <c:pt idx="87">
                  <c:v>248.531811340497</c:v>
                </c:pt>
                <c:pt idx="88">
                  <c:v>255.720826321424</c:v>
                </c:pt>
                <c:pt idx="89">
                  <c:v>266.190935062699</c:v>
                </c:pt>
                <c:pt idx="90">
                  <c:v>260.608986364119</c:v>
                </c:pt>
                <c:pt idx="91">
                  <c:v>247.78518015327299</c:v>
                </c:pt>
                <c:pt idx="92">
                  <c:v>245.630883301561</c:v>
                </c:pt>
                <c:pt idx="93">
                  <c:v>249.705879676579</c:v>
                </c:pt>
                <c:pt idx="94">
                  <c:v>246.81812467240999</c:v>
                </c:pt>
                <c:pt idx="95">
                  <c:v>241.781559110481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04-4786-885A-BBCBB50C7A4A}"/>
            </c:ext>
          </c:extLst>
        </c:ser>
        <c:ser>
          <c:idx val="1"/>
          <c:order val="1"/>
          <c:tx>
            <c:strRef>
              <c:f>RegionalPropertyType!$AB$5</c:f>
              <c:strCache>
                <c:ptCount val="1"/>
                <c:pt idx="0">
                  <c:v>West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RegionalPropertyType!$AB$6:$AB$101</c:f>
              <c:numCache>
                <c:formatCode>0</c:formatCode>
                <c:ptCount val="96"/>
                <c:pt idx="0">
                  <c:v>92.607880548356803</c:v>
                </c:pt>
                <c:pt idx="1">
                  <c:v>94.296434200353701</c:v>
                </c:pt>
                <c:pt idx="2">
                  <c:v>96.823053126965505</c:v>
                </c:pt>
                <c:pt idx="3">
                  <c:v>100</c:v>
                </c:pt>
                <c:pt idx="4">
                  <c:v>101.72879450218301</c:v>
                </c:pt>
                <c:pt idx="5">
                  <c:v>102.000851244394</c:v>
                </c:pt>
                <c:pt idx="6">
                  <c:v>101.76154476182001</c:v>
                </c:pt>
                <c:pt idx="7">
                  <c:v>102.478432881137</c:v>
                </c:pt>
                <c:pt idx="8">
                  <c:v>103.89351366081701</c:v>
                </c:pt>
                <c:pt idx="9">
                  <c:v>106.73504607569301</c:v>
                </c:pt>
                <c:pt idx="10">
                  <c:v>110.50997880440799</c:v>
                </c:pt>
                <c:pt idx="11">
                  <c:v>112.22448774704399</c:v>
                </c:pt>
                <c:pt idx="12">
                  <c:v>112.275988833255</c:v>
                </c:pt>
                <c:pt idx="13">
                  <c:v>113.17642051364101</c:v>
                </c:pt>
                <c:pt idx="14">
                  <c:v>116.39270186009</c:v>
                </c:pt>
                <c:pt idx="15">
                  <c:v>121.143537160017</c:v>
                </c:pt>
                <c:pt idx="16">
                  <c:v>127.748842466989</c:v>
                </c:pt>
                <c:pt idx="17">
                  <c:v>135.368930004839</c:v>
                </c:pt>
                <c:pt idx="18">
                  <c:v>138.53485525105199</c:v>
                </c:pt>
                <c:pt idx="19">
                  <c:v>140.632373325873</c:v>
                </c:pt>
                <c:pt idx="20">
                  <c:v>147.32843110768101</c:v>
                </c:pt>
                <c:pt idx="21">
                  <c:v>155.428441474952</c:v>
                </c:pt>
                <c:pt idx="22">
                  <c:v>161.33622420830099</c:v>
                </c:pt>
                <c:pt idx="23">
                  <c:v>165.936155494297</c:v>
                </c:pt>
                <c:pt idx="24">
                  <c:v>172.03332507438699</c:v>
                </c:pt>
                <c:pt idx="25">
                  <c:v>179.159476611439</c:v>
                </c:pt>
                <c:pt idx="26">
                  <c:v>184.680333969434</c:v>
                </c:pt>
                <c:pt idx="27">
                  <c:v>188.50436784258599</c:v>
                </c:pt>
                <c:pt idx="28">
                  <c:v>192.420690510056</c:v>
                </c:pt>
                <c:pt idx="29">
                  <c:v>196.965640146482</c:v>
                </c:pt>
                <c:pt idx="30">
                  <c:v>197.95800221816</c:v>
                </c:pt>
                <c:pt idx="31">
                  <c:v>194.63869983770601</c:v>
                </c:pt>
                <c:pt idx="32">
                  <c:v>190.86121960059799</c:v>
                </c:pt>
                <c:pt idx="33">
                  <c:v>186.720495715997</c:v>
                </c:pt>
                <c:pt idx="34">
                  <c:v>176.344939855261</c:v>
                </c:pt>
                <c:pt idx="35">
                  <c:v>164.09777356555699</c:v>
                </c:pt>
                <c:pt idx="36">
                  <c:v>151.62254229254901</c:v>
                </c:pt>
                <c:pt idx="37">
                  <c:v>139.64026744947699</c:v>
                </c:pt>
                <c:pt idx="38">
                  <c:v>133.902566052655</c:v>
                </c:pt>
                <c:pt idx="39">
                  <c:v>132.47227513172501</c:v>
                </c:pt>
                <c:pt idx="40">
                  <c:v>133.154103573649</c:v>
                </c:pt>
                <c:pt idx="41">
                  <c:v>134.423914342675</c:v>
                </c:pt>
                <c:pt idx="42">
                  <c:v>128.464944412585</c:v>
                </c:pt>
                <c:pt idx="43">
                  <c:v>121.081101054706</c:v>
                </c:pt>
                <c:pt idx="44">
                  <c:v>121.165561769462</c:v>
                </c:pt>
                <c:pt idx="45">
                  <c:v>123.386298174025</c:v>
                </c:pt>
                <c:pt idx="46">
                  <c:v>122.184820832406</c:v>
                </c:pt>
                <c:pt idx="47">
                  <c:v>121.017801311497</c:v>
                </c:pt>
                <c:pt idx="48">
                  <c:v>124.01634542653601</c:v>
                </c:pt>
                <c:pt idx="49">
                  <c:v>127.83981453386301</c:v>
                </c:pt>
                <c:pt idx="50">
                  <c:v>129.68134985689599</c:v>
                </c:pt>
                <c:pt idx="51">
                  <c:v>130.23185342780701</c:v>
                </c:pt>
                <c:pt idx="52">
                  <c:v>133.44907266566099</c:v>
                </c:pt>
                <c:pt idx="53">
                  <c:v>140.134375251655</c:v>
                </c:pt>
                <c:pt idx="54">
                  <c:v>146.11399867541999</c:v>
                </c:pt>
                <c:pt idx="55">
                  <c:v>149.39338430507701</c:v>
                </c:pt>
                <c:pt idx="56">
                  <c:v>155.141327928263</c:v>
                </c:pt>
                <c:pt idx="57">
                  <c:v>164.34854209408201</c:v>
                </c:pt>
                <c:pt idx="58">
                  <c:v>167.85402330213901</c:v>
                </c:pt>
                <c:pt idx="59">
                  <c:v>166.77760035965099</c:v>
                </c:pt>
                <c:pt idx="60">
                  <c:v>170.51407227116201</c:v>
                </c:pt>
                <c:pt idx="61">
                  <c:v>179.11687956427801</c:v>
                </c:pt>
                <c:pt idx="62">
                  <c:v>185.86831522599101</c:v>
                </c:pt>
                <c:pt idx="63">
                  <c:v>188.06019308776899</c:v>
                </c:pt>
                <c:pt idx="64">
                  <c:v>192.2796480982</c:v>
                </c:pt>
                <c:pt idx="65">
                  <c:v>200.716685543078</c:v>
                </c:pt>
                <c:pt idx="66">
                  <c:v>206.263452366585</c:v>
                </c:pt>
                <c:pt idx="67">
                  <c:v>209.05313487183</c:v>
                </c:pt>
                <c:pt idx="68">
                  <c:v>219.519378603364</c:v>
                </c:pt>
                <c:pt idx="69">
                  <c:v>234.42044948325099</c:v>
                </c:pt>
                <c:pt idx="70">
                  <c:v>239.30255151253499</c:v>
                </c:pt>
                <c:pt idx="71">
                  <c:v>238.061719529041</c:v>
                </c:pt>
                <c:pt idx="72">
                  <c:v>242.18740620326</c:v>
                </c:pt>
                <c:pt idx="73">
                  <c:v>250.88028041983901</c:v>
                </c:pt>
                <c:pt idx="74">
                  <c:v>256.72736531657603</c:v>
                </c:pt>
                <c:pt idx="75">
                  <c:v>259.79591838585998</c:v>
                </c:pt>
                <c:pt idx="76">
                  <c:v>265.38377286311601</c:v>
                </c:pt>
                <c:pt idx="77">
                  <c:v>271.11259157684299</c:v>
                </c:pt>
                <c:pt idx="78">
                  <c:v>273.80492733134099</c:v>
                </c:pt>
                <c:pt idx="79">
                  <c:v>273.832723493434</c:v>
                </c:pt>
                <c:pt idx="80">
                  <c:v>275.388019031917</c:v>
                </c:pt>
                <c:pt idx="81">
                  <c:v>283.69794710937299</c:v>
                </c:pt>
                <c:pt idx="82">
                  <c:v>295.053033723851</c:v>
                </c:pt>
                <c:pt idx="83">
                  <c:v>302.73711010809097</c:v>
                </c:pt>
                <c:pt idx="84">
                  <c:v>314.50926278600599</c:v>
                </c:pt>
                <c:pt idx="85">
                  <c:v>335.65023601321099</c:v>
                </c:pt>
                <c:pt idx="86">
                  <c:v>353.73815258553498</c:v>
                </c:pt>
                <c:pt idx="87">
                  <c:v>365.00503984923103</c:v>
                </c:pt>
                <c:pt idx="88">
                  <c:v>386.85605072771301</c:v>
                </c:pt>
                <c:pt idx="89">
                  <c:v>416.511127800466</c:v>
                </c:pt>
                <c:pt idx="90">
                  <c:v>422.46683300047403</c:v>
                </c:pt>
                <c:pt idx="91">
                  <c:v>415.502942647233</c:v>
                </c:pt>
                <c:pt idx="92">
                  <c:v>418.05427274224201</c:v>
                </c:pt>
                <c:pt idx="93">
                  <c:v>423.91952622993199</c:v>
                </c:pt>
                <c:pt idx="94">
                  <c:v>429.11974330525902</c:v>
                </c:pt>
                <c:pt idx="95">
                  <c:v>431.31791146570902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04-4786-885A-BBCBB50C7A4A}"/>
            </c:ext>
          </c:extLst>
        </c:ser>
        <c:ser>
          <c:idx val="2"/>
          <c:order val="2"/>
          <c:tx>
            <c:strRef>
              <c:f>RegionalPropertyType!$AC$5</c:f>
              <c:strCache>
                <c:ptCount val="1"/>
                <c:pt idx="0">
                  <c:v>West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RegionalPropertyType!$AC$6:$AC$101</c:f>
              <c:numCache>
                <c:formatCode>0</c:formatCode>
                <c:ptCount val="96"/>
                <c:pt idx="0">
                  <c:v>95.553465349972498</c:v>
                </c:pt>
                <c:pt idx="1">
                  <c:v>98.060366921352099</c:v>
                </c:pt>
                <c:pt idx="2">
                  <c:v>99.042404257576294</c:v>
                </c:pt>
                <c:pt idx="3">
                  <c:v>100</c:v>
                </c:pt>
                <c:pt idx="4">
                  <c:v>102.53205587449401</c:v>
                </c:pt>
                <c:pt idx="5">
                  <c:v>105.97945400930401</c:v>
                </c:pt>
                <c:pt idx="6">
                  <c:v>107.59358032523799</c:v>
                </c:pt>
                <c:pt idx="7">
                  <c:v>107.637189035528</c:v>
                </c:pt>
                <c:pt idx="8">
                  <c:v>109.080820554103</c:v>
                </c:pt>
                <c:pt idx="9">
                  <c:v>112.55393565973699</c:v>
                </c:pt>
                <c:pt idx="10">
                  <c:v>116.924194328038</c:v>
                </c:pt>
                <c:pt idx="11">
                  <c:v>120.51081786373901</c:v>
                </c:pt>
                <c:pt idx="12">
                  <c:v>124.954988491409</c:v>
                </c:pt>
                <c:pt idx="13">
                  <c:v>129.95288012125201</c:v>
                </c:pt>
                <c:pt idx="14">
                  <c:v>134.269949898948</c:v>
                </c:pt>
                <c:pt idx="15">
                  <c:v>139.09801578154301</c:v>
                </c:pt>
                <c:pt idx="16">
                  <c:v>146.51263858159999</c:v>
                </c:pt>
                <c:pt idx="17">
                  <c:v>155.598817139212</c:v>
                </c:pt>
                <c:pt idx="18">
                  <c:v>159.697361399703</c:v>
                </c:pt>
                <c:pt idx="19">
                  <c:v>162.74152755655899</c:v>
                </c:pt>
                <c:pt idx="20">
                  <c:v>173.30399200573001</c:v>
                </c:pt>
                <c:pt idx="21">
                  <c:v>184.470048868699</c:v>
                </c:pt>
                <c:pt idx="22">
                  <c:v>185.96123719498399</c:v>
                </c:pt>
                <c:pt idx="23">
                  <c:v>186.03241990254401</c:v>
                </c:pt>
                <c:pt idx="24">
                  <c:v>193.25747830480401</c:v>
                </c:pt>
                <c:pt idx="25">
                  <c:v>199.75918893917799</c:v>
                </c:pt>
                <c:pt idx="26">
                  <c:v>197.48944708776699</c:v>
                </c:pt>
                <c:pt idx="27">
                  <c:v>195.95832598450301</c:v>
                </c:pt>
                <c:pt idx="28">
                  <c:v>202.13500009965401</c:v>
                </c:pt>
                <c:pt idx="29">
                  <c:v>208.54958523331101</c:v>
                </c:pt>
                <c:pt idx="30">
                  <c:v>207.26637534385699</c:v>
                </c:pt>
                <c:pt idx="31">
                  <c:v>202.05046276993701</c:v>
                </c:pt>
                <c:pt idx="32">
                  <c:v>199.09252315515701</c:v>
                </c:pt>
                <c:pt idx="33">
                  <c:v>194.89502555887401</c:v>
                </c:pt>
                <c:pt idx="34">
                  <c:v>179.45204206198699</c:v>
                </c:pt>
                <c:pt idx="35">
                  <c:v>165.015733503718</c:v>
                </c:pt>
                <c:pt idx="36">
                  <c:v>157.97657454098999</c:v>
                </c:pt>
                <c:pt idx="37">
                  <c:v>150.878956798178</c:v>
                </c:pt>
                <c:pt idx="38">
                  <c:v>143.762801345295</c:v>
                </c:pt>
                <c:pt idx="39">
                  <c:v>137.69337699367401</c:v>
                </c:pt>
                <c:pt idx="40">
                  <c:v>132.672823502672</c:v>
                </c:pt>
                <c:pt idx="41">
                  <c:v>128.17847115505199</c:v>
                </c:pt>
                <c:pt idx="42">
                  <c:v>128.029411790837</c:v>
                </c:pt>
                <c:pt idx="43">
                  <c:v>128.80722705096599</c:v>
                </c:pt>
                <c:pt idx="44">
                  <c:v>127.018035009507</c:v>
                </c:pt>
                <c:pt idx="45">
                  <c:v>125.33537783826</c:v>
                </c:pt>
                <c:pt idx="46">
                  <c:v>125.26063444469</c:v>
                </c:pt>
                <c:pt idx="47">
                  <c:v>126.48595443068101</c:v>
                </c:pt>
                <c:pt idx="48">
                  <c:v>130.204021562664</c:v>
                </c:pt>
                <c:pt idx="49">
                  <c:v>134.66724270527399</c:v>
                </c:pt>
                <c:pt idx="50">
                  <c:v>135.87559281941</c:v>
                </c:pt>
                <c:pt idx="51">
                  <c:v>137.05174962847599</c:v>
                </c:pt>
                <c:pt idx="52">
                  <c:v>143.67822897784899</c:v>
                </c:pt>
                <c:pt idx="53">
                  <c:v>154.647188251508</c:v>
                </c:pt>
                <c:pt idx="54">
                  <c:v>159.995598598127</c:v>
                </c:pt>
                <c:pt idx="55">
                  <c:v>159.81743994374801</c:v>
                </c:pt>
                <c:pt idx="56">
                  <c:v>162.09981580048299</c:v>
                </c:pt>
                <c:pt idx="57">
                  <c:v>165.134989904751</c:v>
                </c:pt>
                <c:pt idx="58">
                  <c:v>167.97569237387</c:v>
                </c:pt>
                <c:pt idx="59">
                  <c:v>172.04656427232399</c:v>
                </c:pt>
                <c:pt idx="60">
                  <c:v>177.12414851814799</c:v>
                </c:pt>
                <c:pt idx="61">
                  <c:v>181.743103151844</c:v>
                </c:pt>
                <c:pt idx="62">
                  <c:v>184.77019086739</c:v>
                </c:pt>
                <c:pt idx="63">
                  <c:v>187.52561205233499</c:v>
                </c:pt>
                <c:pt idx="64">
                  <c:v>192.96662030315201</c:v>
                </c:pt>
                <c:pt idx="65">
                  <c:v>200.03120264472099</c:v>
                </c:pt>
                <c:pt idx="66">
                  <c:v>203.805218485084</c:v>
                </c:pt>
                <c:pt idx="67">
                  <c:v>205.44638415356101</c:v>
                </c:pt>
                <c:pt idx="68">
                  <c:v>210.70851658554699</c:v>
                </c:pt>
                <c:pt idx="69">
                  <c:v>219.86035533346501</c:v>
                </c:pt>
                <c:pt idx="70">
                  <c:v>226.23109450074099</c:v>
                </c:pt>
                <c:pt idx="71">
                  <c:v>227.322943343021</c:v>
                </c:pt>
                <c:pt idx="72">
                  <c:v>227.07583440016199</c:v>
                </c:pt>
                <c:pt idx="73">
                  <c:v>228.15745252524499</c:v>
                </c:pt>
                <c:pt idx="74">
                  <c:v>227.89317582557999</c:v>
                </c:pt>
                <c:pt idx="75">
                  <c:v>227.6630061239</c:v>
                </c:pt>
                <c:pt idx="76">
                  <c:v>232.864655738381</c:v>
                </c:pt>
                <c:pt idx="77">
                  <c:v>239.70330883310001</c:v>
                </c:pt>
                <c:pt idx="78">
                  <c:v>243.318198794203</c:v>
                </c:pt>
                <c:pt idx="79">
                  <c:v>244.39283967950399</c:v>
                </c:pt>
                <c:pt idx="80">
                  <c:v>240.761653389477</c:v>
                </c:pt>
                <c:pt idx="81">
                  <c:v>234.06760989326301</c:v>
                </c:pt>
                <c:pt idx="82">
                  <c:v>239.92898322490601</c:v>
                </c:pt>
                <c:pt idx="83">
                  <c:v>252.58744397648701</c:v>
                </c:pt>
                <c:pt idx="84">
                  <c:v>258.77787306767698</c:v>
                </c:pt>
                <c:pt idx="85">
                  <c:v>267.09988252793499</c:v>
                </c:pt>
                <c:pt idx="86">
                  <c:v>281.13392980034399</c:v>
                </c:pt>
                <c:pt idx="87">
                  <c:v>288.21326125103201</c:v>
                </c:pt>
                <c:pt idx="88">
                  <c:v>289.11227079391898</c:v>
                </c:pt>
                <c:pt idx="89">
                  <c:v>298.226273242574</c:v>
                </c:pt>
                <c:pt idx="90">
                  <c:v>307.02889611104501</c:v>
                </c:pt>
                <c:pt idx="91">
                  <c:v>306.93565423430601</c:v>
                </c:pt>
                <c:pt idx="92">
                  <c:v>301.10856506781198</c:v>
                </c:pt>
                <c:pt idx="93">
                  <c:v>296.41926348890797</c:v>
                </c:pt>
                <c:pt idx="94">
                  <c:v>298.80859786332502</c:v>
                </c:pt>
                <c:pt idx="95">
                  <c:v>302.37731521691097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04-4786-885A-BBCBB50C7A4A}"/>
            </c:ext>
          </c:extLst>
        </c:ser>
        <c:ser>
          <c:idx val="3"/>
          <c:order val="3"/>
          <c:tx>
            <c:strRef>
              <c:f>RegionalPropertyType!$AD$5</c:f>
              <c:strCache>
                <c:ptCount val="1"/>
                <c:pt idx="0">
                  <c:v>West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RegionalPropertyType!$N$6:$N$101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RegionalPropertyType!$AD$6:$AD$101</c:f>
              <c:numCache>
                <c:formatCode>0</c:formatCode>
                <c:ptCount val="96"/>
                <c:pt idx="0">
                  <c:v>93.898182184262296</c:v>
                </c:pt>
                <c:pt idx="1">
                  <c:v>97.929265084634494</c:v>
                </c:pt>
                <c:pt idx="2">
                  <c:v>98.978970881646006</c:v>
                </c:pt>
                <c:pt idx="3">
                  <c:v>100</c:v>
                </c:pt>
                <c:pt idx="4">
                  <c:v>103.909086009969</c:v>
                </c:pt>
                <c:pt idx="5">
                  <c:v>108.460495042484</c:v>
                </c:pt>
                <c:pt idx="6">
                  <c:v>110.934919617406</c:v>
                </c:pt>
                <c:pt idx="7">
                  <c:v>112.92024901454199</c:v>
                </c:pt>
                <c:pt idx="8">
                  <c:v>117.08299289073</c:v>
                </c:pt>
                <c:pt idx="9">
                  <c:v>122.44690695457</c:v>
                </c:pt>
                <c:pt idx="10">
                  <c:v>127.081191095259</c:v>
                </c:pt>
                <c:pt idx="11">
                  <c:v>130.57024018632001</c:v>
                </c:pt>
                <c:pt idx="12">
                  <c:v>135.04086816136601</c:v>
                </c:pt>
                <c:pt idx="13">
                  <c:v>140.71789104989901</c:v>
                </c:pt>
                <c:pt idx="14">
                  <c:v>144.77887762546499</c:v>
                </c:pt>
                <c:pt idx="15">
                  <c:v>148.082475147183</c:v>
                </c:pt>
                <c:pt idx="16">
                  <c:v>154.13114734278301</c:v>
                </c:pt>
                <c:pt idx="17">
                  <c:v>161.29168386160299</c:v>
                </c:pt>
                <c:pt idx="18">
                  <c:v>165.16857128256501</c:v>
                </c:pt>
                <c:pt idx="19">
                  <c:v>167.91801357173</c:v>
                </c:pt>
                <c:pt idx="20">
                  <c:v>173.775383572496</c:v>
                </c:pt>
                <c:pt idx="21">
                  <c:v>181.58913283570101</c:v>
                </c:pt>
                <c:pt idx="22">
                  <c:v>186.17358753825999</c:v>
                </c:pt>
                <c:pt idx="23">
                  <c:v>187.225310798121</c:v>
                </c:pt>
                <c:pt idx="24">
                  <c:v>188.444412903884</c:v>
                </c:pt>
                <c:pt idx="25">
                  <c:v>190.339355291994</c:v>
                </c:pt>
                <c:pt idx="26">
                  <c:v>190.90212417329599</c:v>
                </c:pt>
                <c:pt idx="27">
                  <c:v>191.702097948447</c:v>
                </c:pt>
                <c:pt idx="28">
                  <c:v>195.333032991664</c:v>
                </c:pt>
                <c:pt idx="29">
                  <c:v>198.11358776549599</c:v>
                </c:pt>
                <c:pt idx="30">
                  <c:v>191.44657865079</c:v>
                </c:pt>
                <c:pt idx="31">
                  <c:v>181.989091576965</c:v>
                </c:pt>
                <c:pt idx="32">
                  <c:v>178.910686481721</c:v>
                </c:pt>
                <c:pt idx="33">
                  <c:v>179.05144190380099</c:v>
                </c:pt>
                <c:pt idx="34">
                  <c:v>176.13737394285201</c:v>
                </c:pt>
                <c:pt idx="35">
                  <c:v>168.924236507725</c:v>
                </c:pt>
                <c:pt idx="36">
                  <c:v>155.57010663955401</c:v>
                </c:pt>
                <c:pt idx="37">
                  <c:v>140.16421134447199</c:v>
                </c:pt>
                <c:pt idx="38">
                  <c:v>133.72722478318201</c:v>
                </c:pt>
                <c:pt idx="39">
                  <c:v>132.52827139990299</c:v>
                </c:pt>
                <c:pt idx="40">
                  <c:v>129.929575064175</c:v>
                </c:pt>
                <c:pt idx="41">
                  <c:v>126.727526662538</c:v>
                </c:pt>
                <c:pt idx="42">
                  <c:v>127.443562960283</c:v>
                </c:pt>
                <c:pt idx="43">
                  <c:v>131.79308789837799</c:v>
                </c:pt>
                <c:pt idx="44">
                  <c:v>136.95888060061</c:v>
                </c:pt>
                <c:pt idx="45">
                  <c:v>141.33342281892001</c:v>
                </c:pt>
                <c:pt idx="46">
                  <c:v>144.454078984907</c:v>
                </c:pt>
                <c:pt idx="47">
                  <c:v>148.39145233673901</c:v>
                </c:pt>
                <c:pt idx="48">
                  <c:v>154.77955055203799</c:v>
                </c:pt>
                <c:pt idx="49">
                  <c:v>163.96340979191299</c:v>
                </c:pt>
                <c:pt idx="50">
                  <c:v>168.597227793115</c:v>
                </c:pt>
                <c:pt idx="51">
                  <c:v>168.11927244485699</c:v>
                </c:pt>
                <c:pt idx="52">
                  <c:v>171.29625084194601</c:v>
                </c:pt>
                <c:pt idx="53">
                  <c:v>179.00108367300101</c:v>
                </c:pt>
                <c:pt idx="54">
                  <c:v>185.74980549092899</c:v>
                </c:pt>
                <c:pt idx="55">
                  <c:v>189.83795460144299</c:v>
                </c:pt>
                <c:pt idx="56">
                  <c:v>196.485705850248</c:v>
                </c:pt>
                <c:pt idx="57">
                  <c:v>205.868595400071</c:v>
                </c:pt>
                <c:pt idx="58">
                  <c:v>211.131385459933</c:v>
                </c:pt>
                <c:pt idx="59">
                  <c:v>212.841975391316</c:v>
                </c:pt>
                <c:pt idx="60">
                  <c:v>218.734711294253</c:v>
                </c:pt>
                <c:pt idx="61">
                  <c:v>229.32849198878901</c:v>
                </c:pt>
                <c:pt idx="62">
                  <c:v>234.71731725065399</c:v>
                </c:pt>
                <c:pt idx="63">
                  <c:v>235.811924742108</c:v>
                </c:pt>
                <c:pt idx="64">
                  <c:v>245.51126953239901</c:v>
                </c:pt>
                <c:pt idx="65">
                  <c:v>265.05167406430201</c:v>
                </c:pt>
                <c:pt idx="66">
                  <c:v>275.40533914232202</c:v>
                </c:pt>
                <c:pt idx="67">
                  <c:v>274.88210353897199</c:v>
                </c:pt>
                <c:pt idx="68">
                  <c:v>281.16616162224</c:v>
                </c:pt>
                <c:pt idx="69">
                  <c:v>292.60905022320901</c:v>
                </c:pt>
                <c:pt idx="70">
                  <c:v>300.56941226189502</c:v>
                </c:pt>
                <c:pt idx="71">
                  <c:v>304.09661166940998</c:v>
                </c:pt>
                <c:pt idx="72">
                  <c:v>314.22887961561003</c:v>
                </c:pt>
                <c:pt idx="73">
                  <c:v>331.628997507875</c:v>
                </c:pt>
                <c:pt idx="74">
                  <c:v>335.192295159357</c:v>
                </c:pt>
                <c:pt idx="75">
                  <c:v>330.919998933579</c:v>
                </c:pt>
                <c:pt idx="76">
                  <c:v>337.904532424043</c:v>
                </c:pt>
                <c:pt idx="77">
                  <c:v>352.078173323481</c:v>
                </c:pt>
                <c:pt idx="78">
                  <c:v>365.58251164711902</c:v>
                </c:pt>
                <c:pt idx="79">
                  <c:v>371.80446015540502</c:v>
                </c:pt>
                <c:pt idx="80">
                  <c:v>375.32270285384402</c:v>
                </c:pt>
                <c:pt idx="81">
                  <c:v>381.53579283232301</c:v>
                </c:pt>
                <c:pt idx="82">
                  <c:v>395.00042631814699</c:v>
                </c:pt>
                <c:pt idx="83">
                  <c:v>409.082591875932</c:v>
                </c:pt>
                <c:pt idx="84">
                  <c:v>423.26376275724402</c:v>
                </c:pt>
                <c:pt idx="85">
                  <c:v>451.00928989473198</c:v>
                </c:pt>
                <c:pt idx="86">
                  <c:v>479.48748730908801</c:v>
                </c:pt>
                <c:pt idx="87">
                  <c:v>495.75221442066697</c:v>
                </c:pt>
                <c:pt idx="88">
                  <c:v>520.75881989885499</c:v>
                </c:pt>
                <c:pt idx="89">
                  <c:v>544.30217221286398</c:v>
                </c:pt>
                <c:pt idx="90">
                  <c:v>515.70145961876597</c:v>
                </c:pt>
                <c:pt idx="91">
                  <c:v>483.83983555972901</c:v>
                </c:pt>
                <c:pt idx="92">
                  <c:v>479.10349219985801</c:v>
                </c:pt>
                <c:pt idx="93">
                  <c:v>478.65074573201599</c:v>
                </c:pt>
                <c:pt idx="94">
                  <c:v>478.04906269046</c:v>
                </c:pt>
                <c:pt idx="95">
                  <c:v>470.59148110193797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04-4786-885A-BBCBB50C7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8736"/>
        <c:axId val="530829128"/>
      </c:scatterChart>
      <c:valAx>
        <c:axId val="530828736"/>
        <c:scaling>
          <c:orientation val="minMax"/>
          <c:max val="453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9128"/>
        <c:crosses val="autoZero"/>
        <c:crossBetween val="midCat"/>
        <c:majorUnit val="365"/>
      </c:valAx>
      <c:valAx>
        <c:axId val="5308291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87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1.1880651417089185E-2"/>
          <c:w val="1"/>
          <c:h val="0.1217246508874818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338990959463401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PrimeMarkets!$O$5</c:f>
              <c:strCache>
                <c:ptCount val="1"/>
                <c:pt idx="0">
                  <c:v>Prime Office Metros</c:v>
                </c:pt>
              </c:strCache>
            </c:strRef>
          </c:tx>
          <c:spPr>
            <a:ln w="28575">
              <a:solidFill>
                <a:srgbClr val="FF99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PrimeMarkets!$N$22:$N$117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PrimeMarkets!$O$22:$O$117</c:f>
              <c:numCache>
                <c:formatCode>#,##0_);[Red]\(#,##0\)</c:formatCode>
                <c:ptCount val="96"/>
                <c:pt idx="0">
                  <c:v>84.883180414952605</c:v>
                </c:pt>
                <c:pt idx="1">
                  <c:v>92.311461240302293</c:v>
                </c:pt>
                <c:pt idx="2">
                  <c:v>97.640011638836</c:v>
                </c:pt>
                <c:pt idx="3">
                  <c:v>100</c:v>
                </c:pt>
                <c:pt idx="4">
                  <c:v>93.848793371579006</c:v>
                </c:pt>
                <c:pt idx="5">
                  <c:v>98.497913811076401</c:v>
                </c:pt>
                <c:pt idx="6">
                  <c:v>98.860767660519599</c:v>
                </c:pt>
                <c:pt idx="7">
                  <c:v>95.882293348104795</c:v>
                </c:pt>
                <c:pt idx="8">
                  <c:v>98.094977970965601</c:v>
                </c:pt>
                <c:pt idx="9">
                  <c:v>101.411383569314</c:v>
                </c:pt>
                <c:pt idx="10">
                  <c:v>104.62491393160499</c:v>
                </c:pt>
                <c:pt idx="11">
                  <c:v>109.39760436968599</c:v>
                </c:pt>
                <c:pt idx="12">
                  <c:v>105.843423530962</c:v>
                </c:pt>
                <c:pt idx="13">
                  <c:v>119.03592512012401</c:v>
                </c:pt>
                <c:pt idx="14">
                  <c:v>114.167518225066</c:v>
                </c:pt>
                <c:pt idx="15">
                  <c:v>121.928178677391</c:v>
                </c:pt>
                <c:pt idx="16">
                  <c:v>133.227406344701</c:v>
                </c:pt>
                <c:pt idx="17">
                  <c:v>124.93398294249801</c:v>
                </c:pt>
                <c:pt idx="18">
                  <c:v>135.98183450413299</c:v>
                </c:pt>
                <c:pt idx="19">
                  <c:v>139.10554500331401</c:v>
                </c:pt>
                <c:pt idx="20">
                  <c:v>149.65978670030799</c:v>
                </c:pt>
                <c:pt idx="21">
                  <c:v>154.93870050497799</c:v>
                </c:pt>
                <c:pt idx="22">
                  <c:v>157.815027625727</c:v>
                </c:pt>
                <c:pt idx="23">
                  <c:v>165.71729369541899</c:v>
                </c:pt>
                <c:pt idx="24">
                  <c:v>169.07627218162801</c:v>
                </c:pt>
                <c:pt idx="25">
                  <c:v>184.23879002540599</c:v>
                </c:pt>
                <c:pt idx="26">
                  <c:v>172.49323880624399</c:v>
                </c:pt>
                <c:pt idx="27">
                  <c:v>188.78418821604501</c:v>
                </c:pt>
                <c:pt idx="28">
                  <c:v>184.01468956212801</c:v>
                </c:pt>
                <c:pt idx="29">
                  <c:v>199.495490612168</c:v>
                </c:pt>
                <c:pt idx="30">
                  <c:v>193.52672547696901</c:v>
                </c:pt>
                <c:pt idx="31">
                  <c:v>188.994419381987</c:v>
                </c:pt>
                <c:pt idx="32">
                  <c:v>186.489709471682</c:v>
                </c:pt>
                <c:pt idx="33">
                  <c:v>189.864383352088</c:v>
                </c:pt>
                <c:pt idx="34">
                  <c:v>196.23726610353901</c:v>
                </c:pt>
                <c:pt idx="35">
                  <c:v>172.16326371739399</c:v>
                </c:pt>
                <c:pt idx="36">
                  <c:v>153.09202814396599</c:v>
                </c:pt>
                <c:pt idx="37">
                  <c:v>143.05941805596299</c:v>
                </c:pt>
                <c:pt idx="38">
                  <c:v>137.030138295314</c:v>
                </c:pt>
                <c:pt idx="39">
                  <c:v>128.21401835380399</c:v>
                </c:pt>
                <c:pt idx="40">
                  <c:v>142.725193363702</c:v>
                </c:pt>
                <c:pt idx="41">
                  <c:v>134.07294616960101</c:v>
                </c:pt>
                <c:pt idx="42">
                  <c:v>131.16447962764801</c:v>
                </c:pt>
                <c:pt idx="43">
                  <c:v>138.431955748592</c:v>
                </c:pt>
                <c:pt idx="44">
                  <c:v>130.16672311091901</c:v>
                </c:pt>
                <c:pt idx="45">
                  <c:v>140.46539349457899</c:v>
                </c:pt>
                <c:pt idx="46">
                  <c:v>135.768329814173</c:v>
                </c:pt>
                <c:pt idx="47">
                  <c:v>143.010956152077</c:v>
                </c:pt>
                <c:pt idx="48">
                  <c:v>125.81661776408301</c:v>
                </c:pt>
                <c:pt idx="49">
                  <c:v>151.75496208197501</c:v>
                </c:pt>
                <c:pt idx="50">
                  <c:v>145.67438645094799</c:v>
                </c:pt>
                <c:pt idx="51">
                  <c:v>153.558464970665</c:v>
                </c:pt>
                <c:pt idx="52">
                  <c:v>148.78585582923799</c:v>
                </c:pt>
                <c:pt idx="53">
                  <c:v>161.82285381923401</c:v>
                </c:pt>
                <c:pt idx="54">
                  <c:v>153.88511504036401</c:v>
                </c:pt>
                <c:pt idx="55">
                  <c:v>160.964867540157</c:v>
                </c:pt>
                <c:pt idx="56">
                  <c:v>165.132419793504</c:v>
                </c:pt>
                <c:pt idx="57">
                  <c:v>172.058766232533</c:v>
                </c:pt>
                <c:pt idx="58">
                  <c:v>180.503833084588</c:v>
                </c:pt>
                <c:pt idx="59">
                  <c:v>184.54070899733199</c:v>
                </c:pt>
                <c:pt idx="60">
                  <c:v>178.574370719961</c:v>
                </c:pt>
                <c:pt idx="61">
                  <c:v>186.62044107260101</c:v>
                </c:pt>
                <c:pt idx="62">
                  <c:v>193.097475276295</c:v>
                </c:pt>
                <c:pt idx="63">
                  <c:v>187.09015513010499</c:v>
                </c:pt>
                <c:pt idx="64">
                  <c:v>200.134436084209</c:v>
                </c:pt>
                <c:pt idx="65">
                  <c:v>204.27795708145601</c:v>
                </c:pt>
                <c:pt idx="66">
                  <c:v>207.96351417359301</c:v>
                </c:pt>
                <c:pt idx="67">
                  <c:v>205.94392485571899</c:v>
                </c:pt>
                <c:pt idx="68">
                  <c:v>221.96572972061799</c:v>
                </c:pt>
                <c:pt idx="69">
                  <c:v>211.48828460027801</c:v>
                </c:pt>
                <c:pt idx="70">
                  <c:v>221.79675364434101</c:v>
                </c:pt>
                <c:pt idx="71">
                  <c:v>227.509400050663</c:v>
                </c:pt>
                <c:pt idx="72">
                  <c:v>221.32975256264299</c:v>
                </c:pt>
                <c:pt idx="73">
                  <c:v>237.537000449022</c:v>
                </c:pt>
                <c:pt idx="74">
                  <c:v>239.54782812506201</c:v>
                </c:pt>
                <c:pt idx="75">
                  <c:v>231.06624963047</c:v>
                </c:pt>
                <c:pt idx="76">
                  <c:v>234.75502518126299</c:v>
                </c:pt>
                <c:pt idx="77">
                  <c:v>244.64851389623101</c:v>
                </c:pt>
                <c:pt idx="78">
                  <c:v>256.57262239163902</c:v>
                </c:pt>
                <c:pt idx="79">
                  <c:v>242.16047473913201</c:v>
                </c:pt>
                <c:pt idx="80">
                  <c:v>253.48205436711899</c:v>
                </c:pt>
                <c:pt idx="81">
                  <c:v>239.677212958723</c:v>
                </c:pt>
                <c:pt idx="82">
                  <c:v>267.166225240058</c:v>
                </c:pt>
                <c:pt idx="83">
                  <c:v>272.86743598416399</c:v>
                </c:pt>
                <c:pt idx="84">
                  <c:v>261.16557649196</c:v>
                </c:pt>
                <c:pt idx="85">
                  <c:v>269.825141653858</c:v>
                </c:pt>
                <c:pt idx="86">
                  <c:v>275.38737688817002</c:v>
                </c:pt>
                <c:pt idx="87">
                  <c:v>289.87351644173498</c:v>
                </c:pt>
                <c:pt idx="88">
                  <c:v>285.93729487617298</c:v>
                </c:pt>
                <c:pt idx="89">
                  <c:v>286.931352930147</c:v>
                </c:pt>
                <c:pt idx="90">
                  <c:v>285.99166268727299</c:v>
                </c:pt>
                <c:pt idx="91">
                  <c:v>301.77488575594901</c:v>
                </c:pt>
                <c:pt idx="92">
                  <c:v>250.90983977483199</c:v>
                </c:pt>
                <c:pt idx="93">
                  <c:v>259.48719255246402</c:v>
                </c:pt>
                <c:pt idx="94">
                  <c:v>249.830550672588</c:v>
                </c:pt>
                <c:pt idx="95">
                  <c:v>242.92252472411701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5A-47BB-8521-9D80E2A1DA13}"/>
            </c:ext>
          </c:extLst>
        </c:ser>
        <c:ser>
          <c:idx val="1"/>
          <c:order val="1"/>
          <c:tx>
            <c:strRef>
              <c:f>PrimeMarkets!$S$5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PrimeMarkets!$N$6:$N$117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PrimeMarkets!$S$6:$S$117</c:f>
              <c:numCache>
                <c:formatCode>0</c:formatCode>
                <c:ptCount val="112"/>
                <c:pt idx="0">
                  <c:v>58.621956686743097</c:v>
                </c:pt>
                <c:pt idx="1">
                  <c:v>62.2396180519914</c:v>
                </c:pt>
                <c:pt idx="2">
                  <c:v>65.696885022426002</c:v>
                </c:pt>
                <c:pt idx="3">
                  <c:v>65.442012090976405</c:v>
                </c:pt>
                <c:pt idx="4">
                  <c:v>65.944498471388897</c:v>
                </c:pt>
                <c:pt idx="5">
                  <c:v>69.663226572338502</c:v>
                </c:pt>
                <c:pt idx="6">
                  <c:v>74.721164410378194</c:v>
                </c:pt>
                <c:pt idx="7">
                  <c:v>77.517908540161898</c:v>
                </c:pt>
                <c:pt idx="8">
                  <c:v>78.097344530434</c:v>
                </c:pt>
                <c:pt idx="9">
                  <c:v>78.580201571813006</c:v>
                </c:pt>
                <c:pt idx="10">
                  <c:v>80.153594532955395</c:v>
                </c:pt>
                <c:pt idx="11">
                  <c:v>82.566802532285294</c:v>
                </c:pt>
                <c:pt idx="12">
                  <c:v>85.578650766646604</c:v>
                </c:pt>
                <c:pt idx="13">
                  <c:v>89.527781639454403</c:v>
                </c:pt>
                <c:pt idx="14">
                  <c:v>90.7445174149818</c:v>
                </c:pt>
                <c:pt idx="15">
                  <c:v>90.421246383461195</c:v>
                </c:pt>
                <c:pt idx="16">
                  <c:v>93.255762333325904</c:v>
                </c:pt>
                <c:pt idx="17">
                  <c:v>98.803984398095096</c:v>
                </c:pt>
                <c:pt idx="18">
                  <c:v>101.32794548152199</c:v>
                </c:pt>
                <c:pt idx="19">
                  <c:v>100</c:v>
                </c:pt>
                <c:pt idx="20">
                  <c:v>100.159656817613</c:v>
                </c:pt>
                <c:pt idx="21">
                  <c:v>102.39898375799901</c:v>
                </c:pt>
                <c:pt idx="22">
                  <c:v>103.31912131592399</c:v>
                </c:pt>
                <c:pt idx="23">
                  <c:v>102.71376747900101</c:v>
                </c:pt>
                <c:pt idx="24">
                  <c:v>103.67181731425499</c:v>
                </c:pt>
                <c:pt idx="25">
                  <c:v>106.266979232159</c:v>
                </c:pt>
                <c:pt idx="26">
                  <c:v>108.447852692296</c:v>
                </c:pt>
                <c:pt idx="27">
                  <c:v>109.788966846694</c:v>
                </c:pt>
                <c:pt idx="28">
                  <c:v>112.60990310295399</c:v>
                </c:pt>
                <c:pt idx="29">
                  <c:v>116.267490951849</c:v>
                </c:pt>
                <c:pt idx="30">
                  <c:v>118.460577944913</c:v>
                </c:pt>
                <c:pt idx="31">
                  <c:v>120.677354065492</c:v>
                </c:pt>
                <c:pt idx="32">
                  <c:v>125.069155931014</c:v>
                </c:pt>
                <c:pt idx="33">
                  <c:v>130.00641230190499</c:v>
                </c:pt>
                <c:pt idx="34">
                  <c:v>134.46698273443101</c:v>
                </c:pt>
                <c:pt idx="35">
                  <c:v>138.897836612925</c:v>
                </c:pt>
                <c:pt idx="36">
                  <c:v>144.54078533677901</c:v>
                </c:pt>
                <c:pt idx="37">
                  <c:v>151.35778196483199</c:v>
                </c:pt>
                <c:pt idx="38">
                  <c:v>155.98808281714301</c:v>
                </c:pt>
                <c:pt idx="39">
                  <c:v>158.562821408384</c:v>
                </c:pt>
                <c:pt idx="40">
                  <c:v>162.011507960865</c:v>
                </c:pt>
                <c:pt idx="41">
                  <c:v>165.934815893761</c:v>
                </c:pt>
                <c:pt idx="42">
                  <c:v>166.24495066351901</c:v>
                </c:pt>
                <c:pt idx="43">
                  <c:v>164.986783638731</c:v>
                </c:pt>
                <c:pt idx="44">
                  <c:v>168.55442123421901</c:v>
                </c:pt>
                <c:pt idx="45">
                  <c:v>175.22419439011301</c:v>
                </c:pt>
                <c:pt idx="46">
                  <c:v>172.97774890162199</c:v>
                </c:pt>
                <c:pt idx="47">
                  <c:v>165.990777096936</c:v>
                </c:pt>
                <c:pt idx="48">
                  <c:v>164.27021435036301</c:v>
                </c:pt>
                <c:pt idx="49">
                  <c:v>163.59995889573301</c:v>
                </c:pt>
                <c:pt idx="50">
                  <c:v>154.713308933056</c:v>
                </c:pt>
                <c:pt idx="51">
                  <c:v>142.492379875832</c:v>
                </c:pt>
                <c:pt idx="52">
                  <c:v>131.527096663962</c:v>
                </c:pt>
                <c:pt idx="53">
                  <c:v>121.603060767598</c:v>
                </c:pt>
                <c:pt idx="54">
                  <c:v>120.426359370231</c:v>
                </c:pt>
                <c:pt idx="55">
                  <c:v>122.37439140876501</c:v>
                </c:pt>
                <c:pt idx="56">
                  <c:v>118.415351200155</c:v>
                </c:pt>
                <c:pt idx="57">
                  <c:v>112.803010498345</c:v>
                </c:pt>
                <c:pt idx="58">
                  <c:v>110.567710817037</c:v>
                </c:pt>
                <c:pt idx="59">
                  <c:v>109.03764423585</c:v>
                </c:pt>
                <c:pt idx="60">
                  <c:v>107.024807070915</c:v>
                </c:pt>
                <c:pt idx="61">
                  <c:v>108.316629746823</c:v>
                </c:pt>
                <c:pt idx="62">
                  <c:v>109.83005606355999</c:v>
                </c:pt>
                <c:pt idx="63">
                  <c:v>108.400034790639</c:v>
                </c:pt>
                <c:pt idx="64">
                  <c:v>107.115771113951</c:v>
                </c:pt>
                <c:pt idx="65">
                  <c:v>107.68098593865901</c:v>
                </c:pt>
                <c:pt idx="66">
                  <c:v>110.31443033316501</c:v>
                </c:pt>
                <c:pt idx="67">
                  <c:v>112.730923382371</c:v>
                </c:pt>
                <c:pt idx="68">
                  <c:v>114.496272539195</c:v>
                </c:pt>
                <c:pt idx="69">
                  <c:v>116.833275644651</c:v>
                </c:pt>
                <c:pt idx="70">
                  <c:v>119.281054522549</c:v>
                </c:pt>
                <c:pt idx="71">
                  <c:v>121.42790005528801</c:v>
                </c:pt>
                <c:pt idx="72">
                  <c:v>125.084478300518</c:v>
                </c:pt>
                <c:pt idx="73">
                  <c:v>130.73391783639801</c:v>
                </c:pt>
                <c:pt idx="74">
                  <c:v>133.04075212823099</c:v>
                </c:pt>
                <c:pt idx="75">
                  <c:v>133.45969800723299</c:v>
                </c:pt>
                <c:pt idx="76">
                  <c:v>137.65452104485499</c:v>
                </c:pt>
                <c:pt idx="77">
                  <c:v>142.98368965856</c:v>
                </c:pt>
                <c:pt idx="78">
                  <c:v>143.35585429636399</c:v>
                </c:pt>
                <c:pt idx="79">
                  <c:v>142.13168073909401</c:v>
                </c:pt>
                <c:pt idx="80">
                  <c:v>144.78034159657</c:v>
                </c:pt>
                <c:pt idx="81">
                  <c:v>149.07222065602701</c:v>
                </c:pt>
                <c:pt idx="82">
                  <c:v>153.16218645272599</c:v>
                </c:pt>
                <c:pt idx="83">
                  <c:v>156.567345838574</c:v>
                </c:pt>
                <c:pt idx="84">
                  <c:v>161.99500387885601</c:v>
                </c:pt>
                <c:pt idx="85">
                  <c:v>168.40824133768101</c:v>
                </c:pt>
                <c:pt idx="86">
                  <c:v>168.55840968523</c:v>
                </c:pt>
                <c:pt idx="87">
                  <c:v>167.48408983272799</c:v>
                </c:pt>
                <c:pt idx="88">
                  <c:v>172.239647979724</c:v>
                </c:pt>
                <c:pt idx="89">
                  <c:v>178.44211014259599</c:v>
                </c:pt>
                <c:pt idx="90">
                  <c:v>180.11139813818801</c:v>
                </c:pt>
                <c:pt idx="91">
                  <c:v>179.78489746565501</c:v>
                </c:pt>
                <c:pt idx="92">
                  <c:v>181.70192327829099</c:v>
                </c:pt>
                <c:pt idx="93">
                  <c:v>184.489144074927</c:v>
                </c:pt>
                <c:pt idx="94">
                  <c:v>186.32352095752901</c:v>
                </c:pt>
                <c:pt idx="95">
                  <c:v>187.200525727285</c:v>
                </c:pt>
                <c:pt idx="96">
                  <c:v>187.951039982362</c:v>
                </c:pt>
                <c:pt idx="97">
                  <c:v>188.16091208907099</c:v>
                </c:pt>
                <c:pt idx="98">
                  <c:v>192.59962552512499</c:v>
                </c:pt>
                <c:pt idx="99">
                  <c:v>197.84242550740399</c:v>
                </c:pt>
                <c:pt idx="100">
                  <c:v>199.739466855871</c:v>
                </c:pt>
                <c:pt idx="101">
                  <c:v>206.182881134534</c:v>
                </c:pt>
                <c:pt idx="102">
                  <c:v>216.76451921144101</c:v>
                </c:pt>
                <c:pt idx="103">
                  <c:v>222.56107919370501</c:v>
                </c:pt>
                <c:pt idx="104">
                  <c:v>227.936348734809</c:v>
                </c:pt>
                <c:pt idx="105">
                  <c:v>238.47375134230501</c:v>
                </c:pt>
                <c:pt idx="106">
                  <c:v>236.91873599251201</c:v>
                </c:pt>
                <c:pt idx="107">
                  <c:v>227.70791857452099</c:v>
                </c:pt>
                <c:pt idx="108">
                  <c:v>225.696260383912</c:v>
                </c:pt>
                <c:pt idx="109">
                  <c:v>227.46832712355101</c:v>
                </c:pt>
                <c:pt idx="110">
                  <c:v>224.22347796811101</c:v>
                </c:pt>
                <c:pt idx="111">
                  <c:v>219.74923029952299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5A-47BB-8521-9D80E2A1D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4032"/>
        <c:axId val="528474424"/>
      </c:scatterChart>
      <c:valAx>
        <c:axId val="528474032"/>
        <c:scaling>
          <c:orientation val="minMax"/>
          <c:max val="453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424"/>
        <c:crosses val="autoZero"/>
        <c:crossBetween val="midCat"/>
        <c:majorUnit val="365"/>
      </c:valAx>
      <c:valAx>
        <c:axId val="52847442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527184101987255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403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227910980580803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PrimeMarkets!$P$5</c:f>
              <c:strCache>
                <c:ptCount val="1"/>
                <c:pt idx="0">
                  <c:v>Prime Industrial Metros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PrimeMarkets!$N$22:$N$117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PrimeMarkets!$P$22:$P$117</c:f>
              <c:numCache>
                <c:formatCode>#,##0_);[Red]\(#,##0\)</c:formatCode>
                <c:ptCount val="96"/>
                <c:pt idx="0">
                  <c:v>91.681847644644193</c:v>
                </c:pt>
                <c:pt idx="1">
                  <c:v>104.014845934105</c:v>
                </c:pt>
                <c:pt idx="2">
                  <c:v>97.037868897959697</c:v>
                </c:pt>
                <c:pt idx="3">
                  <c:v>100</c:v>
                </c:pt>
                <c:pt idx="4">
                  <c:v>103.347528909416</c:v>
                </c:pt>
                <c:pt idx="5">
                  <c:v>108.92895390952501</c:v>
                </c:pt>
                <c:pt idx="6">
                  <c:v>103.934996926518</c:v>
                </c:pt>
                <c:pt idx="7">
                  <c:v>103.51030296380399</c:v>
                </c:pt>
                <c:pt idx="8">
                  <c:v>107.635620014861</c:v>
                </c:pt>
                <c:pt idx="9">
                  <c:v>108.094783694024</c:v>
                </c:pt>
                <c:pt idx="10">
                  <c:v>112.07273196885799</c:v>
                </c:pt>
                <c:pt idx="11">
                  <c:v>117.656564860412</c:v>
                </c:pt>
                <c:pt idx="12">
                  <c:v>117.508962846584</c:v>
                </c:pt>
                <c:pt idx="13">
                  <c:v>119.678763658131</c:v>
                </c:pt>
                <c:pt idx="14">
                  <c:v>116.701102601385</c:v>
                </c:pt>
                <c:pt idx="15">
                  <c:v>127.131695300757</c:v>
                </c:pt>
                <c:pt idx="16">
                  <c:v>129.481810822591</c:v>
                </c:pt>
                <c:pt idx="17">
                  <c:v>135.16526193282601</c:v>
                </c:pt>
                <c:pt idx="18">
                  <c:v>140.324425644906</c:v>
                </c:pt>
                <c:pt idx="19">
                  <c:v>140.578316329595</c:v>
                </c:pt>
                <c:pt idx="20">
                  <c:v>148.720319290681</c:v>
                </c:pt>
                <c:pt idx="21">
                  <c:v>153.440522367764</c:v>
                </c:pt>
                <c:pt idx="22">
                  <c:v>154.607655044654</c:v>
                </c:pt>
                <c:pt idx="23">
                  <c:v>165.706611530489</c:v>
                </c:pt>
                <c:pt idx="24">
                  <c:v>173.74520514186401</c:v>
                </c:pt>
                <c:pt idx="25">
                  <c:v>173.63069828889601</c:v>
                </c:pt>
                <c:pt idx="26">
                  <c:v>183.100405945277</c:v>
                </c:pt>
                <c:pt idx="27">
                  <c:v>185.70027192987001</c:v>
                </c:pt>
                <c:pt idx="28">
                  <c:v>192.90171676142</c:v>
                </c:pt>
                <c:pt idx="29">
                  <c:v>189.23083476346301</c:v>
                </c:pt>
                <c:pt idx="30">
                  <c:v>187.88565241446901</c:v>
                </c:pt>
                <c:pt idx="31">
                  <c:v>201.386559986658</c:v>
                </c:pt>
                <c:pt idx="32">
                  <c:v>192.76437264610601</c:v>
                </c:pt>
                <c:pt idx="33">
                  <c:v>190.556279158699</c:v>
                </c:pt>
                <c:pt idx="34">
                  <c:v>195.046297044597</c:v>
                </c:pt>
                <c:pt idx="35">
                  <c:v>173.14303203741201</c:v>
                </c:pt>
                <c:pt idx="36">
                  <c:v>159.17734992005299</c:v>
                </c:pt>
                <c:pt idx="37">
                  <c:v>153.86159882027499</c:v>
                </c:pt>
                <c:pt idx="38">
                  <c:v>142.43338215947</c:v>
                </c:pt>
                <c:pt idx="39">
                  <c:v>138.374371236538</c:v>
                </c:pt>
                <c:pt idx="40">
                  <c:v>131.063577938821</c:v>
                </c:pt>
                <c:pt idx="41">
                  <c:v>139.138882220586</c:v>
                </c:pt>
                <c:pt idx="42">
                  <c:v>120.68859715201199</c:v>
                </c:pt>
                <c:pt idx="43">
                  <c:v>138.24997018477299</c:v>
                </c:pt>
                <c:pt idx="44">
                  <c:v>122.37371476936799</c:v>
                </c:pt>
                <c:pt idx="45">
                  <c:v>134.38171726246401</c:v>
                </c:pt>
                <c:pt idx="46">
                  <c:v>137.20547349368999</c:v>
                </c:pt>
                <c:pt idx="47">
                  <c:v>126.816759907837</c:v>
                </c:pt>
                <c:pt idx="48">
                  <c:v>135.87939225395399</c:v>
                </c:pt>
                <c:pt idx="49">
                  <c:v>125.440174375525</c:v>
                </c:pt>
                <c:pt idx="50">
                  <c:v>127.24083837008401</c:v>
                </c:pt>
                <c:pt idx="51">
                  <c:v>141.10692732536199</c:v>
                </c:pt>
                <c:pt idx="52">
                  <c:v>124.37848165939999</c:v>
                </c:pt>
                <c:pt idx="53">
                  <c:v>134.98890233006699</c:v>
                </c:pt>
                <c:pt idx="54">
                  <c:v>140.877167820322</c:v>
                </c:pt>
                <c:pt idx="55">
                  <c:v>144.52193928349999</c:v>
                </c:pt>
                <c:pt idx="56">
                  <c:v>153.830761582321</c:v>
                </c:pt>
                <c:pt idx="57">
                  <c:v>149.43724851268499</c:v>
                </c:pt>
                <c:pt idx="58">
                  <c:v>166.68161136947199</c:v>
                </c:pt>
                <c:pt idx="59">
                  <c:v>162.69352393245501</c:v>
                </c:pt>
                <c:pt idx="60">
                  <c:v>165.286037068794</c:v>
                </c:pt>
                <c:pt idx="61">
                  <c:v>174.30577697718499</c:v>
                </c:pt>
                <c:pt idx="62">
                  <c:v>179.638330287283</c:v>
                </c:pt>
                <c:pt idx="63">
                  <c:v>177.05865163563399</c:v>
                </c:pt>
                <c:pt idx="64">
                  <c:v>184.06882042139</c:v>
                </c:pt>
                <c:pt idx="65">
                  <c:v>189.921495221154</c:v>
                </c:pt>
                <c:pt idx="66">
                  <c:v>193.06384178978601</c:v>
                </c:pt>
                <c:pt idx="67">
                  <c:v>204.446651017394</c:v>
                </c:pt>
                <c:pt idx="68">
                  <c:v>209.828630627552</c:v>
                </c:pt>
                <c:pt idx="69">
                  <c:v>226.65037789568001</c:v>
                </c:pt>
                <c:pt idx="70">
                  <c:v>225.42767362529599</c:v>
                </c:pt>
                <c:pt idx="71">
                  <c:v>230.407725570792</c:v>
                </c:pt>
                <c:pt idx="72">
                  <c:v>242.539338313738</c:v>
                </c:pt>
                <c:pt idx="73">
                  <c:v>234.96506557499899</c:v>
                </c:pt>
                <c:pt idx="74">
                  <c:v>245.58928085775301</c:v>
                </c:pt>
                <c:pt idx="75">
                  <c:v>247.25084440722</c:v>
                </c:pt>
                <c:pt idx="76">
                  <c:v>268.97115248995902</c:v>
                </c:pt>
                <c:pt idx="77">
                  <c:v>248.405568175681</c:v>
                </c:pt>
                <c:pt idx="78">
                  <c:v>253.88335168367399</c:v>
                </c:pt>
                <c:pt idx="79">
                  <c:v>273.86409576716198</c:v>
                </c:pt>
                <c:pt idx="80">
                  <c:v>255.37403510163099</c:v>
                </c:pt>
                <c:pt idx="81">
                  <c:v>279.02294473132002</c:v>
                </c:pt>
                <c:pt idx="82">
                  <c:v>281.04469441556301</c:v>
                </c:pt>
                <c:pt idx="83">
                  <c:v>296.69320071136502</c:v>
                </c:pt>
                <c:pt idx="84">
                  <c:v>307.194844658504</c:v>
                </c:pt>
                <c:pt idx="85">
                  <c:v>317.89170644698402</c:v>
                </c:pt>
                <c:pt idx="86">
                  <c:v>340.31280076068703</c:v>
                </c:pt>
                <c:pt idx="87">
                  <c:v>357.74489568904397</c:v>
                </c:pt>
                <c:pt idx="88">
                  <c:v>367.00771554280698</c:v>
                </c:pt>
                <c:pt idx="89">
                  <c:v>388.15448737371099</c:v>
                </c:pt>
                <c:pt idx="90">
                  <c:v>412.26418452701699</c:v>
                </c:pt>
                <c:pt idx="91">
                  <c:v>401.04547046285001</c:v>
                </c:pt>
                <c:pt idx="92">
                  <c:v>419.55826573636</c:v>
                </c:pt>
                <c:pt idx="93">
                  <c:v>413.13534456479499</c:v>
                </c:pt>
                <c:pt idx="94">
                  <c:v>422.85584721244197</c:v>
                </c:pt>
                <c:pt idx="95">
                  <c:v>413.64714874195801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41-4AEA-9380-0FE6DB688434}"/>
            </c:ext>
          </c:extLst>
        </c:ser>
        <c:ser>
          <c:idx val="1"/>
          <c:order val="1"/>
          <c:tx>
            <c:strRef>
              <c:f>PrimeMarkets!$T$5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PrimeMarkets!$N$6:$N$117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PrimeMarkets!$T$6:$T$117</c:f>
              <c:numCache>
                <c:formatCode>0</c:formatCode>
                <c:ptCount val="112"/>
                <c:pt idx="0">
                  <c:v>67.9428374838362</c:v>
                </c:pt>
                <c:pt idx="1">
                  <c:v>69.966840970671498</c:v>
                </c:pt>
                <c:pt idx="2">
                  <c:v>71.576736066580906</c:v>
                </c:pt>
                <c:pt idx="3">
                  <c:v>70.573333137888099</c:v>
                </c:pt>
                <c:pt idx="4">
                  <c:v>70.458328626862297</c:v>
                </c:pt>
                <c:pt idx="5">
                  <c:v>73.343885300588894</c:v>
                </c:pt>
                <c:pt idx="6">
                  <c:v>77.507339601733406</c:v>
                </c:pt>
                <c:pt idx="7">
                  <c:v>79.438271679270002</c:v>
                </c:pt>
                <c:pt idx="8">
                  <c:v>79.340278554795006</c:v>
                </c:pt>
                <c:pt idx="9">
                  <c:v>79.459365104630194</c:v>
                </c:pt>
                <c:pt idx="10">
                  <c:v>81.427225297459501</c:v>
                </c:pt>
                <c:pt idx="11">
                  <c:v>84.382232561285207</c:v>
                </c:pt>
                <c:pt idx="12">
                  <c:v>86.834802806809506</c:v>
                </c:pt>
                <c:pt idx="13">
                  <c:v>87.526575202771596</c:v>
                </c:pt>
                <c:pt idx="14">
                  <c:v>88.039604282782093</c:v>
                </c:pt>
                <c:pt idx="15">
                  <c:v>90.916891702297704</c:v>
                </c:pt>
                <c:pt idx="16">
                  <c:v>94.721555495755894</c:v>
                </c:pt>
                <c:pt idx="17">
                  <c:v>98.028839654397601</c:v>
                </c:pt>
                <c:pt idx="18">
                  <c:v>99.480388273356198</c:v>
                </c:pt>
                <c:pt idx="19">
                  <c:v>100</c:v>
                </c:pt>
                <c:pt idx="20">
                  <c:v>101.543475390303</c:v>
                </c:pt>
                <c:pt idx="21">
                  <c:v>102.813551753605</c:v>
                </c:pt>
                <c:pt idx="22">
                  <c:v>102.62601809292801</c:v>
                </c:pt>
                <c:pt idx="23">
                  <c:v>102.68752043671699</c:v>
                </c:pt>
                <c:pt idx="24">
                  <c:v>103.977649185768</c:v>
                </c:pt>
                <c:pt idx="25">
                  <c:v>107.062432180001</c:v>
                </c:pt>
                <c:pt idx="26">
                  <c:v>110.793520285436</c:v>
                </c:pt>
                <c:pt idx="27">
                  <c:v>112.169240541101</c:v>
                </c:pt>
                <c:pt idx="28">
                  <c:v>112.29351947599901</c:v>
                </c:pt>
                <c:pt idx="29">
                  <c:v>113.55457692067</c:v>
                </c:pt>
                <c:pt idx="30">
                  <c:v>116.754285581967</c:v>
                </c:pt>
                <c:pt idx="31">
                  <c:v>120.882560048691</c:v>
                </c:pt>
                <c:pt idx="32">
                  <c:v>126.993553853986</c:v>
                </c:pt>
                <c:pt idx="33">
                  <c:v>133.865134597203</c:v>
                </c:pt>
                <c:pt idx="34">
                  <c:v>135.15515349544901</c:v>
                </c:pt>
                <c:pt idx="35">
                  <c:v>136.14259405038399</c:v>
                </c:pt>
                <c:pt idx="36">
                  <c:v>144.03723336065499</c:v>
                </c:pt>
                <c:pt idx="37">
                  <c:v>153.208403398878</c:v>
                </c:pt>
                <c:pt idx="38">
                  <c:v>156.55504713062399</c:v>
                </c:pt>
                <c:pt idx="39">
                  <c:v>158.55130898301101</c:v>
                </c:pt>
                <c:pt idx="40">
                  <c:v>163.46036695336699</c:v>
                </c:pt>
                <c:pt idx="41">
                  <c:v>168.211697767858</c:v>
                </c:pt>
                <c:pt idx="42">
                  <c:v>171.38897930699699</c:v>
                </c:pt>
                <c:pt idx="43">
                  <c:v>173.55870969308401</c:v>
                </c:pt>
                <c:pt idx="44">
                  <c:v>175.85084798860299</c:v>
                </c:pt>
                <c:pt idx="45">
                  <c:v>178.73844499777601</c:v>
                </c:pt>
                <c:pt idx="46">
                  <c:v>179.00346561347499</c:v>
                </c:pt>
                <c:pt idx="47">
                  <c:v>175.85126353250701</c:v>
                </c:pt>
                <c:pt idx="48">
                  <c:v>172.92906591125799</c:v>
                </c:pt>
                <c:pt idx="49">
                  <c:v>172.21344760967099</c:v>
                </c:pt>
                <c:pt idx="50">
                  <c:v>166.22793306097199</c:v>
                </c:pt>
                <c:pt idx="51">
                  <c:v>154.85428329656699</c:v>
                </c:pt>
                <c:pt idx="52">
                  <c:v>143.13612189125399</c:v>
                </c:pt>
                <c:pt idx="53">
                  <c:v>135.589913831296</c:v>
                </c:pt>
                <c:pt idx="54">
                  <c:v>133.253651588022</c:v>
                </c:pt>
                <c:pt idx="55">
                  <c:v>130.38019176622001</c:v>
                </c:pt>
                <c:pt idx="56">
                  <c:v>128.14679680760801</c:v>
                </c:pt>
                <c:pt idx="57">
                  <c:v>129.04478233311099</c:v>
                </c:pt>
                <c:pt idx="58">
                  <c:v>125.342512727097</c:v>
                </c:pt>
                <c:pt idx="59">
                  <c:v>118.605534425694</c:v>
                </c:pt>
                <c:pt idx="60">
                  <c:v>118.64907820392899</c:v>
                </c:pt>
                <c:pt idx="61">
                  <c:v>123.74927615278</c:v>
                </c:pt>
                <c:pt idx="62">
                  <c:v>123.39878259254399</c:v>
                </c:pt>
                <c:pt idx="63">
                  <c:v>119.07281205073799</c:v>
                </c:pt>
                <c:pt idx="64">
                  <c:v>118.58534577802401</c:v>
                </c:pt>
                <c:pt idx="65">
                  <c:v>120.571278093505</c:v>
                </c:pt>
                <c:pt idx="66">
                  <c:v>123.74626726117801</c:v>
                </c:pt>
                <c:pt idx="67">
                  <c:v>124.864874328021</c:v>
                </c:pt>
                <c:pt idx="68">
                  <c:v>125.357901306747</c:v>
                </c:pt>
                <c:pt idx="69">
                  <c:v>129.080722094761</c:v>
                </c:pt>
                <c:pt idx="70">
                  <c:v>133.59183615088401</c:v>
                </c:pt>
                <c:pt idx="71">
                  <c:v>136.02794845060899</c:v>
                </c:pt>
                <c:pt idx="72">
                  <c:v>140.17307370420201</c:v>
                </c:pt>
                <c:pt idx="73">
                  <c:v>146.88930413872799</c:v>
                </c:pt>
                <c:pt idx="74">
                  <c:v>150.51647369885299</c:v>
                </c:pt>
                <c:pt idx="75">
                  <c:v>151.49660334287501</c:v>
                </c:pt>
                <c:pt idx="76">
                  <c:v>155.25661923251101</c:v>
                </c:pt>
                <c:pt idx="77">
                  <c:v>161.956464562767</c:v>
                </c:pt>
                <c:pt idx="78">
                  <c:v>164.43139045377399</c:v>
                </c:pt>
                <c:pt idx="79">
                  <c:v>163.83242686812801</c:v>
                </c:pt>
                <c:pt idx="80">
                  <c:v>169.43886498157099</c:v>
                </c:pt>
                <c:pt idx="81">
                  <c:v>179.376284758125</c:v>
                </c:pt>
                <c:pt idx="82">
                  <c:v>181.858131481367</c:v>
                </c:pt>
                <c:pt idx="83">
                  <c:v>180.73034736370801</c:v>
                </c:pt>
                <c:pt idx="84">
                  <c:v>191.07136235239199</c:v>
                </c:pt>
                <c:pt idx="85">
                  <c:v>208.929303531991</c:v>
                </c:pt>
                <c:pt idx="86">
                  <c:v>213.3068032619</c:v>
                </c:pt>
                <c:pt idx="87">
                  <c:v>208.74008262702799</c:v>
                </c:pt>
                <c:pt idx="88">
                  <c:v>211.93558160650699</c:v>
                </c:pt>
                <c:pt idx="89">
                  <c:v>218.726525273714</c:v>
                </c:pt>
                <c:pt idx="90">
                  <c:v>224.201274918661</c:v>
                </c:pt>
                <c:pt idx="91">
                  <c:v>228.14241565634299</c:v>
                </c:pt>
                <c:pt idx="92">
                  <c:v>232.38643785879199</c:v>
                </c:pt>
                <c:pt idx="93">
                  <c:v>235.905346468982</c:v>
                </c:pt>
                <c:pt idx="94">
                  <c:v>238.86259555818901</c:v>
                </c:pt>
                <c:pt idx="95">
                  <c:v>243.01133053524299</c:v>
                </c:pt>
                <c:pt idx="96">
                  <c:v>248.766239670103</c:v>
                </c:pt>
                <c:pt idx="97">
                  <c:v>254.52974637659401</c:v>
                </c:pt>
                <c:pt idx="98">
                  <c:v>262.156856961936</c:v>
                </c:pt>
                <c:pt idx="99">
                  <c:v>271.048360231115</c:v>
                </c:pt>
                <c:pt idx="100">
                  <c:v>281.75768584568101</c:v>
                </c:pt>
                <c:pt idx="101">
                  <c:v>298.05566045977099</c:v>
                </c:pt>
                <c:pt idx="102">
                  <c:v>312.11725270245</c:v>
                </c:pt>
                <c:pt idx="103">
                  <c:v>321.42289189368199</c:v>
                </c:pt>
                <c:pt idx="104">
                  <c:v>343.22016342466497</c:v>
                </c:pt>
                <c:pt idx="105">
                  <c:v>376.18584888169102</c:v>
                </c:pt>
                <c:pt idx="106">
                  <c:v>380.41521078829601</c:v>
                </c:pt>
                <c:pt idx="107">
                  <c:v>369.71527708926402</c:v>
                </c:pt>
                <c:pt idx="108">
                  <c:v>376.75643678058799</c:v>
                </c:pt>
                <c:pt idx="109">
                  <c:v>390.81373712869203</c:v>
                </c:pt>
                <c:pt idx="110">
                  <c:v>398.19727163032701</c:v>
                </c:pt>
                <c:pt idx="111">
                  <c:v>398.75574974835303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41-4AEA-9380-0FE6DB688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75208"/>
        <c:axId val="528475600"/>
      </c:scatterChart>
      <c:valAx>
        <c:axId val="528475208"/>
        <c:scaling>
          <c:orientation val="minMax"/>
          <c:max val="453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600"/>
        <c:crosses val="autoZero"/>
        <c:crossBetween val="midCat"/>
        <c:majorUnit val="365"/>
      </c:valAx>
      <c:valAx>
        <c:axId val="5284756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5100424946881639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5208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PrimeMarkets!$Q$5</c:f>
              <c:strCache>
                <c:ptCount val="1"/>
                <c:pt idx="0">
                  <c:v>Prime Retail Metros</c:v>
                </c:pt>
              </c:strCache>
            </c:strRef>
          </c:tx>
          <c:spPr>
            <a:ln w="285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PrimeMarkets!$N$22:$N$117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PrimeMarkets!$Q$22:$Q$117</c:f>
              <c:numCache>
                <c:formatCode>#,##0_);[Red]\(#,##0\)</c:formatCode>
                <c:ptCount val="96"/>
                <c:pt idx="0">
                  <c:v>90.267238461336703</c:v>
                </c:pt>
                <c:pt idx="1">
                  <c:v>98.307629410641297</c:v>
                </c:pt>
                <c:pt idx="2">
                  <c:v>99.863107495254795</c:v>
                </c:pt>
                <c:pt idx="3">
                  <c:v>100</c:v>
                </c:pt>
                <c:pt idx="4">
                  <c:v>103.86907024684599</c:v>
                </c:pt>
                <c:pt idx="5">
                  <c:v>101.961382482354</c:v>
                </c:pt>
                <c:pt idx="6">
                  <c:v>105.578875902465</c:v>
                </c:pt>
                <c:pt idx="7">
                  <c:v>104.574304473773</c:v>
                </c:pt>
                <c:pt idx="8">
                  <c:v>113.976151193795</c:v>
                </c:pt>
                <c:pt idx="9">
                  <c:v>114.75575554707601</c:v>
                </c:pt>
                <c:pt idx="10">
                  <c:v>120.019212248778</c:v>
                </c:pt>
                <c:pt idx="11">
                  <c:v>125.88883575043199</c:v>
                </c:pt>
                <c:pt idx="12">
                  <c:v>125.34045192343</c:v>
                </c:pt>
                <c:pt idx="13">
                  <c:v>135.714702102464</c:v>
                </c:pt>
                <c:pt idx="14">
                  <c:v>146.44905983161999</c:v>
                </c:pt>
                <c:pt idx="15">
                  <c:v>146.41235791098899</c:v>
                </c:pt>
                <c:pt idx="16">
                  <c:v>154.93102947103699</c:v>
                </c:pt>
                <c:pt idx="17">
                  <c:v>163.951600585996</c:v>
                </c:pt>
                <c:pt idx="18">
                  <c:v>168.546369651758</c:v>
                </c:pt>
                <c:pt idx="19">
                  <c:v>173.14831901001401</c:v>
                </c:pt>
                <c:pt idx="20">
                  <c:v>188.57402923832399</c:v>
                </c:pt>
                <c:pt idx="21">
                  <c:v>201.34018930353</c:v>
                </c:pt>
                <c:pt idx="22">
                  <c:v>204.48802517958299</c:v>
                </c:pt>
                <c:pt idx="23">
                  <c:v>201.834088476273</c:v>
                </c:pt>
                <c:pt idx="24">
                  <c:v>211.88155049715601</c:v>
                </c:pt>
                <c:pt idx="25">
                  <c:v>224.43453880461601</c:v>
                </c:pt>
                <c:pt idx="26">
                  <c:v>218.19418877007999</c:v>
                </c:pt>
                <c:pt idx="27">
                  <c:v>218.27663795088699</c:v>
                </c:pt>
                <c:pt idx="28">
                  <c:v>229.14483681650299</c:v>
                </c:pt>
                <c:pt idx="29">
                  <c:v>235.56580147423099</c:v>
                </c:pt>
                <c:pt idx="30">
                  <c:v>247.66642007979101</c:v>
                </c:pt>
                <c:pt idx="31">
                  <c:v>228.759648965655</c:v>
                </c:pt>
                <c:pt idx="32">
                  <c:v>229.33494103106199</c:v>
                </c:pt>
                <c:pt idx="33">
                  <c:v>234.002128887569</c:v>
                </c:pt>
                <c:pt idx="34">
                  <c:v>210.70799855472299</c:v>
                </c:pt>
                <c:pt idx="35">
                  <c:v>224.341560927899</c:v>
                </c:pt>
                <c:pt idx="36">
                  <c:v>198.30798711822601</c:v>
                </c:pt>
                <c:pt idx="37">
                  <c:v>200.162020654435</c:v>
                </c:pt>
                <c:pt idx="38">
                  <c:v>183.46935865523301</c:v>
                </c:pt>
                <c:pt idx="39">
                  <c:v>177.39290432139501</c:v>
                </c:pt>
                <c:pt idx="40">
                  <c:v>190.61119593727699</c:v>
                </c:pt>
                <c:pt idx="41">
                  <c:v>158.44370633762901</c:v>
                </c:pt>
                <c:pt idx="42">
                  <c:v>168.89398613189601</c:v>
                </c:pt>
                <c:pt idx="43">
                  <c:v>174.707520246397</c:v>
                </c:pt>
                <c:pt idx="44">
                  <c:v>180.01319540164101</c:v>
                </c:pt>
                <c:pt idx="45">
                  <c:v>168.83001917112799</c:v>
                </c:pt>
                <c:pt idx="46">
                  <c:v>177.57327503540401</c:v>
                </c:pt>
                <c:pt idx="47">
                  <c:v>179.53650527974301</c:v>
                </c:pt>
                <c:pt idx="48">
                  <c:v>181.64683637674199</c:v>
                </c:pt>
                <c:pt idx="49">
                  <c:v>192.14508893023</c:v>
                </c:pt>
                <c:pt idx="50">
                  <c:v>184.914969327054</c:v>
                </c:pt>
                <c:pt idx="51">
                  <c:v>194.182794605532</c:v>
                </c:pt>
                <c:pt idx="52">
                  <c:v>192.94291924998601</c:v>
                </c:pt>
                <c:pt idx="53">
                  <c:v>204.747091517472</c:v>
                </c:pt>
                <c:pt idx="54">
                  <c:v>216.48492801018901</c:v>
                </c:pt>
                <c:pt idx="55">
                  <c:v>222.68514665388</c:v>
                </c:pt>
                <c:pt idx="56">
                  <c:v>227.72827571704701</c:v>
                </c:pt>
                <c:pt idx="57">
                  <c:v>230.163649557902</c:v>
                </c:pt>
                <c:pt idx="58">
                  <c:v>236.23409116030999</c:v>
                </c:pt>
                <c:pt idx="59">
                  <c:v>251.35176531460701</c:v>
                </c:pt>
                <c:pt idx="60">
                  <c:v>252.36282355703199</c:v>
                </c:pt>
                <c:pt idx="61">
                  <c:v>249.36325018768201</c:v>
                </c:pt>
                <c:pt idx="62">
                  <c:v>264.804997068479</c:v>
                </c:pt>
                <c:pt idx="63">
                  <c:v>266.88039242297401</c:v>
                </c:pt>
                <c:pt idx="64">
                  <c:v>273.19073230660399</c:v>
                </c:pt>
                <c:pt idx="65">
                  <c:v>279.11136604332597</c:v>
                </c:pt>
                <c:pt idx="66">
                  <c:v>294.25716576982398</c:v>
                </c:pt>
                <c:pt idx="67">
                  <c:v>301.39184024206003</c:v>
                </c:pt>
                <c:pt idx="68">
                  <c:v>306.169034032627</c:v>
                </c:pt>
                <c:pt idx="69">
                  <c:v>306.50684803010103</c:v>
                </c:pt>
                <c:pt idx="70">
                  <c:v>314.98320527725002</c:v>
                </c:pt>
                <c:pt idx="71">
                  <c:v>329.56189616112601</c:v>
                </c:pt>
                <c:pt idx="72">
                  <c:v>345.45824644229498</c:v>
                </c:pt>
                <c:pt idx="73">
                  <c:v>330.11932120789999</c:v>
                </c:pt>
                <c:pt idx="74">
                  <c:v>331.92811202223203</c:v>
                </c:pt>
                <c:pt idx="75">
                  <c:v>333.421226262066</c:v>
                </c:pt>
                <c:pt idx="76">
                  <c:v>346.952968876753</c:v>
                </c:pt>
                <c:pt idx="77">
                  <c:v>354.63028905641397</c:v>
                </c:pt>
                <c:pt idx="78">
                  <c:v>339.71464288089902</c:v>
                </c:pt>
                <c:pt idx="79">
                  <c:v>335.455806553885</c:v>
                </c:pt>
                <c:pt idx="80">
                  <c:v>337.42711485310099</c:v>
                </c:pt>
                <c:pt idx="81">
                  <c:v>335.75162346731298</c:v>
                </c:pt>
                <c:pt idx="82">
                  <c:v>354.74173749998897</c:v>
                </c:pt>
                <c:pt idx="83">
                  <c:v>352.26939467014898</c:v>
                </c:pt>
                <c:pt idx="84">
                  <c:v>369.86407094287898</c:v>
                </c:pt>
                <c:pt idx="85">
                  <c:v>367.73009946731798</c:v>
                </c:pt>
                <c:pt idx="86">
                  <c:v>374.12598130309402</c:v>
                </c:pt>
                <c:pt idx="87">
                  <c:v>419.44874015054</c:v>
                </c:pt>
                <c:pt idx="88">
                  <c:v>376.49184324300097</c:v>
                </c:pt>
                <c:pt idx="89">
                  <c:v>400.06789938038497</c:v>
                </c:pt>
                <c:pt idx="90">
                  <c:v>434.157017658033</c:v>
                </c:pt>
                <c:pt idx="91">
                  <c:v>421.319299872052</c:v>
                </c:pt>
                <c:pt idx="92">
                  <c:v>417.16889165484002</c:v>
                </c:pt>
                <c:pt idx="93">
                  <c:v>401.20284557936702</c:v>
                </c:pt>
                <c:pt idx="94">
                  <c:v>422.53740470311698</c:v>
                </c:pt>
                <c:pt idx="95">
                  <c:v>414.21400855065701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0C-401C-B033-211A73474A74}"/>
            </c:ext>
          </c:extLst>
        </c:ser>
        <c:ser>
          <c:idx val="1"/>
          <c:order val="1"/>
          <c:tx>
            <c:strRef>
              <c:f>PrimeMarkets!$U$5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PrimeMarkets!$N$6:$N$117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PrimeMarkets!$U$6:$U$117</c:f>
              <c:numCache>
                <c:formatCode>0</c:formatCode>
                <c:ptCount val="112"/>
                <c:pt idx="0">
                  <c:v>68.706585888054505</c:v>
                </c:pt>
                <c:pt idx="1">
                  <c:v>67.680663177544901</c:v>
                </c:pt>
                <c:pt idx="2">
                  <c:v>69.640040898893702</c:v>
                </c:pt>
                <c:pt idx="3">
                  <c:v>73.985802011439205</c:v>
                </c:pt>
                <c:pt idx="4">
                  <c:v>76.033847184206707</c:v>
                </c:pt>
                <c:pt idx="5">
                  <c:v>76.843489130394104</c:v>
                </c:pt>
                <c:pt idx="6">
                  <c:v>79.285372852593596</c:v>
                </c:pt>
                <c:pt idx="7">
                  <c:v>81.998237843901705</c:v>
                </c:pt>
                <c:pt idx="8">
                  <c:v>83.237513737129206</c:v>
                </c:pt>
                <c:pt idx="9">
                  <c:v>84.425668499206097</c:v>
                </c:pt>
                <c:pt idx="10">
                  <c:v>84.870814308871999</c:v>
                </c:pt>
                <c:pt idx="11">
                  <c:v>85.380334410136598</c:v>
                </c:pt>
                <c:pt idx="12">
                  <c:v>87.690550454189705</c:v>
                </c:pt>
                <c:pt idx="13">
                  <c:v>91.285327519527399</c:v>
                </c:pt>
                <c:pt idx="14">
                  <c:v>94.054193244969397</c:v>
                </c:pt>
                <c:pt idx="15">
                  <c:v>94.9593528100051</c:v>
                </c:pt>
                <c:pt idx="16">
                  <c:v>95.877802856671593</c:v>
                </c:pt>
                <c:pt idx="17">
                  <c:v>97.709828271529304</c:v>
                </c:pt>
                <c:pt idx="18">
                  <c:v>98.994674105503293</c:v>
                </c:pt>
                <c:pt idx="19">
                  <c:v>100</c:v>
                </c:pt>
                <c:pt idx="20">
                  <c:v>102.175750523305</c:v>
                </c:pt>
                <c:pt idx="21">
                  <c:v>105.25934122871401</c:v>
                </c:pt>
                <c:pt idx="22">
                  <c:v>107.46411005425</c:v>
                </c:pt>
                <c:pt idx="23">
                  <c:v>108.445737079528</c:v>
                </c:pt>
                <c:pt idx="24">
                  <c:v>109.732130208795</c:v>
                </c:pt>
                <c:pt idx="25">
                  <c:v>112.275379177522</c:v>
                </c:pt>
                <c:pt idx="26">
                  <c:v>116.46462332082901</c:v>
                </c:pt>
                <c:pt idx="27">
                  <c:v>120.64500740835101</c:v>
                </c:pt>
                <c:pt idx="28">
                  <c:v>124.847640432712</c:v>
                </c:pt>
                <c:pt idx="29">
                  <c:v>128.916858634579</c:v>
                </c:pt>
                <c:pt idx="30">
                  <c:v>132.61620358943401</c:v>
                </c:pt>
                <c:pt idx="31">
                  <c:v>137.81914697386</c:v>
                </c:pt>
                <c:pt idx="32">
                  <c:v>145.06642707883501</c:v>
                </c:pt>
                <c:pt idx="33">
                  <c:v>151.97762100031599</c:v>
                </c:pt>
                <c:pt idx="34">
                  <c:v>155.27655063787699</c:v>
                </c:pt>
                <c:pt idx="35">
                  <c:v>158.94119101881199</c:v>
                </c:pt>
                <c:pt idx="36">
                  <c:v>169.37852908964999</c:v>
                </c:pt>
                <c:pt idx="37">
                  <c:v>181.91531503258199</c:v>
                </c:pt>
                <c:pt idx="38">
                  <c:v>183.06234313159899</c:v>
                </c:pt>
                <c:pt idx="39">
                  <c:v>181.05431732025201</c:v>
                </c:pt>
                <c:pt idx="40">
                  <c:v>187.49699190331299</c:v>
                </c:pt>
                <c:pt idx="41">
                  <c:v>193.26499790044701</c:v>
                </c:pt>
                <c:pt idx="42">
                  <c:v>189.427463254255</c:v>
                </c:pt>
                <c:pt idx="43">
                  <c:v>186.937458305495</c:v>
                </c:pt>
                <c:pt idx="44">
                  <c:v>193.658049935902</c:v>
                </c:pt>
                <c:pt idx="45">
                  <c:v>199.05881935486099</c:v>
                </c:pt>
                <c:pt idx="46">
                  <c:v>194.283183911397</c:v>
                </c:pt>
                <c:pt idx="47">
                  <c:v>187.14222656432099</c:v>
                </c:pt>
                <c:pt idx="48">
                  <c:v>184.31435787266301</c:v>
                </c:pt>
                <c:pt idx="49">
                  <c:v>181.33491588771199</c:v>
                </c:pt>
                <c:pt idx="50">
                  <c:v>169.28710252238901</c:v>
                </c:pt>
                <c:pt idx="51">
                  <c:v>156.77768731356099</c:v>
                </c:pt>
                <c:pt idx="52">
                  <c:v>151.703318908873</c:v>
                </c:pt>
                <c:pt idx="53">
                  <c:v>148.95648823458501</c:v>
                </c:pt>
                <c:pt idx="54">
                  <c:v>145.48921958360299</c:v>
                </c:pt>
                <c:pt idx="55">
                  <c:v>141.26738242079699</c:v>
                </c:pt>
                <c:pt idx="56">
                  <c:v>137.18381823370299</c:v>
                </c:pt>
                <c:pt idx="57">
                  <c:v>132.392246834605</c:v>
                </c:pt>
                <c:pt idx="58">
                  <c:v>132.146700148826</c:v>
                </c:pt>
                <c:pt idx="59">
                  <c:v>133.73420257002499</c:v>
                </c:pt>
                <c:pt idx="60">
                  <c:v>131.808734640686</c:v>
                </c:pt>
                <c:pt idx="61">
                  <c:v>129.79763425778501</c:v>
                </c:pt>
                <c:pt idx="62">
                  <c:v>130.27339391688599</c:v>
                </c:pt>
                <c:pt idx="63">
                  <c:v>130.95683150166201</c:v>
                </c:pt>
                <c:pt idx="64">
                  <c:v>131.20026116823399</c:v>
                </c:pt>
                <c:pt idx="65">
                  <c:v>133.33179504019401</c:v>
                </c:pt>
                <c:pt idx="66">
                  <c:v>136.22079822221201</c:v>
                </c:pt>
                <c:pt idx="67">
                  <c:v>137.64074843453301</c:v>
                </c:pt>
                <c:pt idx="68">
                  <c:v>140.981365214183</c:v>
                </c:pt>
                <c:pt idx="69">
                  <c:v>148.84285518845999</c:v>
                </c:pt>
                <c:pt idx="70">
                  <c:v>152.03261054351199</c:v>
                </c:pt>
                <c:pt idx="71">
                  <c:v>150.322164697712</c:v>
                </c:pt>
                <c:pt idx="72">
                  <c:v>153.24353781931501</c:v>
                </c:pt>
                <c:pt idx="73">
                  <c:v>160.11390436753101</c:v>
                </c:pt>
                <c:pt idx="74">
                  <c:v>164.51149388174801</c:v>
                </c:pt>
                <c:pt idx="75">
                  <c:v>165.719011672156</c:v>
                </c:pt>
                <c:pt idx="76">
                  <c:v>168.60401742403999</c:v>
                </c:pt>
                <c:pt idx="77">
                  <c:v>172.17428627966299</c:v>
                </c:pt>
                <c:pt idx="78">
                  <c:v>173.53184597442799</c:v>
                </c:pt>
                <c:pt idx="79">
                  <c:v>174.787123339929</c:v>
                </c:pt>
                <c:pt idx="80">
                  <c:v>178.94205616762699</c:v>
                </c:pt>
                <c:pt idx="81">
                  <c:v>184.50578162833401</c:v>
                </c:pt>
                <c:pt idx="82">
                  <c:v>189.08177726050201</c:v>
                </c:pt>
                <c:pt idx="83">
                  <c:v>192.99073012622199</c:v>
                </c:pt>
                <c:pt idx="84">
                  <c:v>199.47642354502199</c:v>
                </c:pt>
                <c:pt idx="85">
                  <c:v>207.77349291371499</c:v>
                </c:pt>
                <c:pt idx="86">
                  <c:v>210.39479005615399</c:v>
                </c:pt>
                <c:pt idx="87">
                  <c:v>208.683221038531</c:v>
                </c:pt>
                <c:pt idx="88">
                  <c:v>208.28254619017801</c:v>
                </c:pt>
                <c:pt idx="89">
                  <c:v>208.804645896198</c:v>
                </c:pt>
                <c:pt idx="90">
                  <c:v>210.90158007710301</c:v>
                </c:pt>
                <c:pt idx="91">
                  <c:v>212.71938643401501</c:v>
                </c:pt>
                <c:pt idx="92">
                  <c:v>213.05548417654299</c:v>
                </c:pt>
                <c:pt idx="93">
                  <c:v>214.389154862336</c:v>
                </c:pt>
                <c:pt idx="94">
                  <c:v>216.29549746672299</c:v>
                </c:pt>
                <c:pt idx="95">
                  <c:v>217.51120569819199</c:v>
                </c:pt>
                <c:pt idx="96">
                  <c:v>216.90182466201</c:v>
                </c:pt>
                <c:pt idx="97">
                  <c:v>213.47461997060199</c:v>
                </c:pt>
                <c:pt idx="98">
                  <c:v>216.37261391502901</c:v>
                </c:pt>
                <c:pt idx="99">
                  <c:v>225.371540142751</c:v>
                </c:pt>
                <c:pt idx="100">
                  <c:v>234.13973986386301</c:v>
                </c:pt>
                <c:pt idx="101">
                  <c:v>245.38876275464099</c:v>
                </c:pt>
                <c:pt idx="102">
                  <c:v>255.13684635185601</c:v>
                </c:pt>
                <c:pt idx="103">
                  <c:v>259.785278486045</c:v>
                </c:pt>
                <c:pt idx="104">
                  <c:v>265.52933160279599</c:v>
                </c:pt>
                <c:pt idx="105">
                  <c:v>273.81666142425502</c:v>
                </c:pt>
                <c:pt idx="106">
                  <c:v>275.64279776508897</c:v>
                </c:pt>
                <c:pt idx="107">
                  <c:v>274.44650757328498</c:v>
                </c:pt>
                <c:pt idx="108">
                  <c:v>276.18923868719202</c:v>
                </c:pt>
                <c:pt idx="109">
                  <c:v>279.13750770729303</c:v>
                </c:pt>
                <c:pt idx="110">
                  <c:v>280.23057481613898</c:v>
                </c:pt>
                <c:pt idx="111">
                  <c:v>279.21914802060701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0C-401C-B033-211A73474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30144"/>
        <c:axId val="526029752"/>
      </c:scatterChart>
      <c:valAx>
        <c:axId val="526030144"/>
        <c:scaling>
          <c:orientation val="minMax"/>
          <c:max val="453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9752"/>
        <c:crosses val="autoZero"/>
        <c:crossBetween val="midCat"/>
        <c:majorUnit val="365"/>
      </c:valAx>
      <c:valAx>
        <c:axId val="5260297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301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6903671041119859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13578302712161"/>
          <c:y val="0.14408284173481531"/>
          <c:w val="0.8121901428988042"/>
          <c:h val="0.76995079795089927"/>
        </c:manualLayout>
      </c:layout>
      <c:scatterChart>
        <c:scatterStyle val="lineMarker"/>
        <c:varyColors val="0"/>
        <c:ser>
          <c:idx val="0"/>
          <c:order val="0"/>
          <c:tx>
            <c:strRef>
              <c:f>PrimeMarkets!$R$5</c:f>
              <c:strCache>
                <c:ptCount val="1"/>
                <c:pt idx="0">
                  <c:v>Prime Multifamily Metros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PrimeMarkets!$N$22:$N$117</c:f>
              <c:numCache>
                <c:formatCode>[$-409]mmm\-yy;@</c:formatCode>
                <c:ptCount val="96"/>
                <c:pt idx="0">
                  <c:v>36616</c:v>
                </c:pt>
                <c:pt idx="1">
                  <c:v>36707</c:v>
                </c:pt>
                <c:pt idx="2">
                  <c:v>36799</c:v>
                </c:pt>
                <c:pt idx="3">
                  <c:v>36891</c:v>
                </c:pt>
                <c:pt idx="4">
                  <c:v>36981</c:v>
                </c:pt>
                <c:pt idx="5">
                  <c:v>37072</c:v>
                </c:pt>
                <c:pt idx="6">
                  <c:v>37164</c:v>
                </c:pt>
                <c:pt idx="7">
                  <c:v>37256</c:v>
                </c:pt>
                <c:pt idx="8">
                  <c:v>37346</c:v>
                </c:pt>
                <c:pt idx="9">
                  <c:v>37437</c:v>
                </c:pt>
                <c:pt idx="10">
                  <c:v>37529</c:v>
                </c:pt>
                <c:pt idx="11">
                  <c:v>37621</c:v>
                </c:pt>
                <c:pt idx="12">
                  <c:v>37711</c:v>
                </c:pt>
                <c:pt idx="13">
                  <c:v>37802</c:v>
                </c:pt>
                <c:pt idx="14">
                  <c:v>37894</c:v>
                </c:pt>
                <c:pt idx="15">
                  <c:v>37986</c:v>
                </c:pt>
                <c:pt idx="16">
                  <c:v>38077</c:v>
                </c:pt>
                <c:pt idx="17">
                  <c:v>38168</c:v>
                </c:pt>
                <c:pt idx="18">
                  <c:v>38260</c:v>
                </c:pt>
                <c:pt idx="19">
                  <c:v>38352</c:v>
                </c:pt>
                <c:pt idx="20">
                  <c:v>38442</c:v>
                </c:pt>
                <c:pt idx="21">
                  <c:v>38533</c:v>
                </c:pt>
                <c:pt idx="22">
                  <c:v>38625</c:v>
                </c:pt>
                <c:pt idx="23">
                  <c:v>38717</c:v>
                </c:pt>
                <c:pt idx="24">
                  <c:v>38807</c:v>
                </c:pt>
                <c:pt idx="25">
                  <c:v>38898</c:v>
                </c:pt>
                <c:pt idx="26">
                  <c:v>38990</c:v>
                </c:pt>
                <c:pt idx="27">
                  <c:v>39082</c:v>
                </c:pt>
                <c:pt idx="28">
                  <c:v>39172</c:v>
                </c:pt>
                <c:pt idx="29">
                  <c:v>39263</c:v>
                </c:pt>
                <c:pt idx="30">
                  <c:v>39355</c:v>
                </c:pt>
                <c:pt idx="31">
                  <c:v>39447</c:v>
                </c:pt>
                <c:pt idx="32">
                  <c:v>39538</c:v>
                </c:pt>
                <c:pt idx="33">
                  <c:v>39629</c:v>
                </c:pt>
                <c:pt idx="34">
                  <c:v>39721</c:v>
                </c:pt>
                <c:pt idx="35">
                  <c:v>39813</c:v>
                </c:pt>
                <c:pt idx="36">
                  <c:v>39903</c:v>
                </c:pt>
                <c:pt idx="37">
                  <c:v>39994</c:v>
                </c:pt>
                <c:pt idx="38">
                  <c:v>40086</c:v>
                </c:pt>
                <c:pt idx="39">
                  <c:v>40178</c:v>
                </c:pt>
                <c:pt idx="40">
                  <c:v>40268</c:v>
                </c:pt>
                <c:pt idx="41">
                  <c:v>40359</c:v>
                </c:pt>
                <c:pt idx="42">
                  <c:v>40451</c:v>
                </c:pt>
                <c:pt idx="43">
                  <c:v>40543</c:v>
                </c:pt>
                <c:pt idx="44">
                  <c:v>40633</c:v>
                </c:pt>
                <c:pt idx="45">
                  <c:v>40724</c:v>
                </c:pt>
                <c:pt idx="46">
                  <c:v>40816</c:v>
                </c:pt>
                <c:pt idx="47">
                  <c:v>40908</c:v>
                </c:pt>
                <c:pt idx="48">
                  <c:v>40999</c:v>
                </c:pt>
                <c:pt idx="49">
                  <c:v>41090</c:v>
                </c:pt>
                <c:pt idx="50">
                  <c:v>41182</c:v>
                </c:pt>
                <c:pt idx="51">
                  <c:v>41274</c:v>
                </c:pt>
                <c:pt idx="52">
                  <c:v>41364</c:v>
                </c:pt>
                <c:pt idx="53">
                  <c:v>41455</c:v>
                </c:pt>
                <c:pt idx="54">
                  <c:v>41547</c:v>
                </c:pt>
                <c:pt idx="55">
                  <c:v>41639</c:v>
                </c:pt>
                <c:pt idx="56">
                  <c:v>41729</c:v>
                </c:pt>
                <c:pt idx="57">
                  <c:v>41820</c:v>
                </c:pt>
                <c:pt idx="58">
                  <c:v>41912</c:v>
                </c:pt>
                <c:pt idx="59">
                  <c:v>42004</c:v>
                </c:pt>
                <c:pt idx="60">
                  <c:v>42094</c:v>
                </c:pt>
                <c:pt idx="61">
                  <c:v>42185</c:v>
                </c:pt>
                <c:pt idx="62">
                  <c:v>42277</c:v>
                </c:pt>
                <c:pt idx="63">
                  <c:v>42369</c:v>
                </c:pt>
                <c:pt idx="64">
                  <c:v>42460</c:v>
                </c:pt>
                <c:pt idx="65">
                  <c:v>42551</c:v>
                </c:pt>
                <c:pt idx="66">
                  <c:v>42643</c:v>
                </c:pt>
                <c:pt idx="67">
                  <c:v>42735</c:v>
                </c:pt>
                <c:pt idx="68">
                  <c:v>42825</c:v>
                </c:pt>
                <c:pt idx="69">
                  <c:v>42916</c:v>
                </c:pt>
                <c:pt idx="70">
                  <c:v>43008</c:v>
                </c:pt>
                <c:pt idx="71">
                  <c:v>43100</c:v>
                </c:pt>
                <c:pt idx="72">
                  <c:v>43190</c:v>
                </c:pt>
                <c:pt idx="73">
                  <c:v>43281</c:v>
                </c:pt>
                <c:pt idx="74">
                  <c:v>43373</c:v>
                </c:pt>
                <c:pt idx="75">
                  <c:v>43465</c:v>
                </c:pt>
                <c:pt idx="76">
                  <c:v>43555</c:v>
                </c:pt>
                <c:pt idx="77">
                  <c:v>43646</c:v>
                </c:pt>
                <c:pt idx="78">
                  <c:v>43738</c:v>
                </c:pt>
                <c:pt idx="79">
                  <c:v>43830</c:v>
                </c:pt>
                <c:pt idx="80">
                  <c:v>43921</c:v>
                </c:pt>
                <c:pt idx="81">
                  <c:v>44012</c:v>
                </c:pt>
                <c:pt idx="82">
                  <c:v>44104</c:v>
                </c:pt>
                <c:pt idx="83">
                  <c:v>44196</c:v>
                </c:pt>
                <c:pt idx="84">
                  <c:v>44286</c:v>
                </c:pt>
                <c:pt idx="85">
                  <c:v>44377</c:v>
                </c:pt>
                <c:pt idx="86">
                  <c:v>44469</c:v>
                </c:pt>
                <c:pt idx="87">
                  <c:v>44561</c:v>
                </c:pt>
                <c:pt idx="88">
                  <c:v>44651</c:v>
                </c:pt>
                <c:pt idx="89">
                  <c:v>44742</c:v>
                </c:pt>
                <c:pt idx="90">
                  <c:v>44834</c:v>
                </c:pt>
                <c:pt idx="91">
                  <c:v>44926</c:v>
                </c:pt>
                <c:pt idx="92">
                  <c:v>45016</c:v>
                </c:pt>
                <c:pt idx="93">
                  <c:v>45107</c:v>
                </c:pt>
                <c:pt idx="94">
                  <c:v>45199</c:v>
                </c:pt>
                <c:pt idx="95">
                  <c:v>45291</c:v>
                </c:pt>
              </c:numCache>
            </c:numRef>
          </c:xVal>
          <c:yVal>
            <c:numRef>
              <c:f>PrimeMarkets!$R$22:$R$117</c:f>
              <c:numCache>
                <c:formatCode>#,##0_);[Red]\(#,##0\)</c:formatCode>
                <c:ptCount val="96"/>
                <c:pt idx="0">
                  <c:v>93.258251079848193</c:v>
                </c:pt>
                <c:pt idx="1">
                  <c:v>99.514332873515301</c:v>
                </c:pt>
                <c:pt idx="2">
                  <c:v>100.147762735481</c:v>
                </c:pt>
                <c:pt idx="3">
                  <c:v>100</c:v>
                </c:pt>
                <c:pt idx="4">
                  <c:v>103.784026119025</c:v>
                </c:pt>
                <c:pt idx="5">
                  <c:v>111.62497216758</c:v>
                </c:pt>
                <c:pt idx="6">
                  <c:v>113.77628412568301</c:v>
                </c:pt>
                <c:pt idx="7">
                  <c:v>114.34853442273101</c:v>
                </c:pt>
                <c:pt idx="8">
                  <c:v>121.65378031430301</c:v>
                </c:pt>
                <c:pt idx="9">
                  <c:v>127.812751281982</c:v>
                </c:pt>
                <c:pt idx="10">
                  <c:v>132.35593117142901</c:v>
                </c:pt>
                <c:pt idx="11">
                  <c:v>140.82473836771999</c:v>
                </c:pt>
                <c:pt idx="12">
                  <c:v>142.178034665231</c:v>
                </c:pt>
                <c:pt idx="13">
                  <c:v>152.919671678399</c:v>
                </c:pt>
                <c:pt idx="14">
                  <c:v>160.91593993325199</c:v>
                </c:pt>
                <c:pt idx="15">
                  <c:v>161.73544617495699</c:v>
                </c:pt>
                <c:pt idx="16">
                  <c:v>170.40855441279501</c:v>
                </c:pt>
                <c:pt idx="17">
                  <c:v>175.531706795617</c:v>
                </c:pt>
                <c:pt idx="18">
                  <c:v>184.342726330294</c:v>
                </c:pt>
                <c:pt idx="19">
                  <c:v>187.295670273084</c:v>
                </c:pt>
                <c:pt idx="20">
                  <c:v>197.28087839506799</c:v>
                </c:pt>
                <c:pt idx="21">
                  <c:v>200.884673191107</c:v>
                </c:pt>
                <c:pt idx="22">
                  <c:v>211.094332394237</c:v>
                </c:pt>
                <c:pt idx="23">
                  <c:v>208.33779132588401</c:v>
                </c:pt>
                <c:pt idx="24">
                  <c:v>223.488244992158</c:v>
                </c:pt>
                <c:pt idx="25">
                  <c:v>214.074956948595</c:v>
                </c:pt>
                <c:pt idx="26">
                  <c:v>213.69844780059401</c:v>
                </c:pt>
                <c:pt idx="27">
                  <c:v>213.86711480635799</c:v>
                </c:pt>
                <c:pt idx="28">
                  <c:v>217.11985593432399</c:v>
                </c:pt>
                <c:pt idx="29">
                  <c:v>229.277240879141</c:v>
                </c:pt>
                <c:pt idx="30">
                  <c:v>233.40723829362801</c:v>
                </c:pt>
                <c:pt idx="31">
                  <c:v>217.882684223442</c:v>
                </c:pt>
                <c:pt idx="32">
                  <c:v>211.858442428573</c:v>
                </c:pt>
                <c:pt idx="33">
                  <c:v>209.567641414002</c:v>
                </c:pt>
                <c:pt idx="34">
                  <c:v>212.558719811533</c:v>
                </c:pt>
                <c:pt idx="35">
                  <c:v>215.75704790134699</c:v>
                </c:pt>
                <c:pt idx="36">
                  <c:v>198.53352713783701</c:v>
                </c:pt>
                <c:pt idx="37">
                  <c:v>194.83996071714799</c:v>
                </c:pt>
                <c:pt idx="38">
                  <c:v>180.301982935605</c:v>
                </c:pt>
                <c:pt idx="39">
                  <c:v>160.915146035563</c:v>
                </c:pt>
                <c:pt idx="40">
                  <c:v>176.515678037166</c:v>
                </c:pt>
                <c:pt idx="41">
                  <c:v>165.41651265888299</c:v>
                </c:pt>
                <c:pt idx="42">
                  <c:v>178.21590375072199</c:v>
                </c:pt>
                <c:pt idx="43">
                  <c:v>179.878663180584</c:v>
                </c:pt>
                <c:pt idx="44">
                  <c:v>174.457156432772</c:v>
                </c:pt>
                <c:pt idx="45">
                  <c:v>184.072790138047</c:v>
                </c:pt>
                <c:pt idx="46">
                  <c:v>188.311725247407</c:v>
                </c:pt>
                <c:pt idx="47">
                  <c:v>193.35354511362601</c:v>
                </c:pt>
                <c:pt idx="48">
                  <c:v>195.24991233537699</c:v>
                </c:pt>
                <c:pt idx="49">
                  <c:v>202.14306269854399</c:v>
                </c:pt>
                <c:pt idx="50">
                  <c:v>197.93494746351999</c:v>
                </c:pt>
                <c:pt idx="51">
                  <c:v>208.66006622440199</c:v>
                </c:pt>
                <c:pt idx="52">
                  <c:v>213.707952841853</c:v>
                </c:pt>
                <c:pt idx="53">
                  <c:v>225.45699128605</c:v>
                </c:pt>
                <c:pt idx="54">
                  <c:v>232.890905405447</c:v>
                </c:pt>
                <c:pt idx="55">
                  <c:v>243.33195081806801</c:v>
                </c:pt>
                <c:pt idx="56">
                  <c:v>252.345748898691</c:v>
                </c:pt>
                <c:pt idx="57">
                  <c:v>261.38744968586298</c:v>
                </c:pt>
                <c:pt idx="58">
                  <c:v>260.83652113938501</c:v>
                </c:pt>
                <c:pt idx="59">
                  <c:v>284.19347278833101</c:v>
                </c:pt>
                <c:pt idx="60">
                  <c:v>286.37904657229097</c:v>
                </c:pt>
                <c:pt idx="61">
                  <c:v>288.99311311673898</c:v>
                </c:pt>
                <c:pt idx="62">
                  <c:v>307.61742963159003</c:v>
                </c:pt>
                <c:pt idx="63">
                  <c:v>304.07446095399303</c:v>
                </c:pt>
                <c:pt idx="64">
                  <c:v>308.21566477814798</c:v>
                </c:pt>
                <c:pt idx="65">
                  <c:v>340.86406547942101</c:v>
                </c:pt>
                <c:pt idx="66">
                  <c:v>321.48770659856098</c:v>
                </c:pt>
                <c:pt idx="67">
                  <c:v>349.996570201103</c:v>
                </c:pt>
                <c:pt idx="68">
                  <c:v>339.27436554196998</c:v>
                </c:pt>
                <c:pt idx="69">
                  <c:v>371.91834576600797</c:v>
                </c:pt>
                <c:pt idx="70">
                  <c:v>361.46003478276702</c:v>
                </c:pt>
                <c:pt idx="71">
                  <c:v>369.77035781882699</c:v>
                </c:pt>
                <c:pt idx="72">
                  <c:v>378.369489514637</c:v>
                </c:pt>
                <c:pt idx="73">
                  <c:v>386.34513212476497</c:v>
                </c:pt>
                <c:pt idx="74">
                  <c:v>384.164783146952</c:v>
                </c:pt>
                <c:pt idx="75">
                  <c:v>389.582398476099</c:v>
                </c:pt>
                <c:pt idx="76">
                  <c:v>391.77365010793898</c:v>
                </c:pt>
                <c:pt idx="77">
                  <c:v>390.84407489082901</c:v>
                </c:pt>
                <c:pt idx="78">
                  <c:v>409.98912856099798</c:v>
                </c:pt>
                <c:pt idx="79">
                  <c:v>411.44830135145799</c:v>
                </c:pt>
                <c:pt idx="80">
                  <c:v>403.40575091731802</c:v>
                </c:pt>
                <c:pt idx="81">
                  <c:v>374.95145335190102</c:v>
                </c:pt>
                <c:pt idx="82">
                  <c:v>404.74915195567797</c:v>
                </c:pt>
                <c:pt idx="83">
                  <c:v>411.08996089616602</c:v>
                </c:pt>
                <c:pt idx="84">
                  <c:v>413.345788125426</c:v>
                </c:pt>
                <c:pt idx="85">
                  <c:v>434.33942134574397</c:v>
                </c:pt>
                <c:pt idx="86">
                  <c:v>476.41941244301802</c:v>
                </c:pt>
                <c:pt idx="87">
                  <c:v>463.34287096367001</c:v>
                </c:pt>
                <c:pt idx="88">
                  <c:v>449.24986934013998</c:v>
                </c:pt>
                <c:pt idx="89">
                  <c:v>513.44082530054095</c:v>
                </c:pt>
                <c:pt idx="90">
                  <c:v>461.46526185117898</c:v>
                </c:pt>
                <c:pt idx="91">
                  <c:v>467.90112462222697</c:v>
                </c:pt>
                <c:pt idx="92">
                  <c:v>435.37742229014702</c:v>
                </c:pt>
                <c:pt idx="93">
                  <c:v>430.34681250665898</c:v>
                </c:pt>
                <c:pt idx="94">
                  <c:v>441.71273195211597</c:v>
                </c:pt>
                <c:pt idx="95">
                  <c:v>451.67498388220099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0C-4E2F-81E0-62D566C40502}"/>
            </c:ext>
          </c:extLst>
        </c:ser>
        <c:ser>
          <c:idx val="1"/>
          <c:order val="1"/>
          <c:tx>
            <c:strRef>
              <c:f>PrimeMarkets!$V$5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PrimeMarkets!$N$6:$N$117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PrimeMarkets!$V$6:$V$117</c:f>
              <c:numCache>
                <c:formatCode>0</c:formatCode>
                <c:ptCount val="112"/>
                <c:pt idx="0">
                  <c:v>62.431312842226397</c:v>
                </c:pt>
                <c:pt idx="1">
                  <c:v>63.2634054559582</c:v>
                </c:pt>
                <c:pt idx="2">
                  <c:v>64.322183959114795</c:v>
                </c:pt>
                <c:pt idx="3">
                  <c:v>65.220685359700695</c:v>
                </c:pt>
                <c:pt idx="4">
                  <c:v>67.755783079944194</c:v>
                </c:pt>
                <c:pt idx="5">
                  <c:v>71.094737310016797</c:v>
                </c:pt>
                <c:pt idx="6">
                  <c:v>72.680029985093597</c:v>
                </c:pt>
                <c:pt idx="7">
                  <c:v>73.400218591247295</c:v>
                </c:pt>
                <c:pt idx="8">
                  <c:v>74.967566444042404</c:v>
                </c:pt>
                <c:pt idx="9">
                  <c:v>77.471534652370195</c:v>
                </c:pt>
                <c:pt idx="10">
                  <c:v>80.223202930002799</c:v>
                </c:pt>
                <c:pt idx="11">
                  <c:v>82.556236066520199</c:v>
                </c:pt>
                <c:pt idx="12">
                  <c:v>84.918694277128594</c:v>
                </c:pt>
                <c:pt idx="13">
                  <c:v>86.956042769494005</c:v>
                </c:pt>
                <c:pt idx="14">
                  <c:v>88.847362876052003</c:v>
                </c:pt>
                <c:pt idx="15">
                  <c:v>91.505827228279301</c:v>
                </c:pt>
                <c:pt idx="16">
                  <c:v>96.023889681663206</c:v>
                </c:pt>
                <c:pt idx="17">
                  <c:v>100.712010897662</c:v>
                </c:pt>
                <c:pt idx="18">
                  <c:v>100.610452331731</c:v>
                </c:pt>
                <c:pt idx="19">
                  <c:v>100</c:v>
                </c:pt>
                <c:pt idx="20">
                  <c:v>104.432251456777</c:v>
                </c:pt>
                <c:pt idx="21">
                  <c:v>110.49240994100001</c:v>
                </c:pt>
                <c:pt idx="22">
                  <c:v>112.932493548989</c:v>
                </c:pt>
                <c:pt idx="23">
                  <c:v>113.700395094686</c:v>
                </c:pt>
                <c:pt idx="24">
                  <c:v>117.33124525599</c:v>
                </c:pt>
                <c:pt idx="25">
                  <c:v>122.856042568375</c:v>
                </c:pt>
                <c:pt idx="26">
                  <c:v>127.971727783548</c:v>
                </c:pt>
                <c:pt idx="27">
                  <c:v>131.64659983441501</c:v>
                </c:pt>
                <c:pt idx="28">
                  <c:v>135.960908504012</c:v>
                </c:pt>
                <c:pt idx="29">
                  <c:v>141.01052432231401</c:v>
                </c:pt>
                <c:pt idx="30">
                  <c:v>143.97903453189599</c:v>
                </c:pt>
                <c:pt idx="31">
                  <c:v>146.99860357204699</c:v>
                </c:pt>
                <c:pt idx="32">
                  <c:v>154.114960470689</c:v>
                </c:pt>
                <c:pt idx="33">
                  <c:v>162.868743476475</c:v>
                </c:pt>
                <c:pt idx="34">
                  <c:v>166.878014539151</c:v>
                </c:pt>
                <c:pt idx="35">
                  <c:v>168.59779546948499</c:v>
                </c:pt>
                <c:pt idx="36">
                  <c:v>174.60693228833901</c:v>
                </c:pt>
                <c:pt idx="37">
                  <c:v>184.274088270623</c:v>
                </c:pt>
                <c:pt idx="38">
                  <c:v>190.52297400590399</c:v>
                </c:pt>
                <c:pt idx="39">
                  <c:v>191.32508760695501</c:v>
                </c:pt>
                <c:pt idx="40">
                  <c:v>190.81723170671</c:v>
                </c:pt>
                <c:pt idx="41">
                  <c:v>189.31025717587201</c:v>
                </c:pt>
                <c:pt idx="42">
                  <c:v>186.912238738734</c:v>
                </c:pt>
                <c:pt idx="43">
                  <c:v>187.26219498683099</c:v>
                </c:pt>
                <c:pt idx="44">
                  <c:v>192.453100779891</c:v>
                </c:pt>
                <c:pt idx="45">
                  <c:v>197.22627592028101</c:v>
                </c:pt>
                <c:pt idx="46">
                  <c:v>190.20072806583801</c:v>
                </c:pt>
                <c:pt idx="47">
                  <c:v>179.67820299411801</c:v>
                </c:pt>
                <c:pt idx="48">
                  <c:v>176.190975013995</c:v>
                </c:pt>
                <c:pt idx="49">
                  <c:v>175.12864766869299</c:v>
                </c:pt>
                <c:pt idx="50">
                  <c:v>167.153339864804</c:v>
                </c:pt>
                <c:pt idx="51">
                  <c:v>157.00880950893401</c:v>
                </c:pt>
                <c:pt idx="52">
                  <c:v>149.187559316528</c:v>
                </c:pt>
                <c:pt idx="53">
                  <c:v>138.442876104671</c:v>
                </c:pt>
                <c:pt idx="54">
                  <c:v>128.86140126446199</c:v>
                </c:pt>
                <c:pt idx="55">
                  <c:v>125.570274968132</c:v>
                </c:pt>
                <c:pt idx="56">
                  <c:v>126.77060731810199</c:v>
                </c:pt>
                <c:pt idx="57">
                  <c:v>126.535267076716</c:v>
                </c:pt>
                <c:pt idx="58">
                  <c:v>126.219779623801</c:v>
                </c:pt>
                <c:pt idx="59">
                  <c:v>128.16349799111799</c:v>
                </c:pt>
                <c:pt idx="60">
                  <c:v>132.10022062935201</c:v>
                </c:pt>
                <c:pt idx="61">
                  <c:v>137.088931883387</c:v>
                </c:pt>
                <c:pt idx="62">
                  <c:v>141.44559636803899</c:v>
                </c:pt>
                <c:pt idx="63">
                  <c:v>144.061447968474</c:v>
                </c:pt>
                <c:pt idx="64">
                  <c:v>146.151566406754</c:v>
                </c:pt>
                <c:pt idx="65">
                  <c:v>149.956382738587</c:v>
                </c:pt>
                <c:pt idx="66">
                  <c:v>155.59721060865101</c:v>
                </c:pt>
                <c:pt idx="67">
                  <c:v>159.80632827919999</c:v>
                </c:pt>
                <c:pt idx="68">
                  <c:v>163.47706004403599</c:v>
                </c:pt>
                <c:pt idx="69">
                  <c:v>170.31019829037601</c:v>
                </c:pt>
                <c:pt idx="70">
                  <c:v>177.002882960373</c:v>
                </c:pt>
                <c:pt idx="71">
                  <c:v>180.68477671070701</c:v>
                </c:pt>
                <c:pt idx="72">
                  <c:v>186.84696976612301</c:v>
                </c:pt>
                <c:pt idx="73">
                  <c:v>197.76977626054099</c:v>
                </c:pt>
                <c:pt idx="74">
                  <c:v>203.32733188385001</c:v>
                </c:pt>
                <c:pt idx="75">
                  <c:v>203.16701615682601</c:v>
                </c:pt>
                <c:pt idx="76">
                  <c:v>208.44398782671101</c:v>
                </c:pt>
                <c:pt idx="77">
                  <c:v>220.18559796276</c:v>
                </c:pt>
                <c:pt idx="78">
                  <c:v>225.97969610630801</c:v>
                </c:pt>
                <c:pt idx="79">
                  <c:v>225.70027690110501</c:v>
                </c:pt>
                <c:pt idx="80">
                  <c:v>232.83206098993</c:v>
                </c:pt>
                <c:pt idx="81">
                  <c:v>246.99264146773999</c:v>
                </c:pt>
                <c:pt idx="82">
                  <c:v>253.823766104058</c:v>
                </c:pt>
                <c:pt idx="83">
                  <c:v>253.94853681439201</c:v>
                </c:pt>
                <c:pt idx="84">
                  <c:v>262.36963510902302</c:v>
                </c:pt>
                <c:pt idx="85">
                  <c:v>276.23685971474902</c:v>
                </c:pt>
                <c:pt idx="86">
                  <c:v>279.59087283091299</c:v>
                </c:pt>
                <c:pt idx="87">
                  <c:v>277.571634070367</c:v>
                </c:pt>
                <c:pt idx="88">
                  <c:v>286.970561597695</c:v>
                </c:pt>
                <c:pt idx="89">
                  <c:v>302.79852389722799</c:v>
                </c:pt>
                <c:pt idx="90">
                  <c:v>307.13467788480301</c:v>
                </c:pt>
                <c:pt idx="91">
                  <c:v>304.78303966229902</c:v>
                </c:pt>
                <c:pt idx="92">
                  <c:v>310.23589435538599</c:v>
                </c:pt>
                <c:pt idx="93">
                  <c:v>321.83620076132701</c:v>
                </c:pt>
                <c:pt idx="94">
                  <c:v>333.36728151652397</c:v>
                </c:pt>
                <c:pt idx="95">
                  <c:v>338.387600162495</c:v>
                </c:pt>
                <c:pt idx="96">
                  <c:v>338.31695507612102</c:v>
                </c:pt>
                <c:pt idx="97">
                  <c:v>338.536260306337</c:v>
                </c:pt>
                <c:pt idx="98">
                  <c:v>352.20720683585398</c:v>
                </c:pt>
                <c:pt idx="99">
                  <c:v>370.13623416726898</c:v>
                </c:pt>
                <c:pt idx="100">
                  <c:v>384.93571645095699</c:v>
                </c:pt>
                <c:pt idx="101">
                  <c:v>410.77953353718402</c:v>
                </c:pt>
                <c:pt idx="102">
                  <c:v>434.54453176619</c:v>
                </c:pt>
                <c:pt idx="103">
                  <c:v>445.21717067656999</c:v>
                </c:pt>
                <c:pt idx="104">
                  <c:v>466.47826946831498</c:v>
                </c:pt>
                <c:pt idx="105">
                  <c:v>499.04718631861601</c:v>
                </c:pt>
                <c:pt idx="106">
                  <c:v>485.466826060708</c:v>
                </c:pt>
                <c:pt idx="107">
                  <c:v>454.590484232123</c:v>
                </c:pt>
                <c:pt idx="108">
                  <c:v>447.262453275094</c:v>
                </c:pt>
                <c:pt idx="109">
                  <c:v>448.03752195139799</c:v>
                </c:pt>
                <c:pt idx="110">
                  <c:v>451.93629125175602</c:v>
                </c:pt>
                <c:pt idx="111">
                  <c:v>451.00239884721299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0C-4E2F-81E0-62D566C40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824816"/>
        <c:axId val="530825208"/>
      </c:scatterChart>
      <c:valAx>
        <c:axId val="530824816"/>
        <c:scaling>
          <c:orientation val="minMax"/>
          <c:max val="45351"/>
          <c:min val="3661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30825208"/>
        <c:crosses val="autoZero"/>
        <c:crossBetween val="midCat"/>
        <c:majorUnit val="365"/>
      </c:valAx>
      <c:valAx>
        <c:axId val="53082520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0835520559930008E-2"/>
              <c:y val="0.27855236845394327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53082481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3777777777777778"/>
          <c:y val="4.9231418419964389E-2"/>
          <c:w val="0.77925599300087489"/>
          <c:h val="7.7525888042129787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82471843630934E-2"/>
          <c:y val="0.13578946381702287"/>
          <c:w val="0.86511763119865104"/>
          <c:h val="0.79826340457442824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&amp; VW'!$U$5</c:f>
              <c:strCache>
                <c:ptCount val="1"/>
                <c:pt idx="0">
                  <c:v>U.S. Composite - VW YoY</c:v>
                </c:pt>
              </c:strCache>
            </c:strRef>
          </c:tx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'U.S. EW &amp; VW'!$Q$42:$Q$343</c:f>
              <c:numCache>
                <c:formatCode>[$-409]mmm\-yy;@</c:formatCode>
                <c:ptCount val="302"/>
                <c:pt idx="0">
                  <c:v>36175.5</c:v>
                </c:pt>
                <c:pt idx="1">
                  <c:v>36205</c:v>
                </c:pt>
                <c:pt idx="2">
                  <c:v>36234.5</c:v>
                </c:pt>
                <c:pt idx="3">
                  <c:v>36265</c:v>
                </c:pt>
                <c:pt idx="4">
                  <c:v>36295.5</c:v>
                </c:pt>
                <c:pt idx="5">
                  <c:v>36326</c:v>
                </c:pt>
                <c:pt idx="6">
                  <c:v>36356.5</c:v>
                </c:pt>
                <c:pt idx="7">
                  <c:v>36387.5</c:v>
                </c:pt>
                <c:pt idx="8">
                  <c:v>36418</c:v>
                </c:pt>
                <c:pt idx="9">
                  <c:v>36448.5</c:v>
                </c:pt>
                <c:pt idx="10">
                  <c:v>36479</c:v>
                </c:pt>
                <c:pt idx="11">
                  <c:v>36509.5</c:v>
                </c:pt>
                <c:pt idx="12">
                  <c:v>36540.5</c:v>
                </c:pt>
                <c:pt idx="13">
                  <c:v>36570.5</c:v>
                </c:pt>
                <c:pt idx="14">
                  <c:v>36600.5</c:v>
                </c:pt>
                <c:pt idx="15">
                  <c:v>36631</c:v>
                </c:pt>
                <c:pt idx="16">
                  <c:v>36661.5</c:v>
                </c:pt>
                <c:pt idx="17">
                  <c:v>36692</c:v>
                </c:pt>
                <c:pt idx="18">
                  <c:v>36722.5</c:v>
                </c:pt>
                <c:pt idx="19">
                  <c:v>36753.5</c:v>
                </c:pt>
                <c:pt idx="20">
                  <c:v>36784</c:v>
                </c:pt>
                <c:pt idx="21">
                  <c:v>36814.5</c:v>
                </c:pt>
                <c:pt idx="22">
                  <c:v>36845</c:v>
                </c:pt>
                <c:pt idx="23">
                  <c:v>36875.5</c:v>
                </c:pt>
                <c:pt idx="24">
                  <c:v>36906.5</c:v>
                </c:pt>
                <c:pt idx="25">
                  <c:v>36936</c:v>
                </c:pt>
                <c:pt idx="26">
                  <c:v>36965.5</c:v>
                </c:pt>
                <c:pt idx="27">
                  <c:v>36996</c:v>
                </c:pt>
                <c:pt idx="28">
                  <c:v>37026.5</c:v>
                </c:pt>
                <c:pt idx="29">
                  <c:v>37057</c:v>
                </c:pt>
                <c:pt idx="30">
                  <c:v>37087.5</c:v>
                </c:pt>
                <c:pt idx="31">
                  <c:v>37118.5</c:v>
                </c:pt>
                <c:pt idx="32">
                  <c:v>37149</c:v>
                </c:pt>
                <c:pt idx="33">
                  <c:v>37179.5</c:v>
                </c:pt>
                <c:pt idx="34">
                  <c:v>37210</c:v>
                </c:pt>
                <c:pt idx="35">
                  <c:v>37240.5</c:v>
                </c:pt>
                <c:pt idx="36">
                  <c:v>37271.5</c:v>
                </c:pt>
                <c:pt idx="37">
                  <c:v>37301</c:v>
                </c:pt>
                <c:pt idx="38">
                  <c:v>37330.5</c:v>
                </c:pt>
                <c:pt idx="39">
                  <c:v>37361</c:v>
                </c:pt>
                <c:pt idx="40">
                  <c:v>37391.5</c:v>
                </c:pt>
                <c:pt idx="41">
                  <c:v>37422</c:v>
                </c:pt>
                <c:pt idx="42">
                  <c:v>37452.5</c:v>
                </c:pt>
                <c:pt idx="43">
                  <c:v>37483.5</c:v>
                </c:pt>
                <c:pt idx="44">
                  <c:v>37514</c:v>
                </c:pt>
                <c:pt idx="45">
                  <c:v>37544.5</c:v>
                </c:pt>
                <c:pt idx="46">
                  <c:v>37575</c:v>
                </c:pt>
                <c:pt idx="47">
                  <c:v>37605.5</c:v>
                </c:pt>
                <c:pt idx="48">
                  <c:v>37636.5</c:v>
                </c:pt>
                <c:pt idx="49">
                  <c:v>37666</c:v>
                </c:pt>
                <c:pt idx="50">
                  <c:v>37695.5</c:v>
                </c:pt>
                <c:pt idx="51">
                  <c:v>37726</c:v>
                </c:pt>
                <c:pt idx="52">
                  <c:v>37756.5</c:v>
                </c:pt>
                <c:pt idx="53">
                  <c:v>37787</c:v>
                </c:pt>
                <c:pt idx="54">
                  <c:v>37817.5</c:v>
                </c:pt>
                <c:pt idx="55">
                  <c:v>37848.5</c:v>
                </c:pt>
                <c:pt idx="56">
                  <c:v>37879</c:v>
                </c:pt>
                <c:pt idx="57">
                  <c:v>37909.5</c:v>
                </c:pt>
                <c:pt idx="58">
                  <c:v>37940</c:v>
                </c:pt>
                <c:pt idx="59">
                  <c:v>37970.5</c:v>
                </c:pt>
                <c:pt idx="60">
                  <c:v>38001.5</c:v>
                </c:pt>
                <c:pt idx="61">
                  <c:v>38031.5</c:v>
                </c:pt>
                <c:pt idx="62">
                  <c:v>38061.5</c:v>
                </c:pt>
                <c:pt idx="63">
                  <c:v>38092</c:v>
                </c:pt>
                <c:pt idx="64">
                  <c:v>38122.5</c:v>
                </c:pt>
                <c:pt idx="65">
                  <c:v>38153</c:v>
                </c:pt>
                <c:pt idx="66">
                  <c:v>38183.5</c:v>
                </c:pt>
                <c:pt idx="67">
                  <c:v>38214.5</c:v>
                </c:pt>
                <c:pt idx="68">
                  <c:v>38245</c:v>
                </c:pt>
                <c:pt idx="69">
                  <c:v>38275.5</c:v>
                </c:pt>
                <c:pt idx="70">
                  <c:v>38306</c:v>
                </c:pt>
                <c:pt idx="71">
                  <c:v>38336.5</c:v>
                </c:pt>
                <c:pt idx="72">
                  <c:v>38367.5</c:v>
                </c:pt>
                <c:pt idx="73">
                  <c:v>38397</c:v>
                </c:pt>
                <c:pt idx="74">
                  <c:v>38426.5</c:v>
                </c:pt>
                <c:pt idx="75">
                  <c:v>38457</c:v>
                </c:pt>
                <c:pt idx="76">
                  <c:v>38487.5</c:v>
                </c:pt>
                <c:pt idx="77">
                  <c:v>38518</c:v>
                </c:pt>
                <c:pt idx="78">
                  <c:v>38548.5</c:v>
                </c:pt>
                <c:pt idx="79">
                  <c:v>38579.5</c:v>
                </c:pt>
                <c:pt idx="80">
                  <c:v>38610</c:v>
                </c:pt>
                <c:pt idx="81">
                  <c:v>38640.5</c:v>
                </c:pt>
                <c:pt idx="82">
                  <c:v>38671</c:v>
                </c:pt>
                <c:pt idx="83">
                  <c:v>38701.5</c:v>
                </c:pt>
                <c:pt idx="84">
                  <c:v>38732.5</c:v>
                </c:pt>
                <c:pt idx="85">
                  <c:v>38762</c:v>
                </c:pt>
                <c:pt idx="86">
                  <c:v>38791.5</c:v>
                </c:pt>
                <c:pt idx="87">
                  <c:v>38822</c:v>
                </c:pt>
                <c:pt idx="88">
                  <c:v>38852.5</c:v>
                </c:pt>
                <c:pt idx="89">
                  <c:v>38883</c:v>
                </c:pt>
                <c:pt idx="90">
                  <c:v>38913.5</c:v>
                </c:pt>
                <c:pt idx="91">
                  <c:v>38944.5</c:v>
                </c:pt>
                <c:pt idx="92">
                  <c:v>38975</c:v>
                </c:pt>
                <c:pt idx="93">
                  <c:v>39005.5</c:v>
                </c:pt>
                <c:pt idx="94">
                  <c:v>39036</c:v>
                </c:pt>
                <c:pt idx="95">
                  <c:v>39066.5</c:v>
                </c:pt>
                <c:pt idx="96">
                  <c:v>39097.5</c:v>
                </c:pt>
                <c:pt idx="97">
                  <c:v>39127</c:v>
                </c:pt>
                <c:pt idx="98">
                  <c:v>39156.5</c:v>
                </c:pt>
                <c:pt idx="99">
                  <c:v>39187</c:v>
                </c:pt>
                <c:pt idx="100">
                  <c:v>39217.5</c:v>
                </c:pt>
                <c:pt idx="101">
                  <c:v>39248</c:v>
                </c:pt>
                <c:pt idx="102">
                  <c:v>39278.5</c:v>
                </c:pt>
                <c:pt idx="103">
                  <c:v>39309.5</c:v>
                </c:pt>
                <c:pt idx="104">
                  <c:v>39340</c:v>
                </c:pt>
                <c:pt idx="105">
                  <c:v>39370.5</c:v>
                </c:pt>
                <c:pt idx="106">
                  <c:v>39401</c:v>
                </c:pt>
                <c:pt idx="107">
                  <c:v>39431.5</c:v>
                </c:pt>
                <c:pt idx="108">
                  <c:v>39462.5</c:v>
                </c:pt>
                <c:pt idx="109">
                  <c:v>39492.5</c:v>
                </c:pt>
                <c:pt idx="110">
                  <c:v>39522.5</c:v>
                </c:pt>
                <c:pt idx="111">
                  <c:v>39553</c:v>
                </c:pt>
                <c:pt idx="112">
                  <c:v>39583.5</c:v>
                </c:pt>
                <c:pt idx="113">
                  <c:v>39614</c:v>
                </c:pt>
                <c:pt idx="114">
                  <c:v>39644.5</c:v>
                </c:pt>
                <c:pt idx="115">
                  <c:v>39675.5</c:v>
                </c:pt>
                <c:pt idx="116">
                  <c:v>39706</c:v>
                </c:pt>
                <c:pt idx="117">
                  <c:v>39736.5</c:v>
                </c:pt>
                <c:pt idx="118">
                  <c:v>39767</c:v>
                </c:pt>
                <c:pt idx="119">
                  <c:v>39797.5</c:v>
                </c:pt>
                <c:pt idx="120">
                  <c:v>39828.5</c:v>
                </c:pt>
                <c:pt idx="121">
                  <c:v>39858</c:v>
                </c:pt>
                <c:pt idx="122">
                  <c:v>39887.5</c:v>
                </c:pt>
                <c:pt idx="123">
                  <c:v>39918</c:v>
                </c:pt>
                <c:pt idx="124">
                  <c:v>39948.5</c:v>
                </c:pt>
                <c:pt idx="125">
                  <c:v>39979</c:v>
                </c:pt>
                <c:pt idx="126">
                  <c:v>40009</c:v>
                </c:pt>
                <c:pt idx="127">
                  <c:v>40040</c:v>
                </c:pt>
                <c:pt idx="128">
                  <c:v>40071</c:v>
                </c:pt>
                <c:pt idx="129">
                  <c:v>40101</c:v>
                </c:pt>
                <c:pt idx="130">
                  <c:v>40132</c:v>
                </c:pt>
                <c:pt idx="131">
                  <c:v>40162</c:v>
                </c:pt>
                <c:pt idx="132">
                  <c:v>40193</c:v>
                </c:pt>
                <c:pt idx="133">
                  <c:v>40224</c:v>
                </c:pt>
                <c:pt idx="134">
                  <c:v>40252</c:v>
                </c:pt>
                <c:pt idx="135">
                  <c:v>40283</c:v>
                </c:pt>
                <c:pt idx="136">
                  <c:v>40313</c:v>
                </c:pt>
                <c:pt idx="137">
                  <c:v>40344</c:v>
                </c:pt>
                <c:pt idx="138">
                  <c:v>40374</c:v>
                </c:pt>
                <c:pt idx="139">
                  <c:v>40405</c:v>
                </c:pt>
                <c:pt idx="140">
                  <c:v>40436</c:v>
                </c:pt>
                <c:pt idx="141">
                  <c:v>40466</c:v>
                </c:pt>
                <c:pt idx="142">
                  <c:v>40497</c:v>
                </c:pt>
                <c:pt idx="143">
                  <c:v>40527</c:v>
                </c:pt>
                <c:pt idx="144">
                  <c:v>40558</c:v>
                </c:pt>
                <c:pt idx="145">
                  <c:v>40589</c:v>
                </c:pt>
                <c:pt idx="146">
                  <c:v>40617</c:v>
                </c:pt>
                <c:pt idx="147">
                  <c:v>40648</c:v>
                </c:pt>
                <c:pt idx="148">
                  <c:v>40678</c:v>
                </c:pt>
                <c:pt idx="149">
                  <c:v>40709</c:v>
                </c:pt>
                <c:pt idx="150">
                  <c:v>40739</c:v>
                </c:pt>
                <c:pt idx="151">
                  <c:v>40770</c:v>
                </c:pt>
                <c:pt idx="152">
                  <c:v>40801</c:v>
                </c:pt>
                <c:pt idx="153">
                  <c:v>40831</c:v>
                </c:pt>
                <c:pt idx="154">
                  <c:v>40862</c:v>
                </c:pt>
                <c:pt idx="155">
                  <c:v>40892</c:v>
                </c:pt>
                <c:pt idx="156">
                  <c:v>40923</c:v>
                </c:pt>
                <c:pt idx="157">
                  <c:v>40954</c:v>
                </c:pt>
                <c:pt idx="158">
                  <c:v>40983</c:v>
                </c:pt>
                <c:pt idx="159">
                  <c:v>41014</c:v>
                </c:pt>
                <c:pt idx="160">
                  <c:v>41044</c:v>
                </c:pt>
                <c:pt idx="161">
                  <c:v>41075</c:v>
                </c:pt>
                <c:pt idx="162">
                  <c:v>41105</c:v>
                </c:pt>
                <c:pt idx="163">
                  <c:v>41136</c:v>
                </c:pt>
                <c:pt idx="164">
                  <c:v>41167</c:v>
                </c:pt>
                <c:pt idx="165">
                  <c:v>41197</c:v>
                </c:pt>
                <c:pt idx="166">
                  <c:v>41228</c:v>
                </c:pt>
                <c:pt idx="167">
                  <c:v>41258</c:v>
                </c:pt>
                <c:pt idx="168">
                  <c:v>41289</c:v>
                </c:pt>
                <c:pt idx="169">
                  <c:v>41320</c:v>
                </c:pt>
                <c:pt idx="170">
                  <c:v>41348</c:v>
                </c:pt>
                <c:pt idx="171">
                  <c:v>41379</c:v>
                </c:pt>
                <c:pt idx="172">
                  <c:v>41409</c:v>
                </c:pt>
                <c:pt idx="173">
                  <c:v>41440</c:v>
                </c:pt>
                <c:pt idx="174">
                  <c:v>41470</c:v>
                </c:pt>
                <c:pt idx="175">
                  <c:v>41501</c:v>
                </c:pt>
                <c:pt idx="176">
                  <c:v>41532</c:v>
                </c:pt>
                <c:pt idx="177">
                  <c:v>41562</c:v>
                </c:pt>
                <c:pt idx="178">
                  <c:v>41593</c:v>
                </c:pt>
                <c:pt idx="179">
                  <c:v>41623</c:v>
                </c:pt>
                <c:pt idx="180">
                  <c:v>41654</c:v>
                </c:pt>
                <c:pt idx="181">
                  <c:v>41685</c:v>
                </c:pt>
                <c:pt idx="182">
                  <c:v>41713</c:v>
                </c:pt>
                <c:pt idx="183">
                  <c:v>41744</c:v>
                </c:pt>
                <c:pt idx="184">
                  <c:v>41774</c:v>
                </c:pt>
                <c:pt idx="185">
                  <c:v>41805</c:v>
                </c:pt>
                <c:pt idx="186">
                  <c:v>41835</c:v>
                </c:pt>
                <c:pt idx="187">
                  <c:v>41866</c:v>
                </c:pt>
                <c:pt idx="188">
                  <c:v>41897</c:v>
                </c:pt>
                <c:pt idx="189">
                  <c:v>41927</c:v>
                </c:pt>
                <c:pt idx="190">
                  <c:v>41958</c:v>
                </c:pt>
                <c:pt idx="191">
                  <c:v>41988</c:v>
                </c:pt>
                <c:pt idx="192">
                  <c:v>42019</c:v>
                </c:pt>
                <c:pt idx="193">
                  <c:v>42050</c:v>
                </c:pt>
                <c:pt idx="194">
                  <c:v>42078</c:v>
                </c:pt>
                <c:pt idx="195">
                  <c:v>42109</c:v>
                </c:pt>
                <c:pt idx="196">
                  <c:v>42139</c:v>
                </c:pt>
                <c:pt idx="197">
                  <c:v>42170</c:v>
                </c:pt>
                <c:pt idx="198">
                  <c:v>42200</c:v>
                </c:pt>
                <c:pt idx="199">
                  <c:v>42231</c:v>
                </c:pt>
                <c:pt idx="200">
                  <c:v>42262</c:v>
                </c:pt>
                <c:pt idx="201">
                  <c:v>42292</c:v>
                </c:pt>
                <c:pt idx="202">
                  <c:v>42323</c:v>
                </c:pt>
                <c:pt idx="203">
                  <c:v>42353</c:v>
                </c:pt>
                <c:pt idx="204">
                  <c:v>42384</c:v>
                </c:pt>
                <c:pt idx="205">
                  <c:v>42415</c:v>
                </c:pt>
                <c:pt idx="206">
                  <c:v>42444</c:v>
                </c:pt>
                <c:pt idx="207">
                  <c:v>42475</c:v>
                </c:pt>
                <c:pt idx="208">
                  <c:v>42505</c:v>
                </c:pt>
                <c:pt idx="209">
                  <c:v>42536</c:v>
                </c:pt>
                <c:pt idx="210">
                  <c:v>42566</c:v>
                </c:pt>
                <c:pt idx="211">
                  <c:v>42597</c:v>
                </c:pt>
                <c:pt idx="212">
                  <c:v>42628</c:v>
                </c:pt>
                <c:pt idx="213">
                  <c:v>42658</c:v>
                </c:pt>
                <c:pt idx="214">
                  <c:v>42689</c:v>
                </c:pt>
                <c:pt idx="215">
                  <c:v>42719</c:v>
                </c:pt>
                <c:pt idx="216">
                  <c:v>42750</c:v>
                </c:pt>
                <c:pt idx="217">
                  <c:v>42781</c:v>
                </c:pt>
                <c:pt idx="218">
                  <c:v>42809</c:v>
                </c:pt>
                <c:pt idx="219">
                  <c:v>42840</c:v>
                </c:pt>
                <c:pt idx="220">
                  <c:v>42870</c:v>
                </c:pt>
                <c:pt idx="221">
                  <c:v>42901</c:v>
                </c:pt>
                <c:pt idx="222">
                  <c:v>42931</c:v>
                </c:pt>
                <c:pt idx="223">
                  <c:v>42962</c:v>
                </c:pt>
                <c:pt idx="224">
                  <c:v>42993</c:v>
                </c:pt>
                <c:pt idx="225">
                  <c:v>43023</c:v>
                </c:pt>
                <c:pt idx="226">
                  <c:v>43054</c:v>
                </c:pt>
                <c:pt idx="227">
                  <c:v>43084</c:v>
                </c:pt>
                <c:pt idx="228">
                  <c:v>43115</c:v>
                </c:pt>
                <c:pt idx="229">
                  <c:v>43146</c:v>
                </c:pt>
                <c:pt idx="230">
                  <c:v>43174</c:v>
                </c:pt>
                <c:pt idx="231">
                  <c:v>43205</c:v>
                </c:pt>
                <c:pt idx="232">
                  <c:v>43235</c:v>
                </c:pt>
                <c:pt idx="233">
                  <c:v>43266</c:v>
                </c:pt>
                <c:pt idx="234">
                  <c:v>43296</c:v>
                </c:pt>
                <c:pt idx="235">
                  <c:v>43327</c:v>
                </c:pt>
                <c:pt idx="236">
                  <c:v>43358</c:v>
                </c:pt>
                <c:pt idx="237">
                  <c:v>43388</c:v>
                </c:pt>
                <c:pt idx="238">
                  <c:v>43419</c:v>
                </c:pt>
                <c:pt idx="239">
                  <c:v>43449</c:v>
                </c:pt>
                <c:pt idx="240">
                  <c:v>43480</c:v>
                </c:pt>
                <c:pt idx="241">
                  <c:v>43511</c:v>
                </c:pt>
                <c:pt idx="242">
                  <c:v>43539</c:v>
                </c:pt>
                <c:pt idx="243">
                  <c:v>43570</c:v>
                </c:pt>
                <c:pt idx="244">
                  <c:v>43600</c:v>
                </c:pt>
                <c:pt idx="245">
                  <c:v>43631</c:v>
                </c:pt>
                <c:pt idx="246">
                  <c:v>43661</c:v>
                </c:pt>
                <c:pt idx="247">
                  <c:v>43692</c:v>
                </c:pt>
                <c:pt idx="248">
                  <c:v>43723</c:v>
                </c:pt>
                <c:pt idx="249">
                  <c:v>43753</c:v>
                </c:pt>
                <c:pt idx="250">
                  <c:v>43784</c:v>
                </c:pt>
                <c:pt idx="251">
                  <c:v>43814</c:v>
                </c:pt>
                <c:pt idx="252">
                  <c:v>43845</c:v>
                </c:pt>
                <c:pt idx="253">
                  <c:v>43876</c:v>
                </c:pt>
                <c:pt idx="254">
                  <c:v>43905</c:v>
                </c:pt>
                <c:pt idx="255">
                  <c:v>43936</c:v>
                </c:pt>
                <c:pt idx="256">
                  <c:v>43966</c:v>
                </c:pt>
                <c:pt idx="257">
                  <c:v>43997</c:v>
                </c:pt>
                <c:pt idx="258">
                  <c:v>44027</c:v>
                </c:pt>
                <c:pt idx="259">
                  <c:v>44058</c:v>
                </c:pt>
                <c:pt idx="260">
                  <c:v>44089</c:v>
                </c:pt>
                <c:pt idx="261">
                  <c:v>44119</c:v>
                </c:pt>
                <c:pt idx="262">
                  <c:v>44150</c:v>
                </c:pt>
                <c:pt idx="263">
                  <c:v>44180</c:v>
                </c:pt>
                <c:pt idx="264">
                  <c:v>44211</c:v>
                </c:pt>
                <c:pt idx="265">
                  <c:v>44242</c:v>
                </c:pt>
                <c:pt idx="266">
                  <c:v>44270</c:v>
                </c:pt>
                <c:pt idx="267">
                  <c:v>44301</c:v>
                </c:pt>
                <c:pt idx="268">
                  <c:v>44331</c:v>
                </c:pt>
                <c:pt idx="269">
                  <c:v>44362</c:v>
                </c:pt>
                <c:pt idx="270">
                  <c:v>44392</c:v>
                </c:pt>
                <c:pt idx="271">
                  <c:v>44423</c:v>
                </c:pt>
                <c:pt idx="272">
                  <c:v>44454</c:v>
                </c:pt>
                <c:pt idx="273">
                  <c:v>44484</c:v>
                </c:pt>
                <c:pt idx="274">
                  <c:v>44515</c:v>
                </c:pt>
                <c:pt idx="275">
                  <c:v>44545</c:v>
                </c:pt>
                <c:pt idx="276">
                  <c:v>44576</c:v>
                </c:pt>
                <c:pt idx="277">
                  <c:v>44607</c:v>
                </c:pt>
                <c:pt idx="278">
                  <c:v>44635</c:v>
                </c:pt>
                <c:pt idx="279">
                  <c:v>44666</c:v>
                </c:pt>
                <c:pt idx="280">
                  <c:v>44696</c:v>
                </c:pt>
                <c:pt idx="281">
                  <c:v>44727</c:v>
                </c:pt>
                <c:pt idx="282">
                  <c:v>44757</c:v>
                </c:pt>
                <c:pt idx="283">
                  <c:v>44788</c:v>
                </c:pt>
                <c:pt idx="284">
                  <c:v>44819</c:v>
                </c:pt>
                <c:pt idx="285">
                  <c:v>44849</c:v>
                </c:pt>
                <c:pt idx="286">
                  <c:v>44880</c:v>
                </c:pt>
                <c:pt idx="287">
                  <c:v>44910</c:v>
                </c:pt>
                <c:pt idx="288">
                  <c:v>44941</c:v>
                </c:pt>
                <c:pt idx="289">
                  <c:v>44972</c:v>
                </c:pt>
                <c:pt idx="290">
                  <c:v>45000</c:v>
                </c:pt>
                <c:pt idx="291">
                  <c:v>45031</c:v>
                </c:pt>
                <c:pt idx="292">
                  <c:v>45061</c:v>
                </c:pt>
                <c:pt idx="293">
                  <c:v>45092</c:v>
                </c:pt>
                <c:pt idx="294">
                  <c:v>45122</c:v>
                </c:pt>
                <c:pt idx="295">
                  <c:v>45153</c:v>
                </c:pt>
                <c:pt idx="296">
                  <c:v>45184</c:v>
                </c:pt>
                <c:pt idx="297">
                  <c:v>45214</c:v>
                </c:pt>
                <c:pt idx="298">
                  <c:v>45245</c:v>
                </c:pt>
                <c:pt idx="299">
                  <c:v>45275</c:v>
                </c:pt>
                <c:pt idx="300">
                  <c:v>45306</c:v>
                </c:pt>
                <c:pt idx="301">
                  <c:v>45337</c:v>
                </c:pt>
              </c:numCache>
            </c:numRef>
          </c:xVal>
          <c:yVal>
            <c:numRef>
              <c:f>'U.S. EW &amp; VW'!$U$42:$U$343</c:f>
              <c:numCache>
                <c:formatCode>0.0%</c:formatCode>
                <c:ptCount val="302"/>
                <c:pt idx="0">
                  <c:v>3.9354933955444649E-2</c:v>
                </c:pt>
                <c:pt idx="1">
                  <c:v>3.381326191795142E-2</c:v>
                </c:pt>
                <c:pt idx="2">
                  <c:v>2.9394043797501324E-2</c:v>
                </c:pt>
                <c:pt idx="3">
                  <c:v>3.3849877045745602E-2</c:v>
                </c:pt>
                <c:pt idx="4">
                  <c:v>1.7338495138370158E-2</c:v>
                </c:pt>
                <c:pt idx="5">
                  <c:v>5.5319621495673044E-3</c:v>
                </c:pt>
                <c:pt idx="6">
                  <c:v>1.4489832299014571E-2</c:v>
                </c:pt>
                <c:pt idx="7">
                  <c:v>3.3533744916458108E-2</c:v>
                </c:pt>
                <c:pt idx="8">
                  <c:v>5.1261865556515351E-2</c:v>
                </c:pt>
                <c:pt idx="9">
                  <c:v>5.3350713782418069E-2</c:v>
                </c:pt>
                <c:pt idx="10">
                  <c:v>4.9780679821906482E-2</c:v>
                </c:pt>
                <c:pt idx="11">
                  <c:v>4.7366160015402947E-2</c:v>
                </c:pt>
                <c:pt idx="12">
                  <c:v>5.2166375077963734E-2</c:v>
                </c:pt>
                <c:pt idx="13">
                  <c:v>4.5637083962469127E-2</c:v>
                </c:pt>
                <c:pt idx="14">
                  <c:v>4.8495048123748941E-2</c:v>
                </c:pt>
                <c:pt idx="15">
                  <c:v>5.0259957290466506E-2</c:v>
                </c:pt>
                <c:pt idx="16">
                  <c:v>8.414599670991918E-2</c:v>
                </c:pt>
                <c:pt idx="17">
                  <c:v>0.10265314538752279</c:v>
                </c:pt>
                <c:pt idx="18">
                  <c:v>0.10845076962914169</c:v>
                </c:pt>
                <c:pt idx="19">
                  <c:v>8.8438623574123021E-2</c:v>
                </c:pt>
                <c:pt idx="20">
                  <c:v>8.1595079498647305E-2</c:v>
                </c:pt>
                <c:pt idx="21">
                  <c:v>8.1277638020657239E-2</c:v>
                </c:pt>
                <c:pt idx="22">
                  <c:v>9.104631016973852E-2</c:v>
                </c:pt>
                <c:pt idx="23">
                  <c:v>9.6196610998829035E-2</c:v>
                </c:pt>
                <c:pt idx="24">
                  <c:v>9.4827268600911285E-2</c:v>
                </c:pt>
                <c:pt idx="25">
                  <c:v>0.11572567663920474</c:v>
                </c:pt>
                <c:pt idx="26">
                  <c:v>0.12933671002854252</c:v>
                </c:pt>
                <c:pt idx="27">
                  <c:v>0.14011796813871014</c:v>
                </c:pt>
                <c:pt idx="28">
                  <c:v>0.10932363272466161</c:v>
                </c:pt>
                <c:pt idx="29">
                  <c:v>8.0057098910335522E-2</c:v>
                </c:pt>
                <c:pt idx="30">
                  <c:v>6.3550573859175064E-2</c:v>
                </c:pt>
                <c:pt idx="31">
                  <c:v>5.1448633279510103E-2</c:v>
                </c:pt>
                <c:pt idx="32">
                  <c:v>3.6343246039061361E-2</c:v>
                </c:pt>
                <c:pt idx="33">
                  <c:v>7.6779786333442956E-3</c:v>
                </c:pt>
                <c:pt idx="34">
                  <c:v>-1.0848673708023115E-2</c:v>
                </c:pt>
                <c:pt idx="35">
                  <c:v>-2.3211581462834974E-2</c:v>
                </c:pt>
                <c:pt idx="36">
                  <c:v>-1.4948799756177023E-2</c:v>
                </c:pt>
                <c:pt idx="37">
                  <c:v>-6.9779436129646655E-4</c:v>
                </c:pt>
                <c:pt idx="38">
                  <c:v>1.4308507059564324E-2</c:v>
                </c:pt>
                <c:pt idx="39">
                  <c:v>1.7437277738681756E-2</c:v>
                </c:pt>
                <c:pt idx="40">
                  <c:v>1.2563506100997435E-2</c:v>
                </c:pt>
                <c:pt idx="41">
                  <c:v>7.871525314654404E-3</c:v>
                </c:pt>
                <c:pt idx="42">
                  <c:v>1.8516720901442518E-3</c:v>
                </c:pt>
                <c:pt idx="43">
                  <c:v>4.2249104142197957E-3</c:v>
                </c:pt>
                <c:pt idx="44">
                  <c:v>7.9016168437895384E-3</c:v>
                </c:pt>
                <c:pt idx="45">
                  <c:v>2.8794365795869137E-2</c:v>
                </c:pt>
                <c:pt idx="46">
                  <c:v>5.5084385795775903E-2</c:v>
                </c:pt>
                <c:pt idx="47">
                  <c:v>8.7821560919327135E-2</c:v>
                </c:pt>
                <c:pt idx="48">
                  <c:v>0.10096371769869283</c:v>
                </c:pt>
                <c:pt idx="49">
                  <c:v>9.5769880712935906E-2</c:v>
                </c:pt>
                <c:pt idx="50">
                  <c:v>8.3168274923896668E-2</c:v>
                </c:pt>
                <c:pt idx="51">
                  <c:v>7.4955447944563991E-2</c:v>
                </c:pt>
                <c:pt idx="52">
                  <c:v>8.1521144362960207E-2</c:v>
                </c:pt>
                <c:pt idx="53">
                  <c:v>8.4660531496385749E-2</c:v>
                </c:pt>
                <c:pt idx="54">
                  <c:v>8.8443665675974392E-2</c:v>
                </c:pt>
                <c:pt idx="55">
                  <c:v>7.1790650807990186E-2</c:v>
                </c:pt>
                <c:pt idx="56">
                  <c:v>5.8572109659318583E-2</c:v>
                </c:pt>
                <c:pt idx="57">
                  <c:v>4.6312762837491972E-2</c:v>
                </c:pt>
                <c:pt idx="58">
                  <c:v>3.6160932763524167E-2</c:v>
                </c:pt>
                <c:pt idx="59">
                  <c:v>2.700817109112652E-2</c:v>
                </c:pt>
                <c:pt idx="60">
                  <c:v>1.1045738140774031E-2</c:v>
                </c:pt>
                <c:pt idx="61">
                  <c:v>2.8437069956927408E-2</c:v>
                </c:pt>
                <c:pt idx="62">
                  <c:v>4.2005856265549202E-2</c:v>
                </c:pt>
                <c:pt idx="63">
                  <c:v>7.2233287214574782E-2</c:v>
                </c:pt>
                <c:pt idx="64">
                  <c:v>7.3305209619419776E-2</c:v>
                </c:pt>
                <c:pt idx="65">
                  <c:v>9.2599007812560252E-2</c:v>
                </c:pt>
                <c:pt idx="66">
                  <c:v>0.11107795232278095</c:v>
                </c:pt>
                <c:pt idx="67">
                  <c:v>0.15267973577611982</c:v>
                </c:pt>
                <c:pt idx="68">
                  <c:v>0.1823432597670851</c:v>
                </c:pt>
                <c:pt idx="69">
                  <c:v>0.19596630505153922</c:v>
                </c:pt>
                <c:pt idx="70">
                  <c:v>0.18503581369696387</c:v>
                </c:pt>
                <c:pt idx="71">
                  <c:v>0.16529179397677018</c:v>
                </c:pt>
                <c:pt idx="72">
                  <c:v>0.15730383797150926</c:v>
                </c:pt>
                <c:pt idx="73">
                  <c:v>0.15300034330709233</c:v>
                </c:pt>
                <c:pt idx="74">
                  <c:v>0.158887943039004</c:v>
                </c:pt>
                <c:pt idx="75">
                  <c:v>0.15157096033298845</c:v>
                </c:pt>
                <c:pt idx="76">
                  <c:v>0.14563982581929014</c:v>
                </c:pt>
                <c:pt idx="77">
                  <c:v>0.13026752584378065</c:v>
                </c:pt>
                <c:pt idx="78">
                  <c:v>0.12190088000789401</c:v>
                </c:pt>
                <c:pt idx="79">
                  <c:v>0.11570360318205819</c:v>
                </c:pt>
                <c:pt idx="80">
                  <c:v>0.1199061418338736</c:v>
                </c:pt>
                <c:pt idx="81">
                  <c:v>0.13366054184437037</c:v>
                </c:pt>
                <c:pt idx="82">
                  <c:v>0.15351096688454535</c:v>
                </c:pt>
                <c:pt idx="83">
                  <c:v>0.16373673875757544</c:v>
                </c:pt>
                <c:pt idx="84">
                  <c:v>0.16240376344854135</c:v>
                </c:pt>
                <c:pt idx="85">
                  <c:v>0.14214176287505254</c:v>
                </c:pt>
                <c:pt idx="86">
                  <c:v>0.13371432948440898</c:v>
                </c:pt>
                <c:pt idx="87">
                  <c:v>0.13064325183461944</c:v>
                </c:pt>
                <c:pt idx="88">
                  <c:v>0.1388364953372847</c:v>
                </c:pt>
                <c:pt idx="89">
                  <c:v>0.13730941282963527</c:v>
                </c:pt>
                <c:pt idx="90">
                  <c:v>0.13141772455698586</c:v>
                </c:pt>
                <c:pt idx="91">
                  <c:v>0.11973488245375208</c:v>
                </c:pt>
                <c:pt idx="92">
                  <c:v>9.9091629651594682E-2</c:v>
                </c:pt>
                <c:pt idx="93">
                  <c:v>8.7695599994343842E-2</c:v>
                </c:pt>
                <c:pt idx="94">
                  <c:v>8.5065922886480072E-2</c:v>
                </c:pt>
                <c:pt idx="95">
                  <c:v>0.10431556631439687</c:v>
                </c:pt>
                <c:pt idx="96">
                  <c:v>0.10839996119892614</c:v>
                </c:pt>
                <c:pt idx="97">
                  <c:v>0.10882897237505174</c:v>
                </c:pt>
                <c:pt idx="98">
                  <c:v>9.3279448842347179E-2</c:v>
                </c:pt>
                <c:pt idx="99">
                  <c:v>9.2750439434597709E-2</c:v>
                </c:pt>
                <c:pt idx="100">
                  <c:v>9.6487115524319655E-2</c:v>
                </c:pt>
                <c:pt idx="101">
                  <c:v>0.10393499283459184</c:v>
                </c:pt>
                <c:pt idx="102">
                  <c:v>0.10309268569631125</c:v>
                </c:pt>
                <c:pt idx="103">
                  <c:v>9.5751604007659141E-2</c:v>
                </c:pt>
                <c:pt idx="104">
                  <c:v>9.5440444937785474E-2</c:v>
                </c:pt>
                <c:pt idx="105">
                  <c:v>7.8304610548245224E-2</c:v>
                </c:pt>
                <c:pt idx="106">
                  <c:v>6.5927719148389796E-2</c:v>
                </c:pt>
                <c:pt idx="107">
                  <c:v>3.546114268959788E-2</c:v>
                </c:pt>
                <c:pt idx="108">
                  <c:v>2.6659235779158186E-2</c:v>
                </c:pt>
                <c:pt idx="109">
                  <c:v>-8.2829256736250967E-3</c:v>
                </c:pt>
                <c:pt idx="110">
                  <c:v>-3.0089255318613062E-2</c:v>
                </c:pt>
                <c:pt idx="111">
                  <c:v>-6.6063206362800164E-2</c:v>
                </c:pt>
                <c:pt idx="112">
                  <c:v>-6.470070346576573E-2</c:v>
                </c:pt>
                <c:pt idx="113">
                  <c:v>-6.32129679212724E-2</c:v>
                </c:pt>
                <c:pt idx="114">
                  <c:v>-5.5063118300606506E-2</c:v>
                </c:pt>
                <c:pt idx="115">
                  <c:v>-7.027672991687206E-2</c:v>
                </c:pt>
                <c:pt idx="116">
                  <c:v>-8.3755003202649281E-2</c:v>
                </c:pt>
                <c:pt idx="117">
                  <c:v>-9.2653993050266115E-2</c:v>
                </c:pt>
                <c:pt idx="118">
                  <c:v>-0.10810743176626603</c:v>
                </c:pt>
                <c:pt idx="119">
                  <c:v>-0.1248640659869501</c:v>
                </c:pt>
                <c:pt idx="120">
                  <c:v>-0.13676015286373899</c:v>
                </c:pt>
                <c:pt idx="121">
                  <c:v>-0.11825478112038124</c:v>
                </c:pt>
                <c:pt idx="122">
                  <c:v>-0.11644440836191461</c:v>
                </c:pt>
                <c:pt idx="123">
                  <c:v>-0.12764718240899697</c:v>
                </c:pt>
                <c:pt idx="124">
                  <c:v>-0.19760903202530178</c:v>
                </c:pt>
                <c:pt idx="125">
                  <c:v>-0.25051803209420043</c:v>
                </c:pt>
                <c:pt idx="126">
                  <c:v>-0.29562247107880069</c:v>
                </c:pt>
                <c:pt idx="127">
                  <c:v>-0.2813676698937333</c:v>
                </c:pt>
                <c:pt idx="128">
                  <c:v>-0.2698864774724129</c:v>
                </c:pt>
                <c:pt idx="129">
                  <c:v>-0.2600165038431872</c:v>
                </c:pt>
                <c:pt idx="130">
                  <c:v>-0.26737554329886903</c:v>
                </c:pt>
                <c:pt idx="131">
                  <c:v>-0.26497081564358449</c:v>
                </c:pt>
                <c:pt idx="132">
                  <c:v>-0.25646563964478308</c:v>
                </c:pt>
                <c:pt idx="133">
                  <c:v>-0.24264595524791999</c:v>
                </c:pt>
                <c:pt idx="134">
                  <c:v>-0.20897544753838815</c:v>
                </c:pt>
                <c:pt idx="135">
                  <c:v>-0.15369298005160859</c:v>
                </c:pt>
                <c:pt idx="136">
                  <c:v>-7.1520189971193027E-2</c:v>
                </c:pt>
                <c:pt idx="137">
                  <c:v>-1.0013485366591635E-2</c:v>
                </c:pt>
                <c:pt idx="138">
                  <c:v>3.4737571006871359E-2</c:v>
                </c:pt>
                <c:pt idx="139">
                  <c:v>4.2122536551755463E-2</c:v>
                </c:pt>
                <c:pt idx="140">
                  <c:v>5.9414152952911747E-2</c:v>
                </c:pt>
                <c:pt idx="141">
                  <c:v>8.2445848814223233E-2</c:v>
                </c:pt>
                <c:pt idx="142">
                  <c:v>0.11106170611488264</c:v>
                </c:pt>
                <c:pt idx="143">
                  <c:v>0.14094370350377927</c:v>
                </c:pt>
                <c:pt idx="144">
                  <c:v>0.16124803158644707</c:v>
                </c:pt>
                <c:pt idx="145">
                  <c:v>0.16337724820744692</c:v>
                </c:pt>
                <c:pt idx="146">
                  <c:v>0.13549377263647067</c:v>
                </c:pt>
                <c:pt idx="147">
                  <c:v>9.3212478916536057E-2</c:v>
                </c:pt>
                <c:pt idx="148">
                  <c:v>6.6892677848581217E-2</c:v>
                </c:pt>
                <c:pt idx="149">
                  <c:v>5.9608918786609566E-2</c:v>
                </c:pt>
                <c:pt idx="150">
                  <c:v>5.9446394058729979E-2</c:v>
                </c:pt>
                <c:pt idx="151">
                  <c:v>5.2252362693181897E-2</c:v>
                </c:pt>
                <c:pt idx="152">
                  <c:v>4.9729283965786575E-2</c:v>
                </c:pt>
                <c:pt idx="153">
                  <c:v>5.394373523565732E-2</c:v>
                </c:pt>
                <c:pt idx="154">
                  <c:v>7.3320080639226681E-2</c:v>
                </c:pt>
                <c:pt idx="155">
                  <c:v>7.7294368371844557E-2</c:v>
                </c:pt>
                <c:pt idx="156">
                  <c:v>6.88256556440352E-2</c:v>
                </c:pt>
                <c:pt idx="157">
                  <c:v>4.9038670717459487E-2</c:v>
                </c:pt>
                <c:pt idx="158">
                  <c:v>3.9804709378693293E-2</c:v>
                </c:pt>
                <c:pt idx="159">
                  <c:v>4.4570058516496092E-2</c:v>
                </c:pt>
                <c:pt idx="160">
                  <c:v>4.643523672185923E-2</c:v>
                </c:pt>
                <c:pt idx="161">
                  <c:v>5.0532854266762683E-2</c:v>
                </c:pt>
                <c:pt idx="162">
                  <c:v>6.2630190682784859E-2</c:v>
                </c:pt>
                <c:pt idx="163">
                  <c:v>7.4360558279245259E-2</c:v>
                </c:pt>
                <c:pt idx="164">
                  <c:v>7.1613203252242075E-2</c:v>
                </c:pt>
                <c:pt idx="165">
                  <c:v>5.6326383665007862E-2</c:v>
                </c:pt>
                <c:pt idx="166">
                  <c:v>4.1069861135591745E-2</c:v>
                </c:pt>
                <c:pt idx="167">
                  <c:v>3.8827729477493911E-2</c:v>
                </c:pt>
                <c:pt idx="168">
                  <c:v>3.6142611205485453E-2</c:v>
                </c:pt>
                <c:pt idx="169">
                  <c:v>4.7930751874468269E-2</c:v>
                </c:pt>
                <c:pt idx="170">
                  <c:v>6.7010163035108095E-2</c:v>
                </c:pt>
                <c:pt idx="171">
                  <c:v>8.4578264563975214E-2</c:v>
                </c:pt>
                <c:pt idx="172">
                  <c:v>0.10436381706713149</c:v>
                </c:pt>
                <c:pt idx="173">
                  <c:v>0.11383734736436102</c:v>
                </c:pt>
                <c:pt idx="174">
                  <c:v>0.12634047902834022</c:v>
                </c:pt>
                <c:pt idx="175">
                  <c:v>0.11895015721934943</c:v>
                </c:pt>
                <c:pt idx="176">
                  <c:v>0.12227461367920633</c:v>
                </c:pt>
                <c:pt idx="177">
                  <c:v>0.12002420052460194</c:v>
                </c:pt>
                <c:pt idx="178">
                  <c:v>0.12591361807505397</c:v>
                </c:pt>
                <c:pt idx="179">
                  <c:v>0.11251801032417319</c:v>
                </c:pt>
                <c:pt idx="180">
                  <c:v>0.11433762206454956</c:v>
                </c:pt>
                <c:pt idx="181">
                  <c:v>0.10659601685071296</c:v>
                </c:pt>
                <c:pt idx="182">
                  <c:v>0.1066801808086506</c:v>
                </c:pt>
                <c:pt idx="183">
                  <c:v>9.7725667424808149E-2</c:v>
                </c:pt>
                <c:pt idx="184">
                  <c:v>8.0787461719566078E-2</c:v>
                </c:pt>
                <c:pt idx="185">
                  <c:v>6.5921789798313313E-2</c:v>
                </c:pt>
                <c:pt idx="186">
                  <c:v>4.5006263411059955E-2</c:v>
                </c:pt>
                <c:pt idx="187">
                  <c:v>5.7990333790760573E-2</c:v>
                </c:pt>
                <c:pt idx="188">
                  <c:v>5.880108161497799E-2</c:v>
                </c:pt>
                <c:pt idx="189">
                  <c:v>7.1498916628929043E-2</c:v>
                </c:pt>
                <c:pt idx="190">
                  <c:v>6.963181403678087E-2</c:v>
                </c:pt>
                <c:pt idx="191">
                  <c:v>9.5915848929578162E-2</c:v>
                </c:pt>
                <c:pt idx="192">
                  <c:v>0.11323505917571008</c:v>
                </c:pt>
                <c:pt idx="193">
                  <c:v>0.13333716931642314</c:v>
                </c:pt>
                <c:pt idx="194">
                  <c:v>0.12482950550285787</c:v>
                </c:pt>
                <c:pt idx="195">
                  <c:v>0.1287693721752543</c:v>
                </c:pt>
                <c:pt idx="196">
                  <c:v>0.13454421107226899</c:v>
                </c:pt>
                <c:pt idx="197">
                  <c:v>0.14539615221207081</c:v>
                </c:pt>
                <c:pt idx="198">
                  <c:v>0.14341637046123812</c:v>
                </c:pt>
                <c:pt idx="199">
                  <c:v>0.11867631946712853</c:v>
                </c:pt>
                <c:pt idx="200">
                  <c:v>0.10442017830728023</c:v>
                </c:pt>
                <c:pt idx="201">
                  <c:v>8.261070399581194E-2</c:v>
                </c:pt>
                <c:pt idx="202">
                  <c:v>7.9472221688080547E-2</c:v>
                </c:pt>
                <c:pt idx="203">
                  <c:v>6.2419799667689846E-2</c:v>
                </c:pt>
                <c:pt idx="204">
                  <c:v>5.8080763824567283E-2</c:v>
                </c:pt>
                <c:pt idx="205">
                  <c:v>4.1532030866042513E-2</c:v>
                </c:pt>
                <c:pt idx="206">
                  <c:v>4.3622476112441522E-2</c:v>
                </c:pt>
                <c:pt idx="207">
                  <c:v>3.2956772447745308E-2</c:v>
                </c:pt>
                <c:pt idx="208">
                  <c:v>3.5979947740860885E-2</c:v>
                </c:pt>
                <c:pt idx="209">
                  <c:v>3.3411933560446139E-2</c:v>
                </c:pt>
                <c:pt idx="210">
                  <c:v>4.8062357021031676E-2</c:v>
                </c:pt>
                <c:pt idx="211">
                  <c:v>5.8869769292950958E-2</c:v>
                </c:pt>
                <c:pt idx="212">
                  <c:v>6.1561926331327177E-2</c:v>
                </c:pt>
                <c:pt idx="213">
                  <c:v>6.9868234016832842E-2</c:v>
                </c:pt>
                <c:pt idx="214">
                  <c:v>6.6585939686000906E-2</c:v>
                </c:pt>
                <c:pt idx="215">
                  <c:v>6.2847770478500431E-2</c:v>
                </c:pt>
                <c:pt idx="216">
                  <c:v>3.7594162771015682E-2</c:v>
                </c:pt>
                <c:pt idx="217">
                  <c:v>2.9666670101565984E-2</c:v>
                </c:pt>
                <c:pt idx="218">
                  <c:v>3.3827359366234377E-2</c:v>
                </c:pt>
                <c:pt idx="219">
                  <c:v>5.9503624216546758E-2</c:v>
                </c:pt>
                <c:pt idx="220">
                  <c:v>7.3368039456795264E-2</c:v>
                </c:pt>
                <c:pt idx="221">
                  <c:v>7.8265338428483933E-2</c:v>
                </c:pt>
                <c:pt idx="222">
                  <c:v>6.0342616147021966E-2</c:v>
                </c:pt>
                <c:pt idx="223">
                  <c:v>5.0212598029184985E-2</c:v>
                </c:pt>
                <c:pt idx="224">
                  <c:v>4.7598345547582133E-2</c:v>
                </c:pt>
                <c:pt idx="225">
                  <c:v>5.539580631289498E-2</c:v>
                </c:pt>
                <c:pt idx="226">
                  <c:v>6.0985353045648782E-2</c:v>
                </c:pt>
                <c:pt idx="227">
                  <c:v>6.0615607882742006E-2</c:v>
                </c:pt>
                <c:pt idx="228">
                  <c:v>6.5707753098510624E-2</c:v>
                </c:pt>
                <c:pt idx="229">
                  <c:v>8.0892265572905631E-2</c:v>
                </c:pt>
                <c:pt idx="230">
                  <c:v>9.4323888280693158E-2</c:v>
                </c:pt>
                <c:pt idx="231">
                  <c:v>9.1040055515719809E-2</c:v>
                </c:pt>
                <c:pt idx="232">
                  <c:v>6.3437779101063851E-2</c:v>
                </c:pt>
                <c:pt idx="233">
                  <c:v>3.7238977355965375E-2</c:v>
                </c:pt>
                <c:pt idx="234">
                  <c:v>3.5555940334361713E-2</c:v>
                </c:pt>
                <c:pt idx="235">
                  <c:v>4.7939251577235442E-2</c:v>
                </c:pt>
                <c:pt idx="236">
                  <c:v>5.6114487550184222E-2</c:v>
                </c:pt>
                <c:pt idx="237">
                  <c:v>4.2299568764347484E-2</c:v>
                </c:pt>
                <c:pt idx="238">
                  <c:v>2.9721279268120071E-2</c:v>
                </c:pt>
                <c:pt idx="239">
                  <c:v>3.0364493101911583E-2</c:v>
                </c:pt>
                <c:pt idx="240">
                  <c:v>4.4699618978599753E-2</c:v>
                </c:pt>
                <c:pt idx="241">
                  <c:v>5.1568507633555249E-2</c:v>
                </c:pt>
                <c:pt idx="242">
                  <c:v>4.3192070937311255E-2</c:v>
                </c:pt>
                <c:pt idx="243">
                  <c:v>3.9328693119256908E-2</c:v>
                </c:pt>
                <c:pt idx="244">
                  <c:v>5.5040630356390619E-2</c:v>
                </c:pt>
                <c:pt idx="245">
                  <c:v>8.3395552263891615E-2</c:v>
                </c:pt>
                <c:pt idx="246">
                  <c:v>9.2111859561277543E-2</c:v>
                </c:pt>
                <c:pt idx="247">
                  <c:v>8.0116863501915603E-2</c:v>
                </c:pt>
                <c:pt idx="248">
                  <c:v>6.3463521308295912E-2</c:v>
                </c:pt>
                <c:pt idx="249">
                  <c:v>5.9643602373579352E-2</c:v>
                </c:pt>
                <c:pt idx="250">
                  <c:v>6.6416549513803158E-2</c:v>
                </c:pt>
                <c:pt idx="251">
                  <c:v>7.3761221411969835E-2</c:v>
                </c:pt>
                <c:pt idx="252">
                  <c:v>7.3235635506768704E-2</c:v>
                </c:pt>
                <c:pt idx="253">
                  <c:v>6.4509012319191816E-2</c:v>
                </c:pt>
                <c:pt idx="254">
                  <c:v>5.6651976634522372E-2</c:v>
                </c:pt>
                <c:pt idx="255">
                  <c:v>4.5240467301686627E-2</c:v>
                </c:pt>
                <c:pt idx="256">
                  <c:v>2.992609274711544E-2</c:v>
                </c:pt>
                <c:pt idx="257">
                  <c:v>1.0895224470366616E-2</c:v>
                </c:pt>
                <c:pt idx="258">
                  <c:v>6.1244525016166396E-3</c:v>
                </c:pt>
                <c:pt idx="259">
                  <c:v>1.5109986225445349E-2</c:v>
                </c:pt>
                <c:pt idx="260">
                  <c:v>3.5397255705664099E-2</c:v>
                </c:pt>
                <c:pt idx="261">
                  <c:v>5.9156165092884461E-2</c:v>
                </c:pt>
                <c:pt idx="262">
                  <c:v>7.8970613216187813E-2</c:v>
                </c:pt>
                <c:pt idx="263">
                  <c:v>8.1242703255662185E-2</c:v>
                </c:pt>
                <c:pt idx="264">
                  <c:v>7.4022692461518824E-2</c:v>
                </c:pt>
                <c:pt idx="265">
                  <c:v>6.3243698410351268E-2</c:v>
                </c:pt>
                <c:pt idx="266">
                  <c:v>7.2825073754022362E-2</c:v>
                </c:pt>
                <c:pt idx="267">
                  <c:v>7.9994329158334265E-2</c:v>
                </c:pt>
                <c:pt idx="268">
                  <c:v>9.9776905304869823E-2</c:v>
                </c:pt>
                <c:pt idx="269">
                  <c:v>0.1185209369005007</c:v>
                </c:pt>
                <c:pt idx="270">
                  <c:v>0.14993199280603009</c:v>
                </c:pt>
                <c:pt idx="271">
                  <c:v>0.17239664045539582</c:v>
                </c:pt>
                <c:pt idx="272">
                  <c:v>0.18325622816853993</c:v>
                </c:pt>
                <c:pt idx="273">
                  <c:v>0.18132321192977519</c:v>
                </c:pt>
                <c:pt idx="274">
                  <c:v>0.18659461950334877</c:v>
                </c:pt>
                <c:pt idx="275">
                  <c:v>0.20001506697609028</c:v>
                </c:pt>
                <c:pt idx="276">
                  <c:v>0.21534489854996708</c:v>
                </c:pt>
                <c:pt idx="277">
                  <c:v>0.20731553890062071</c:v>
                </c:pt>
                <c:pt idx="278">
                  <c:v>0.1858677085635525</c:v>
                </c:pt>
                <c:pt idx="279">
                  <c:v>0.17753862838694889</c:v>
                </c:pt>
                <c:pt idx="280">
                  <c:v>0.18349641253150573</c:v>
                </c:pt>
                <c:pt idx="281">
                  <c:v>0.18589156248418948</c:v>
                </c:pt>
                <c:pt idx="282">
                  <c:v>0.16600158543553878</c:v>
                </c:pt>
                <c:pt idx="283">
                  <c:v>0.12840281775646623</c:v>
                </c:pt>
                <c:pt idx="284">
                  <c:v>8.8103277548742698E-2</c:v>
                </c:pt>
                <c:pt idx="285">
                  <c:v>4.1322162594208178E-2</c:v>
                </c:pt>
                <c:pt idx="286">
                  <c:v>-1.9205963347970201E-3</c:v>
                </c:pt>
                <c:pt idx="287">
                  <c:v>-3.4031368616233015E-2</c:v>
                </c:pt>
                <c:pt idx="288">
                  <c:v>-5.1360617318028989E-2</c:v>
                </c:pt>
                <c:pt idx="289">
                  <c:v>-4.9616925936097012E-2</c:v>
                </c:pt>
                <c:pt idx="290">
                  <c:v>-6.3272971286241764E-2</c:v>
                </c:pt>
                <c:pt idx="291">
                  <c:v>-7.5151987757466343E-2</c:v>
                </c:pt>
                <c:pt idx="292">
                  <c:v>-9.8168638924450824E-2</c:v>
                </c:pt>
                <c:pt idx="293">
                  <c:v>-9.5509841402050988E-2</c:v>
                </c:pt>
                <c:pt idx="294">
                  <c:v>-0.10276196432706364</c:v>
                </c:pt>
                <c:pt idx="295">
                  <c:v>-9.6822641456713932E-2</c:v>
                </c:pt>
                <c:pt idx="296">
                  <c:v>-0.10400573273655767</c:v>
                </c:pt>
                <c:pt idx="297">
                  <c:v>-9.3359836229851778E-2</c:v>
                </c:pt>
                <c:pt idx="298">
                  <c:v>-9.65073947618037E-2</c:v>
                </c:pt>
                <c:pt idx="299">
                  <c:v>-9.5413723565726305E-2</c:v>
                </c:pt>
                <c:pt idx="300">
                  <c:v>-0.10263698322744308</c:v>
                </c:pt>
                <c:pt idx="301">
                  <c:v>-0.10583811192847137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8E-44CF-9C3F-5030E3C90EF7}"/>
            </c:ext>
          </c:extLst>
        </c:ser>
        <c:ser>
          <c:idx val="3"/>
          <c:order val="1"/>
          <c:tx>
            <c:strRef>
              <c:f>'U.S. EW &amp; VW'!$P$5</c:f>
              <c:strCache>
                <c:ptCount val="1"/>
                <c:pt idx="0">
                  <c:v> U.S. Composite - EW YoY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'U.S. EW &amp; VW'!$L$42:$L$343</c:f>
              <c:numCache>
                <c:formatCode>[$-409]mmm\-yy;@</c:formatCode>
                <c:ptCount val="302"/>
                <c:pt idx="0">
                  <c:v>36191</c:v>
                </c:pt>
                <c:pt idx="1">
                  <c:v>36219</c:v>
                </c:pt>
                <c:pt idx="2">
                  <c:v>36250</c:v>
                </c:pt>
                <c:pt idx="3">
                  <c:v>36280</c:v>
                </c:pt>
                <c:pt idx="4">
                  <c:v>36311</c:v>
                </c:pt>
                <c:pt idx="5">
                  <c:v>36341</c:v>
                </c:pt>
                <c:pt idx="6">
                  <c:v>36372</c:v>
                </c:pt>
                <c:pt idx="7">
                  <c:v>36403</c:v>
                </c:pt>
                <c:pt idx="8">
                  <c:v>36433</c:v>
                </c:pt>
                <c:pt idx="9">
                  <c:v>36464</c:v>
                </c:pt>
                <c:pt idx="10">
                  <c:v>36494</c:v>
                </c:pt>
                <c:pt idx="11">
                  <c:v>36525</c:v>
                </c:pt>
                <c:pt idx="12">
                  <c:v>36556</c:v>
                </c:pt>
                <c:pt idx="13">
                  <c:v>36585</c:v>
                </c:pt>
                <c:pt idx="14">
                  <c:v>36616</c:v>
                </c:pt>
                <c:pt idx="15">
                  <c:v>36646</c:v>
                </c:pt>
                <c:pt idx="16">
                  <c:v>36677</c:v>
                </c:pt>
                <c:pt idx="17">
                  <c:v>36707</c:v>
                </c:pt>
                <c:pt idx="18">
                  <c:v>36738</c:v>
                </c:pt>
                <c:pt idx="19">
                  <c:v>36769</c:v>
                </c:pt>
                <c:pt idx="20">
                  <c:v>36799</c:v>
                </c:pt>
                <c:pt idx="21">
                  <c:v>36830</c:v>
                </c:pt>
                <c:pt idx="22">
                  <c:v>36860</c:v>
                </c:pt>
                <c:pt idx="23">
                  <c:v>36891</c:v>
                </c:pt>
                <c:pt idx="24">
                  <c:v>36922</c:v>
                </c:pt>
                <c:pt idx="25">
                  <c:v>36950</c:v>
                </c:pt>
                <c:pt idx="26">
                  <c:v>36981</c:v>
                </c:pt>
                <c:pt idx="27">
                  <c:v>37011</c:v>
                </c:pt>
                <c:pt idx="28">
                  <c:v>37042</c:v>
                </c:pt>
                <c:pt idx="29">
                  <c:v>37072</c:v>
                </c:pt>
                <c:pt idx="30">
                  <c:v>37103</c:v>
                </c:pt>
                <c:pt idx="31">
                  <c:v>37134</c:v>
                </c:pt>
                <c:pt idx="32">
                  <c:v>37164</c:v>
                </c:pt>
                <c:pt idx="33">
                  <c:v>37195</c:v>
                </c:pt>
                <c:pt idx="34">
                  <c:v>37225</c:v>
                </c:pt>
                <c:pt idx="35">
                  <c:v>37256</c:v>
                </c:pt>
                <c:pt idx="36">
                  <c:v>37287</c:v>
                </c:pt>
                <c:pt idx="37">
                  <c:v>37315</c:v>
                </c:pt>
                <c:pt idx="38">
                  <c:v>37346</c:v>
                </c:pt>
                <c:pt idx="39">
                  <c:v>37376</c:v>
                </c:pt>
                <c:pt idx="40">
                  <c:v>37407</c:v>
                </c:pt>
                <c:pt idx="41">
                  <c:v>37437</c:v>
                </c:pt>
                <c:pt idx="42">
                  <c:v>37468</c:v>
                </c:pt>
                <c:pt idx="43">
                  <c:v>37499</c:v>
                </c:pt>
                <c:pt idx="44">
                  <c:v>37529</c:v>
                </c:pt>
                <c:pt idx="45">
                  <c:v>37560</c:v>
                </c:pt>
                <c:pt idx="46">
                  <c:v>37590</c:v>
                </c:pt>
                <c:pt idx="47">
                  <c:v>37621</c:v>
                </c:pt>
                <c:pt idx="48">
                  <c:v>37652</c:v>
                </c:pt>
                <c:pt idx="49">
                  <c:v>37680</c:v>
                </c:pt>
                <c:pt idx="50">
                  <c:v>37711</c:v>
                </c:pt>
                <c:pt idx="51">
                  <c:v>37741</c:v>
                </c:pt>
                <c:pt idx="52">
                  <c:v>37772</c:v>
                </c:pt>
                <c:pt idx="53">
                  <c:v>37802</c:v>
                </c:pt>
                <c:pt idx="54">
                  <c:v>37833</c:v>
                </c:pt>
                <c:pt idx="55">
                  <c:v>37864</c:v>
                </c:pt>
                <c:pt idx="56">
                  <c:v>37894</c:v>
                </c:pt>
                <c:pt idx="57">
                  <c:v>37925</c:v>
                </c:pt>
                <c:pt idx="58">
                  <c:v>37955</c:v>
                </c:pt>
                <c:pt idx="59">
                  <c:v>37986</c:v>
                </c:pt>
                <c:pt idx="60">
                  <c:v>38017</c:v>
                </c:pt>
                <c:pt idx="61">
                  <c:v>38046</c:v>
                </c:pt>
                <c:pt idx="62">
                  <c:v>38077</c:v>
                </c:pt>
                <c:pt idx="63">
                  <c:v>38107</c:v>
                </c:pt>
                <c:pt idx="64">
                  <c:v>38138</c:v>
                </c:pt>
                <c:pt idx="65">
                  <c:v>38168</c:v>
                </c:pt>
                <c:pt idx="66">
                  <c:v>38199</c:v>
                </c:pt>
                <c:pt idx="67">
                  <c:v>38230</c:v>
                </c:pt>
                <c:pt idx="68">
                  <c:v>38260</c:v>
                </c:pt>
                <c:pt idx="69">
                  <c:v>38291</c:v>
                </c:pt>
                <c:pt idx="70">
                  <c:v>38321</c:v>
                </c:pt>
                <c:pt idx="71">
                  <c:v>38352</c:v>
                </c:pt>
                <c:pt idx="72">
                  <c:v>38383</c:v>
                </c:pt>
                <c:pt idx="73">
                  <c:v>38411</c:v>
                </c:pt>
                <c:pt idx="74">
                  <c:v>38442</c:v>
                </c:pt>
                <c:pt idx="75">
                  <c:v>38472</c:v>
                </c:pt>
                <c:pt idx="76">
                  <c:v>38503</c:v>
                </c:pt>
                <c:pt idx="77">
                  <c:v>38533</c:v>
                </c:pt>
                <c:pt idx="78">
                  <c:v>38564</c:v>
                </c:pt>
                <c:pt idx="79">
                  <c:v>38595</c:v>
                </c:pt>
                <c:pt idx="80">
                  <c:v>38625</c:v>
                </c:pt>
                <c:pt idx="81">
                  <c:v>38656</c:v>
                </c:pt>
                <c:pt idx="82">
                  <c:v>38686</c:v>
                </c:pt>
                <c:pt idx="83">
                  <c:v>38717</c:v>
                </c:pt>
                <c:pt idx="84">
                  <c:v>38748</c:v>
                </c:pt>
                <c:pt idx="85">
                  <c:v>38776</c:v>
                </c:pt>
                <c:pt idx="86">
                  <c:v>38807</c:v>
                </c:pt>
                <c:pt idx="87">
                  <c:v>38837</c:v>
                </c:pt>
                <c:pt idx="88">
                  <c:v>38868</c:v>
                </c:pt>
                <c:pt idx="89">
                  <c:v>38898</c:v>
                </c:pt>
                <c:pt idx="90">
                  <c:v>38929</c:v>
                </c:pt>
                <c:pt idx="91">
                  <c:v>38960</c:v>
                </c:pt>
                <c:pt idx="92">
                  <c:v>38990</c:v>
                </c:pt>
                <c:pt idx="93">
                  <c:v>39021</c:v>
                </c:pt>
                <c:pt idx="94">
                  <c:v>39051</c:v>
                </c:pt>
                <c:pt idx="95">
                  <c:v>39082</c:v>
                </c:pt>
                <c:pt idx="96">
                  <c:v>39113</c:v>
                </c:pt>
                <c:pt idx="97">
                  <c:v>39141</c:v>
                </c:pt>
                <c:pt idx="98">
                  <c:v>39172</c:v>
                </c:pt>
                <c:pt idx="99">
                  <c:v>39202</c:v>
                </c:pt>
                <c:pt idx="100">
                  <c:v>39233</c:v>
                </c:pt>
                <c:pt idx="101">
                  <c:v>39263</c:v>
                </c:pt>
                <c:pt idx="102">
                  <c:v>39294</c:v>
                </c:pt>
                <c:pt idx="103">
                  <c:v>39325</c:v>
                </c:pt>
                <c:pt idx="104">
                  <c:v>39355</c:v>
                </c:pt>
                <c:pt idx="105">
                  <c:v>39386</c:v>
                </c:pt>
                <c:pt idx="106">
                  <c:v>39416</c:v>
                </c:pt>
                <c:pt idx="107">
                  <c:v>39447</c:v>
                </c:pt>
                <c:pt idx="108">
                  <c:v>39478</c:v>
                </c:pt>
                <c:pt idx="109">
                  <c:v>39507</c:v>
                </c:pt>
                <c:pt idx="110">
                  <c:v>39538</c:v>
                </c:pt>
                <c:pt idx="111">
                  <c:v>39568</c:v>
                </c:pt>
                <c:pt idx="112">
                  <c:v>39599</c:v>
                </c:pt>
                <c:pt idx="113">
                  <c:v>39629</c:v>
                </c:pt>
                <c:pt idx="114">
                  <c:v>39660</c:v>
                </c:pt>
                <c:pt idx="115">
                  <c:v>39691</c:v>
                </c:pt>
                <c:pt idx="116">
                  <c:v>39721</c:v>
                </c:pt>
                <c:pt idx="117">
                  <c:v>39752</c:v>
                </c:pt>
                <c:pt idx="118">
                  <c:v>39782</c:v>
                </c:pt>
                <c:pt idx="119">
                  <c:v>39813</c:v>
                </c:pt>
                <c:pt idx="120">
                  <c:v>39844</c:v>
                </c:pt>
                <c:pt idx="121">
                  <c:v>39872</c:v>
                </c:pt>
                <c:pt idx="122">
                  <c:v>39903</c:v>
                </c:pt>
                <c:pt idx="123">
                  <c:v>39933</c:v>
                </c:pt>
                <c:pt idx="124">
                  <c:v>39964</c:v>
                </c:pt>
                <c:pt idx="125">
                  <c:v>39994</c:v>
                </c:pt>
                <c:pt idx="126">
                  <c:v>40025</c:v>
                </c:pt>
                <c:pt idx="127">
                  <c:v>40056</c:v>
                </c:pt>
                <c:pt idx="128">
                  <c:v>40086</c:v>
                </c:pt>
                <c:pt idx="129">
                  <c:v>40117</c:v>
                </c:pt>
                <c:pt idx="130">
                  <c:v>40147</c:v>
                </c:pt>
                <c:pt idx="131">
                  <c:v>40178</c:v>
                </c:pt>
                <c:pt idx="132">
                  <c:v>40209</c:v>
                </c:pt>
                <c:pt idx="133">
                  <c:v>40237</c:v>
                </c:pt>
                <c:pt idx="134">
                  <c:v>40268</c:v>
                </c:pt>
                <c:pt idx="135">
                  <c:v>40298</c:v>
                </c:pt>
                <c:pt idx="136">
                  <c:v>40329</c:v>
                </c:pt>
                <c:pt idx="137">
                  <c:v>40359</c:v>
                </c:pt>
                <c:pt idx="138">
                  <c:v>40390</c:v>
                </c:pt>
                <c:pt idx="139">
                  <c:v>40421</c:v>
                </c:pt>
                <c:pt idx="140">
                  <c:v>40451</c:v>
                </c:pt>
                <c:pt idx="141">
                  <c:v>40482</c:v>
                </c:pt>
                <c:pt idx="142">
                  <c:v>40512</c:v>
                </c:pt>
                <c:pt idx="143">
                  <c:v>40543</c:v>
                </c:pt>
                <c:pt idx="144">
                  <c:v>40574</c:v>
                </c:pt>
                <c:pt idx="145">
                  <c:v>40602</c:v>
                </c:pt>
                <c:pt idx="146">
                  <c:v>40633</c:v>
                </c:pt>
                <c:pt idx="147">
                  <c:v>40663</c:v>
                </c:pt>
                <c:pt idx="148">
                  <c:v>40694</c:v>
                </c:pt>
                <c:pt idx="149">
                  <c:v>40724</c:v>
                </c:pt>
                <c:pt idx="150">
                  <c:v>40755</c:v>
                </c:pt>
                <c:pt idx="151">
                  <c:v>40786</c:v>
                </c:pt>
                <c:pt idx="152">
                  <c:v>40816</c:v>
                </c:pt>
                <c:pt idx="153">
                  <c:v>40847</c:v>
                </c:pt>
                <c:pt idx="154">
                  <c:v>40877</c:v>
                </c:pt>
                <c:pt idx="155">
                  <c:v>40908</c:v>
                </c:pt>
                <c:pt idx="156">
                  <c:v>40939</c:v>
                </c:pt>
                <c:pt idx="157">
                  <c:v>40968</c:v>
                </c:pt>
                <c:pt idx="158">
                  <c:v>40999</c:v>
                </c:pt>
                <c:pt idx="159">
                  <c:v>41029</c:v>
                </c:pt>
                <c:pt idx="160">
                  <c:v>41060</c:v>
                </c:pt>
                <c:pt idx="161">
                  <c:v>41090</c:v>
                </c:pt>
                <c:pt idx="162">
                  <c:v>41121</c:v>
                </c:pt>
                <c:pt idx="163">
                  <c:v>41152</c:v>
                </c:pt>
                <c:pt idx="164">
                  <c:v>41182</c:v>
                </c:pt>
                <c:pt idx="165">
                  <c:v>41213</c:v>
                </c:pt>
                <c:pt idx="166">
                  <c:v>41243</c:v>
                </c:pt>
                <c:pt idx="167">
                  <c:v>41274</c:v>
                </c:pt>
                <c:pt idx="168">
                  <c:v>41305</c:v>
                </c:pt>
                <c:pt idx="169">
                  <c:v>41333</c:v>
                </c:pt>
                <c:pt idx="170">
                  <c:v>41364</c:v>
                </c:pt>
                <c:pt idx="171">
                  <c:v>41394</c:v>
                </c:pt>
                <c:pt idx="172">
                  <c:v>41425</c:v>
                </c:pt>
                <c:pt idx="173">
                  <c:v>41455</c:v>
                </c:pt>
                <c:pt idx="174">
                  <c:v>41486</c:v>
                </c:pt>
                <c:pt idx="175">
                  <c:v>41517</c:v>
                </c:pt>
                <c:pt idx="176">
                  <c:v>41547</c:v>
                </c:pt>
                <c:pt idx="177">
                  <c:v>41578</c:v>
                </c:pt>
                <c:pt idx="178">
                  <c:v>41608</c:v>
                </c:pt>
                <c:pt idx="179">
                  <c:v>41639</c:v>
                </c:pt>
                <c:pt idx="180">
                  <c:v>41670</c:v>
                </c:pt>
                <c:pt idx="181">
                  <c:v>41698</c:v>
                </c:pt>
                <c:pt idx="182">
                  <c:v>41729</c:v>
                </c:pt>
                <c:pt idx="183">
                  <c:v>41759</c:v>
                </c:pt>
                <c:pt idx="184">
                  <c:v>41790</c:v>
                </c:pt>
                <c:pt idx="185">
                  <c:v>41820</c:v>
                </c:pt>
                <c:pt idx="186">
                  <c:v>41851</c:v>
                </c:pt>
                <c:pt idx="187">
                  <c:v>41882</c:v>
                </c:pt>
                <c:pt idx="188">
                  <c:v>41912</c:v>
                </c:pt>
                <c:pt idx="189">
                  <c:v>41943</c:v>
                </c:pt>
                <c:pt idx="190">
                  <c:v>41973</c:v>
                </c:pt>
                <c:pt idx="191">
                  <c:v>42004</c:v>
                </c:pt>
                <c:pt idx="192">
                  <c:v>42035</c:v>
                </c:pt>
                <c:pt idx="193">
                  <c:v>42063</c:v>
                </c:pt>
                <c:pt idx="194">
                  <c:v>42094</c:v>
                </c:pt>
                <c:pt idx="195">
                  <c:v>42124</c:v>
                </c:pt>
                <c:pt idx="196">
                  <c:v>42155</c:v>
                </c:pt>
                <c:pt idx="197">
                  <c:v>42185</c:v>
                </c:pt>
                <c:pt idx="198">
                  <c:v>42216</c:v>
                </c:pt>
                <c:pt idx="199">
                  <c:v>42247</c:v>
                </c:pt>
                <c:pt idx="200">
                  <c:v>42277</c:v>
                </c:pt>
                <c:pt idx="201">
                  <c:v>42308</c:v>
                </c:pt>
                <c:pt idx="202">
                  <c:v>42338</c:v>
                </c:pt>
                <c:pt idx="203">
                  <c:v>42369</c:v>
                </c:pt>
                <c:pt idx="204">
                  <c:v>42400</c:v>
                </c:pt>
                <c:pt idx="205">
                  <c:v>42429</c:v>
                </c:pt>
                <c:pt idx="206">
                  <c:v>42460</c:v>
                </c:pt>
                <c:pt idx="207">
                  <c:v>42490</c:v>
                </c:pt>
                <c:pt idx="208">
                  <c:v>42521</c:v>
                </c:pt>
                <c:pt idx="209">
                  <c:v>42551</c:v>
                </c:pt>
                <c:pt idx="210">
                  <c:v>42582</c:v>
                </c:pt>
                <c:pt idx="211">
                  <c:v>42613</c:v>
                </c:pt>
                <c:pt idx="212">
                  <c:v>42643</c:v>
                </c:pt>
                <c:pt idx="213">
                  <c:v>42674</c:v>
                </c:pt>
                <c:pt idx="214">
                  <c:v>42704</c:v>
                </c:pt>
                <c:pt idx="215">
                  <c:v>42735</c:v>
                </c:pt>
                <c:pt idx="216">
                  <c:v>42766</c:v>
                </c:pt>
                <c:pt idx="217">
                  <c:v>42794</c:v>
                </c:pt>
                <c:pt idx="218">
                  <c:v>42825</c:v>
                </c:pt>
                <c:pt idx="219">
                  <c:v>42855</c:v>
                </c:pt>
                <c:pt idx="220">
                  <c:v>42886</c:v>
                </c:pt>
                <c:pt idx="221">
                  <c:v>42916</c:v>
                </c:pt>
                <c:pt idx="222">
                  <c:v>42947</c:v>
                </c:pt>
                <c:pt idx="223">
                  <c:v>42978</c:v>
                </c:pt>
                <c:pt idx="224">
                  <c:v>43008</c:v>
                </c:pt>
                <c:pt idx="225">
                  <c:v>43039</c:v>
                </c:pt>
                <c:pt idx="226">
                  <c:v>43069</c:v>
                </c:pt>
                <c:pt idx="227">
                  <c:v>43100</c:v>
                </c:pt>
                <c:pt idx="228">
                  <c:v>43131</c:v>
                </c:pt>
                <c:pt idx="229">
                  <c:v>43159</c:v>
                </c:pt>
                <c:pt idx="230">
                  <c:v>43190</c:v>
                </c:pt>
                <c:pt idx="231">
                  <c:v>43220</c:v>
                </c:pt>
                <c:pt idx="232">
                  <c:v>43251</c:v>
                </c:pt>
                <c:pt idx="233">
                  <c:v>43281</c:v>
                </c:pt>
                <c:pt idx="234">
                  <c:v>43312</c:v>
                </c:pt>
                <c:pt idx="235">
                  <c:v>43343</c:v>
                </c:pt>
                <c:pt idx="236">
                  <c:v>43373</c:v>
                </c:pt>
                <c:pt idx="237">
                  <c:v>43404</c:v>
                </c:pt>
                <c:pt idx="238">
                  <c:v>43434</c:v>
                </c:pt>
                <c:pt idx="239">
                  <c:v>43465</c:v>
                </c:pt>
                <c:pt idx="240">
                  <c:v>43496</c:v>
                </c:pt>
                <c:pt idx="241">
                  <c:v>43524</c:v>
                </c:pt>
                <c:pt idx="242">
                  <c:v>43555</c:v>
                </c:pt>
                <c:pt idx="243">
                  <c:v>43585</c:v>
                </c:pt>
                <c:pt idx="244">
                  <c:v>43616</c:v>
                </c:pt>
                <c:pt idx="245">
                  <c:v>43646</c:v>
                </c:pt>
                <c:pt idx="246">
                  <c:v>43677</c:v>
                </c:pt>
                <c:pt idx="247">
                  <c:v>43708</c:v>
                </c:pt>
                <c:pt idx="248">
                  <c:v>43738</c:v>
                </c:pt>
                <c:pt idx="249">
                  <c:v>43768</c:v>
                </c:pt>
                <c:pt idx="250">
                  <c:v>43799</c:v>
                </c:pt>
                <c:pt idx="251">
                  <c:v>43829</c:v>
                </c:pt>
                <c:pt idx="252">
                  <c:v>43861</c:v>
                </c:pt>
                <c:pt idx="253">
                  <c:v>43890</c:v>
                </c:pt>
                <c:pt idx="254">
                  <c:v>43921</c:v>
                </c:pt>
                <c:pt idx="255">
                  <c:v>43951</c:v>
                </c:pt>
                <c:pt idx="256">
                  <c:v>43982</c:v>
                </c:pt>
                <c:pt idx="257">
                  <c:v>44012</c:v>
                </c:pt>
                <c:pt idx="258">
                  <c:v>44043</c:v>
                </c:pt>
                <c:pt idx="259">
                  <c:v>44074</c:v>
                </c:pt>
                <c:pt idx="260">
                  <c:v>44104</c:v>
                </c:pt>
                <c:pt idx="261">
                  <c:v>44135</c:v>
                </c:pt>
                <c:pt idx="262">
                  <c:v>44165</c:v>
                </c:pt>
                <c:pt idx="263">
                  <c:v>44196</c:v>
                </c:pt>
                <c:pt idx="264">
                  <c:v>44227</c:v>
                </c:pt>
                <c:pt idx="265">
                  <c:v>44255</c:v>
                </c:pt>
                <c:pt idx="266">
                  <c:v>44286</c:v>
                </c:pt>
                <c:pt idx="267">
                  <c:v>44316</c:v>
                </c:pt>
                <c:pt idx="268">
                  <c:v>44347</c:v>
                </c:pt>
                <c:pt idx="269">
                  <c:v>44377</c:v>
                </c:pt>
                <c:pt idx="270">
                  <c:v>44408</c:v>
                </c:pt>
                <c:pt idx="271">
                  <c:v>44439</c:v>
                </c:pt>
                <c:pt idx="272">
                  <c:v>44469</c:v>
                </c:pt>
                <c:pt idx="273">
                  <c:v>44500</c:v>
                </c:pt>
                <c:pt idx="274">
                  <c:v>44530</c:v>
                </c:pt>
                <c:pt idx="275">
                  <c:v>44561</c:v>
                </c:pt>
                <c:pt idx="276">
                  <c:v>44592</c:v>
                </c:pt>
                <c:pt idx="277">
                  <c:v>44620</c:v>
                </c:pt>
                <c:pt idx="278">
                  <c:v>44651</c:v>
                </c:pt>
                <c:pt idx="279">
                  <c:v>44681</c:v>
                </c:pt>
                <c:pt idx="280">
                  <c:v>44712</c:v>
                </c:pt>
                <c:pt idx="281">
                  <c:v>44742</c:v>
                </c:pt>
                <c:pt idx="282">
                  <c:v>44773</c:v>
                </c:pt>
                <c:pt idx="283">
                  <c:v>44804</c:v>
                </c:pt>
                <c:pt idx="284">
                  <c:v>44834</c:v>
                </c:pt>
                <c:pt idx="285">
                  <c:v>44865</c:v>
                </c:pt>
                <c:pt idx="286">
                  <c:v>44895</c:v>
                </c:pt>
                <c:pt idx="287">
                  <c:v>44926</c:v>
                </c:pt>
                <c:pt idx="288">
                  <c:v>44957</c:v>
                </c:pt>
                <c:pt idx="289">
                  <c:v>44985</c:v>
                </c:pt>
                <c:pt idx="290">
                  <c:v>45016</c:v>
                </c:pt>
                <c:pt idx="291">
                  <c:v>45046</c:v>
                </c:pt>
                <c:pt idx="292">
                  <c:v>45077</c:v>
                </c:pt>
                <c:pt idx="293">
                  <c:v>45107</c:v>
                </c:pt>
                <c:pt idx="294">
                  <c:v>45138</c:v>
                </c:pt>
                <c:pt idx="295">
                  <c:v>45169</c:v>
                </c:pt>
                <c:pt idx="296">
                  <c:v>45199</c:v>
                </c:pt>
                <c:pt idx="297">
                  <c:v>45230</c:v>
                </c:pt>
                <c:pt idx="298">
                  <c:v>45260</c:v>
                </c:pt>
                <c:pt idx="299">
                  <c:v>45291</c:v>
                </c:pt>
                <c:pt idx="300">
                  <c:v>45322</c:v>
                </c:pt>
                <c:pt idx="301">
                  <c:v>45351</c:v>
                </c:pt>
              </c:numCache>
            </c:numRef>
          </c:xVal>
          <c:yVal>
            <c:numRef>
              <c:f>'U.S. EW &amp; VW'!$P$41:$P$342</c:f>
              <c:numCache>
                <c:formatCode>0.0%</c:formatCode>
                <c:ptCount val="302"/>
                <c:pt idx="1">
                  <c:v>7.314278531027929E-2</c:v>
                </c:pt>
                <c:pt idx="2">
                  <c:v>7.3166130871545665E-2</c:v>
                </c:pt>
                <c:pt idx="3">
                  <c:v>7.8309431422912024E-2</c:v>
                </c:pt>
                <c:pt idx="4">
                  <c:v>8.1231588650100939E-2</c:v>
                </c:pt>
                <c:pt idx="5">
                  <c:v>8.5950843321798365E-2</c:v>
                </c:pt>
                <c:pt idx="6">
                  <c:v>8.5785632916004051E-2</c:v>
                </c:pt>
                <c:pt idx="7">
                  <c:v>9.6203352729151925E-2</c:v>
                </c:pt>
                <c:pt idx="8">
                  <c:v>0.1085687259684287</c:v>
                </c:pt>
                <c:pt idx="9">
                  <c:v>0.11961030853351895</c:v>
                </c:pt>
                <c:pt idx="10">
                  <c:v>0.11357736644654537</c:v>
                </c:pt>
                <c:pt idx="11">
                  <c:v>0.1017572262600972</c:v>
                </c:pt>
                <c:pt idx="12">
                  <c:v>8.947401469020333E-2</c:v>
                </c:pt>
                <c:pt idx="13">
                  <c:v>9.726987454712166E-2</c:v>
                </c:pt>
                <c:pt idx="14">
                  <c:v>0.10682190862107999</c:v>
                </c:pt>
                <c:pt idx="15">
                  <c:v>0.11178911812527881</c:v>
                </c:pt>
                <c:pt idx="16">
                  <c:v>0.10523385686413889</c:v>
                </c:pt>
                <c:pt idx="17">
                  <c:v>0.10491984151540912</c:v>
                </c:pt>
                <c:pt idx="18">
                  <c:v>0.11155977456774635</c:v>
                </c:pt>
                <c:pt idx="19">
                  <c:v>0.10842807893829498</c:v>
                </c:pt>
                <c:pt idx="20">
                  <c:v>0.10161808707931996</c:v>
                </c:pt>
                <c:pt idx="21">
                  <c:v>9.0026244203868622E-2</c:v>
                </c:pt>
                <c:pt idx="22">
                  <c:v>9.5306095385068179E-2</c:v>
                </c:pt>
                <c:pt idx="23">
                  <c:v>9.3914816230183717E-2</c:v>
                </c:pt>
                <c:pt idx="24">
                  <c:v>9.5466543947769988E-2</c:v>
                </c:pt>
                <c:pt idx="25">
                  <c:v>8.5036761429539531E-2</c:v>
                </c:pt>
                <c:pt idx="26">
                  <c:v>8.2646800707085299E-2</c:v>
                </c:pt>
                <c:pt idx="27">
                  <c:v>7.6562240477744403E-2</c:v>
                </c:pt>
                <c:pt idx="28">
                  <c:v>6.9081323327305322E-2</c:v>
                </c:pt>
                <c:pt idx="29">
                  <c:v>5.4042433725404848E-2</c:v>
                </c:pt>
                <c:pt idx="30">
                  <c:v>4.6823890065351703E-2</c:v>
                </c:pt>
                <c:pt idx="31">
                  <c:v>6.0027594016098584E-2</c:v>
                </c:pt>
                <c:pt idx="32">
                  <c:v>8.3786663313582643E-2</c:v>
                </c:pt>
                <c:pt idx="33">
                  <c:v>9.9694836696959888E-2</c:v>
                </c:pt>
                <c:pt idx="34">
                  <c:v>8.2758592682720789E-2</c:v>
                </c:pt>
                <c:pt idx="35">
                  <c:v>6.0006826782199596E-2</c:v>
                </c:pt>
                <c:pt idx="36">
                  <c:v>3.9760915745460146E-2</c:v>
                </c:pt>
                <c:pt idx="37">
                  <c:v>4.254870248313436E-2</c:v>
                </c:pt>
                <c:pt idx="38">
                  <c:v>5.3640464692386702E-2</c:v>
                </c:pt>
                <c:pt idx="39">
                  <c:v>7.2367869584710753E-2</c:v>
                </c:pt>
                <c:pt idx="40">
                  <c:v>8.1106252966669068E-2</c:v>
                </c:pt>
                <c:pt idx="41">
                  <c:v>8.3206346475458881E-2</c:v>
                </c:pt>
                <c:pt idx="42">
                  <c:v>7.2717038521996402E-2</c:v>
                </c:pt>
                <c:pt idx="43">
                  <c:v>6.432597826478581E-2</c:v>
                </c:pt>
                <c:pt idx="44">
                  <c:v>5.5795529447140613E-2</c:v>
                </c:pt>
                <c:pt idx="45">
                  <c:v>6.0432131054238614E-2</c:v>
                </c:pt>
                <c:pt idx="46">
                  <c:v>8.1251898959387114E-2</c:v>
                </c:pt>
                <c:pt idx="47">
                  <c:v>0.10997609046352208</c:v>
                </c:pt>
                <c:pt idx="48">
                  <c:v>0.13251774230259783</c:v>
                </c:pt>
                <c:pt idx="49">
                  <c:v>0.12651826200056382</c:v>
                </c:pt>
                <c:pt idx="50">
                  <c:v>0.11081213766875697</c:v>
                </c:pt>
                <c:pt idx="51">
                  <c:v>9.8849957682610068E-2</c:v>
                </c:pt>
                <c:pt idx="52">
                  <c:v>0.10637693374223689</c:v>
                </c:pt>
                <c:pt idx="53">
                  <c:v>0.11541258351796535</c:v>
                </c:pt>
                <c:pt idx="54">
                  <c:v>0.11961212529683451</c:v>
                </c:pt>
                <c:pt idx="55">
                  <c:v>0.11779199189229961</c:v>
                </c:pt>
                <c:pt idx="56">
                  <c:v>0.11688300793339024</c:v>
                </c:pt>
                <c:pt idx="57">
                  <c:v>0.11599553597357692</c:v>
                </c:pt>
                <c:pt idx="58">
                  <c:v>0.10843051784043722</c:v>
                </c:pt>
                <c:pt idx="59">
                  <c:v>9.5451031813259757E-2</c:v>
                </c:pt>
                <c:pt idx="60">
                  <c:v>9.1074216593997281E-2</c:v>
                </c:pt>
                <c:pt idx="61">
                  <c:v>0.10192484171127125</c:v>
                </c:pt>
                <c:pt idx="62">
                  <c:v>0.12519145388447916</c:v>
                </c:pt>
                <c:pt idx="63">
                  <c:v>0.13801745379110297</c:v>
                </c:pt>
                <c:pt idx="64">
                  <c:v>0.1428463362857344</c:v>
                </c:pt>
                <c:pt idx="65">
                  <c:v>0.14010187419069009</c:v>
                </c:pt>
                <c:pt idx="66">
                  <c:v>0.14891055759808869</c:v>
                </c:pt>
                <c:pt idx="67">
                  <c:v>0.15546555243440707</c:v>
                </c:pt>
                <c:pt idx="68">
                  <c:v>0.16210629395755327</c:v>
                </c:pt>
                <c:pt idx="69">
                  <c:v>0.15345855011523035</c:v>
                </c:pt>
                <c:pt idx="70">
                  <c:v>0.14060583871777399</c:v>
                </c:pt>
                <c:pt idx="71">
                  <c:v>0.13450089571367529</c:v>
                </c:pt>
                <c:pt idx="72">
                  <c:v>0.1399121458406225</c:v>
                </c:pt>
                <c:pt idx="73">
                  <c:v>0.15524602186033842</c:v>
                </c:pt>
                <c:pt idx="74">
                  <c:v>0.16206010323661335</c:v>
                </c:pt>
                <c:pt idx="75">
                  <c:v>0.16489886640798823</c:v>
                </c:pt>
                <c:pt idx="76">
                  <c:v>0.15834843563109091</c:v>
                </c:pt>
                <c:pt idx="77">
                  <c:v>0.1582674367145307</c:v>
                </c:pt>
                <c:pt idx="78">
                  <c:v>0.15157706939615267</c:v>
                </c:pt>
                <c:pt idx="79">
                  <c:v>0.14882518176627357</c:v>
                </c:pt>
                <c:pt idx="80">
                  <c:v>0.14585719443399392</c:v>
                </c:pt>
                <c:pt idx="81">
                  <c:v>0.15182632561539533</c:v>
                </c:pt>
                <c:pt idx="82">
                  <c:v>0.16317815680857395</c:v>
                </c:pt>
                <c:pt idx="83">
                  <c:v>0.16557681157483772</c:v>
                </c:pt>
                <c:pt idx="84">
                  <c:v>0.16529772489803252</c:v>
                </c:pt>
                <c:pt idx="85">
                  <c:v>0.15145788690135786</c:v>
                </c:pt>
                <c:pt idx="86">
                  <c:v>0.14044050163376753</c:v>
                </c:pt>
                <c:pt idx="87">
                  <c:v>0.12098194500054493</c:v>
                </c:pt>
                <c:pt idx="88">
                  <c:v>0.11275241728617202</c:v>
                </c:pt>
                <c:pt idx="89">
                  <c:v>0.10384969382036813</c:v>
                </c:pt>
                <c:pt idx="90">
                  <c:v>0.10339239891688545</c:v>
                </c:pt>
                <c:pt idx="91">
                  <c:v>8.997895978417958E-2</c:v>
                </c:pt>
                <c:pt idx="92">
                  <c:v>7.1742790105958854E-2</c:v>
                </c:pt>
                <c:pt idx="93">
                  <c:v>4.9366014743862818E-2</c:v>
                </c:pt>
                <c:pt idx="94">
                  <c:v>3.4527095792372453E-2</c:v>
                </c:pt>
                <c:pt idx="95">
                  <c:v>3.605971282376097E-2</c:v>
                </c:pt>
                <c:pt idx="96">
                  <c:v>3.6409425496060077E-2</c:v>
                </c:pt>
                <c:pt idx="97">
                  <c:v>4.2082531693636849E-2</c:v>
                </c:pt>
                <c:pt idx="98">
                  <c:v>3.9123807404254807E-2</c:v>
                </c:pt>
                <c:pt idx="99">
                  <c:v>4.464105039454358E-2</c:v>
                </c:pt>
                <c:pt idx="100">
                  <c:v>4.7060301247097591E-2</c:v>
                </c:pt>
                <c:pt idx="101">
                  <c:v>4.4819613775854306E-2</c:v>
                </c:pt>
                <c:pt idx="102">
                  <c:v>4.0835799642609416E-2</c:v>
                </c:pt>
                <c:pt idx="103">
                  <c:v>4.1492604343583483E-2</c:v>
                </c:pt>
                <c:pt idx="104">
                  <c:v>5.1266703325889784E-2</c:v>
                </c:pt>
                <c:pt idx="105">
                  <c:v>5.2891570345157124E-2</c:v>
                </c:pt>
                <c:pt idx="106">
                  <c:v>4.2057607382334661E-2</c:v>
                </c:pt>
                <c:pt idx="107">
                  <c:v>2.2497689120543285E-2</c:v>
                </c:pt>
                <c:pt idx="108">
                  <c:v>9.6775603836041224E-3</c:v>
                </c:pt>
                <c:pt idx="109">
                  <c:v>3.6186918651248678E-3</c:v>
                </c:pt>
                <c:pt idx="110">
                  <c:v>-8.645793193447826E-3</c:v>
                </c:pt>
                <c:pt idx="111">
                  <c:v>-2.8031317360584396E-2</c:v>
                </c:pt>
                <c:pt idx="112">
                  <c:v>-5.3621794957621316E-2</c:v>
                </c:pt>
                <c:pt idx="113">
                  <c:v>-6.2894254191055321E-2</c:v>
                </c:pt>
                <c:pt idx="114">
                  <c:v>-7.0581961038835073E-2</c:v>
                </c:pt>
                <c:pt idx="115">
                  <c:v>-7.0835530190602514E-2</c:v>
                </c:pt>
                <c:pt idx="116">
                  <c:v>-8.1512530793652505E-2</c:v>
                </c:pt>
                <c:pt idx="117">
                  <c:v>-9.275329792497955E-2</c:v>
                </c:pt>
                <c:pt idx="118">
                  <c:v>-0.10018998503537579</c:v>
                </c:pt>
                <c:pt idx="119">
                  <c:v>-0.11734917247486798</c:v>
                </c:pt>
                <c:pt idx="120">
                  <c:v>-0.13008815786613814</c:v>
                </c:pt>
                <c:pt idx="121">
                  <c:v>-0.15891162928089519</c:v>
                </c:pt>
                <c:pt idx="122">
                  <c:v>-0.17378241001502615</c:v>
                </c:pt>
                <c:pt idx="123">
                  <c:v>-0.19231756037887215</c:v>
                </c:pt>
                <c:pt idx="124">
                  <c:v>-0.19584224884146584</c:v>
                </c:pt>
                <c:pt idx="125">
                  <c:v>-0.19918315792713359</c:v>
                </c:pt>
                <c:pt idx="126">
                  <c:v>-0.1941488600043807</c:v>
                </c:pt>
                <c:pt idx="127">
                  <c:v>-0.19056312393214847</c:v>
                </c:pt>
                <c:pt idx="128">
                  <c:v>-0.19155535513698563</c:v>
                </c:pt>
                <c:pt idx="129">
                  <c:v>-0.19684161993369131</c:v>
                </c:pt>
                <c:pt idx="130">
                  <c:v>-0.20453288882140364</c:v>
                </c:pt>
                <c:pt idx="131">
                  <c:v>-0.18772151626913347</c:v>
                </c:pt>
                <c:pt idx="132">
                  <c:v>-0.16981447483196499</c:v>
                </c:pt>
                <c:pt idx="133">
                  <c:v>-0.13480512113096033</c:v>
                </c:pt>
                <c:pt idx="134">
                  <c:v>-0.11137039273462823</c:v>
                </c:pt>
                <c:pt idx="135">
                  <c:v>-8.6183708712408991E-2</c:v>
                </c:pt>
                <c:pt idx="136">
                  <c:v>-8.3189388425558675E-2</c:v>
                </c:pt>
                <c:pt idx="137">
                  <c:v>-9.4998341596350677E-2</c:v>
                </c:pt>
                <c:pt idx="138">
                  <c:v>-0.11078643296174695</c:v>
                </c:pt>
                <c:pt idx="139">
                  <c:v>-0.11483813786576302</c:v>
                </c:pt>
                <c:pt idx="140">
                  <c:v>-0.10272758924570402</c:v>
                </c:pt>
                <c:pt idx="141">
                  <c:v>-8.1167030896757142E-2</c:v>
                </c:pt>
                <c:pt idx="142">
                  <c:v>-5.6796580121233564E-2</c:v>
                </c:pt>
                <c:pt idx="143">
                  <c:v>-4.7102307726240134E-2</c:v>
                </c:pt>
                <c:pt idx="144">
                  <c:v>-4.579543482548154E-2</c:v>
                </c:pt>
                <c:pt idx="145">
                  <c:v>-6.7018112847651912E-2</c:v>
                </c:pt>
                <c:pt idx="146">
                  <c:v>-8.7130053143581132E-2</c:v>
                </c:pt>
                <c:pt idx="147">
                  <c:v>-9.2342731337746731E-2</c:v>
                </c:pt>
                <c:pt idx="148">
                  <c:v>-7.1175348543324746E-2</c:v>
                </c:pt>
                <c:pt idx="149">
                  <c:v>-4.0544914648311003E-2</c:v>
                </c:pt>
                <c:pt idx="150">
                  <c:v>-2.7480550819609539E-2</c:v>
                </c:pt>
                <c:pt idx="151">
                  <c:v>-2.8120624043149745E-2</c:v>
                </c:pt>
                <c:pt idx="152">
                  <c:v>-2.7126618653897649E-2</c:v>
                </c:pt>
                <c:pt idx="153">
                  <c:v>-1.0714514734750047E-2</c:v>
                </c:pt>
                <c:pt idx="154">
                  <c:v>7.7345992922139839E-3</c:v>
                </c:pt>
                <c:pt idx="155">
                  <c:v>1.3424821186681202E-2</c:v>
                </c:pt>
                <c:pt idx="156">
                  <c:v>4.4225129828616705E-3</c:v>
                </c:pt>
                <c:pt idx="157">
                  <c:v>-2.224258241456889E-3</c:v>
                </c:pt>
                <c:pt idx="158">
                  <c:v>-4.1297088505544144E-3</c:v>
                </c:pt>
                <c:pt idx="159">
                  <c:v>6.2045983364316104E-3</c:v>
                </c:pt>
                <c:pt idx="160">
                  <c:v>7.7553757409416502E-3</c:v>
                </c:pt>
                <c:pt idx="161">
                  <c:v>1.3024213473775692E-2</c:v>
                </c:pt>
                <c:pt idx="162">
                  <c:v>1.8916174859367585E-2</c:v>
                </c:pt>
                <c:pt idx="163">
                  <c:v>2.9464172241784992E-2</c:v>
                </c:pt>
                <c:pt idx="164">
                  <c:v>3.2628155173061835E-2</c:v>
                </c:pt>
                <c:pt idx="165">
                  <c:v>2.9633820304605152E-2</c:v>
                </c:pt>
                <c:pt idx="166">
                  <c:v>3.5464352969784896E-2</c:v>
                </c:pt>
                <c:pt idx="167">
                  <c:v>4.3655477514841223E-2</c:v>
                </c:pt>
                <c:pt idx="168">
                  <c:v>5.4262795077645087E-2</c:v>
                </c:pt>
                <c:pt idx="169">
                  <c:v>5.4514008989938745E-2</c:v>
                </c:pt>
                <c:pt idx="170">
                  <c:v>5.6184368879638402E-2</c:v>
                </c:pt>
                <c:pt idx="171">
                  <c:v>5.4268681335649216E-2</c:v>
                </c:pt>
                <c:pt idx="172">
                  <c:v>6.774998559569112E-2</c:v>
                </c:pt>
                <c:pt idx="173">
                  <c:v>7.9396832506189341E-2</c:v>
                </c:pt>
                <c:pt idx="174">
                  <c:v>9.4092601639678808E-2</c:v>
                </c:pt>
                <c:pt idx="175">
                  <c:v>9.3009500488696606E-2</c:v>
                </c:pt>
                <c:pt idx="176">
                  <c:v>8.7030897185871314E-2</c:v>
                </c:pt>
                <c:pt idx="177">
                  <c:v>8.2046179765461691E-2</c:v>
                </c:pt>
                <c:pt idx="178">
                  <c:v>7.0684881119588372E-2</c:v>
                </c:pt>
                <c:pt idx="179">
                  <c:v>6.8575426252417637E-2</c:v>
                </c:pt>
                <c:pt idx="180">
                  <c:v>7.1706428104451936E-2</c:v>
                </c:pt>
                <c:pt idx="181">
                  <c:v>0.1009635288947206</c:v>
                </c:pt>
                <c:pt idx="182">
                  <c:v>0.12180508283764313</c:v>
                </c:pt>
                <c:pt idx="183">
                  <c:v>0.12850120236564422</c:v>
                </c:pt>
                <c:pt idx="184">
                  <c:v>0.11055875479061084</c:v>
                </c:pt>
                <c:pt idx="185">
                  <c:v>0.10111935350929002</c:v>
                </c:pt>
                <c:pt idx="186">
                  <c:v>9.736415133610743E-2</c:v>
                </c:pt>
                <c:pt idx="187">
                  <c:v>0.10802306076746349</c:v>
                </c:pt>
                <c:pt idx="188">
                  <c:v>0.11341120568196739</c:v>
                </c:pt>
                <c:pt idx="189">
                  <c:v>0.11796450375177958</c:v>
                </c:pt>
                <c:pt idx="190">
                  <c:v>0.11741926753970278</c:v>
                </c:pt>
                <c:pt idx="191">
                  <c:v>0.11899760550415284</c:v>
                </c:pt>
                <c:pt idx="192">
                  <c:v>0.11552955465752746</c:v>
                </c:pt>
                <c:pt idx="193">
                  <c:v>0.110068390564801</c:v>
                </c:pt>
                <c:pt idx="194">
                  <c:v>0.10626251504691608</c:v>
                </c:pt>
                <c:pt idx="195">
                  <c:v>0.10757622548236578</c:v>
                </c:pt>
                <c:pt idx="196">
                  <c:v>0.10905033348721993</c:v>
                </c:pt>
                <c:pt idx="197">
                  <c:v>0.10893902563345681</c:v>
                </c:pt>
                <c:pt idx="198">
                  <c:v>0.10823618878094998</c:v>
                </c:pt>
                <c:pt idx="199">
                  <c:v>0.10634419123248851</c:v>
                </c:pt>
                <c:pt idx="200">
                  <c:v>0.10415171606423979</c:v>
                </c:pt>
                <c:pt idx="201">
                  <c:v>9.3628845401046545E-2</c:v>
                </c:pt>
                <c:pt idx="202">
                  <c:v>7.997287603444625E-2</c:v>
                </c:pt>
                <c:pt idx="203">
                  <c:v>7.0622342554103712E-2</c:v>
                </c:pt>
                <c:pt idx="204">
                  <c:v>7.4281019315190155E-2</c:v>
                </c:pt>
                <c:pt idx="205">
                  <c:v>8.5974411433830333E-2</c:v>
                </c:pt>
                <c:pt idx="206">
                  <c:v>9.3125096615618963E-2</c:v>
                </c:pt>
                <c:pt idx="207">
                  <c:v>8.8022822805420065E-2</c:v>
                </c:pt>
                <c:pt idx="208">
                  <c:v>7.5274424915018567E-2</c:v>
                </c:pt>
                <c:pt idx="209">
                  <c:v>6.9217361198032235E-2</c:v>
                </c:pt>
                <c:pt idx="210">
                  <c:v>6.9119821410708493E-2</c:v>
                </c:pt>
                <c:pt idx="211">
                  <c:v>7.9946513719929113E-2</c:v>
                </c:pt>
                <c:pt idx="212">
                  <c:v>8.6958604137507001E-2</c:v>
                </c:pt>
                <c:pt idx="213">
                  <c:v>9.6505631146393656E-2</c:v>
                </c:pt>
                <c:pt idx="214">
                  <c:v>9.8491435168694741E-2</c:v>
                </c:pt>
                <c:pt idx="215">
                  <c:v>9.7249656004414931E-2</c:v>
                </c:pt>
                <c:pt idx="216">
                  <c:v>9.2382196640070635E-2</c:v>
                </c:pt>
                <c:pt idx="217">
                  <c:v>9.1251681842815513E-2</c:v>
                </c:pt>
                <c:pt idx="218">
                  <c:v>0.10780473037304228</c:v>
                </c:pt>
                <c:pt idx="219">
                  <c:v>0.12402377391257557</c:v>
                </c:pt>
                <c:pt idx="220">
                  <c:v>0.14370757204876394</c:v>
                </c:pt>
                <c:pt idx="221">
                  <c:v>0.1472823839729458</c:v>
                </c:pt>
                <c:pt idx="222">
                  <c:v>0.15583986552655338</c:v>
                </c:pt>
                <c:pt idx="223">
                  <c:v>0.14192360068929966</c:v>
                </c:pt>
                <c:pt idx="224">
                  <c:v>0.12745906689560504</c:v>
                </c:pt>
                <c:pt idx="225">
                  <c:v>0.1067711933982487</c:v>
                </c:pt>
                <c:pt idx="226">
                  <c:v>0.11005999007736089</c:v>
                </c:pt>
                <c:pt idx="227">
                  <c:v>0.12088365770602727</c:v>
                </c:pt>
                <c:pt idx="228">
                  <c:v>0.1325447571797489</c:v>
                </c:pt>
                <c:pt idx="229">
                  <c:v>0.1249166442502605</c:v>
                </c:pt>
                <c:pt idx="230">
                  <c:v>9.5421396304909534E-2</c:v>
                </c:pt>
                <c:pt idx="231">
                  <c:v>6.8031389769964479E-2</c:v>
                </c:pt>
                <c:pt idx="232">
                  <c:v>5.3562480491382791E-2</c:v>
                </c:pt>
                <c:pt idx="233">
                  <c:v>5.141036358215878E-2</c:v>
                </c:pt>
                <c:pt idx="234">
                  <c:v>5.1706031150350329E-2</c:v>
                </c:pt>
                <c:pt idx="235">
                  <c:v>5.0177859170578376E-2</c:v>
                </c:pt>
                <c:pt idx="236">
                  <c:v>5.4556265695906658E-2</c:v>
                </c:pt>
                <c:pt idx="237">
                  <c:v>5.8937940849456805E-2</c:v>
                </c:pt>
                <c:pt idx="238">
                  <c:v>6.5153681577090339E-2</c:v>
                </c:pt>
                <c:pt idx="239">
                  <c:v>6.2419110194209315E-2</c:v>
                </c:pt>
                <c:pt idx="240">
                  <c:v>5.5917067456469516E-2</c:v>
                </c:pt>
                <c:pt idx="241">
                  <c:v>4.8935732663943687E-2</c:v>
                </c:pt>
                <c:pt idx="242">
                  <c:v>5.2745047940078393E-2</c:v>
                </c:pt>
                <c:pt idx="243">
                  <c:v>6.7700011383863279E-2</c:v>
                </c:pt>
                <c:pt idx="244">
                  <c:v>7.4609682368760977E-2</c:v>
                </c:pt>
                <c:pt idx="245">
                  <c:v>7.1846422888543815E-2</c:v>
                </c:pt>
                <c:pt idx="246">
                  <c:v>5.5188685110455715E-2</c:v>
                </c:pt>
                <c:pt idx="247">
                  <c:v>5.083420248926096E-2</c:v>
                </c:pt>
                <c:pt idx="248">
                  <c:v>5.3062125107912195E-2</c:v>
                </c:pt>
                <c:pt idx="249">
                  <c:v>6.3340793219783809E-2</c:v>
                </c:pt>
                <c:pt idx="250">
                  <c:v>5.8170923307552025E-2</c:v>
                </c:pt>
                <c:pt idx="251">
                  <c:v>4.7650597608591916E-2</c:v>
                </c:pt>
                <c:pt idx="252">
                  <c:v>4.3503656522234424E-2</c:v>
                </c:pt>
                <c:pt idx="253">
                  <c:v>4.9417251752881919E-2</c:v>
                </c:pt>
                <c:pt idx="254">
                  <c:v>6.7353086597044198E-2</c:v>
                </c:pt>
                <c:pt idx="255">
                  <c:v>7.2915217579768932E-2</c:v>
                </c:pt>
                <c:pt idx="256">
                  <c:v>6.7336231647500577E-2</c:v>
                </c:pt>
                <c:pt idx="257">
                  <c:v>4.8134906935012545E-2</c:v>
                </c:pt>
                <c:pt idx="258">
                  <c:v>3.5755664194276671E-2</c:v>
                </c:pt>
                <c:pt idx="259">
                  <c:v>2.740634645747031E-2</c:v>
                </c:pt>
                <c:pt idx="260">
                  <c:v>3.0330834420121411E-2</c:v>
                </c:pt>
                <c:pt idx="261">
                  <c:v>4.4418837887976403E-2</c:v>
                </c:pt>
                <c:pt idx="262">
                  <c:v>7.2099208287476513E-2</c:v>
                </c:pt>
                <c:pt idx="263">
                  <c:v>9.3479564818475414E-2</c:v>
                </c:pt>
                <c:pt idx="264">
                  <c:v>9.5531239515771693E-2</c:v>
                </c:pt>
                <c:pt idx="265">
                  <c:v>7.8493677446430654E-2</c:v>
                </c:pt>
                <c:pt idx="266">
                  <c:v>5.7451850935263726E-2</c:v>
                </c:pt>
                <c:pt idx="267">
                  <c:v>5.9495630120268261E-2</c:v>
                </c:pt>
                <c:pt idx="268">
                  <c:v>8.0132796865792555E-2</c:v>
                </c:pt>
                <c:pt idx="269">
                  <c:v>0.10942190403885732</c:v>
                </c:pt>
                <c:pt idx="270">
                  <c:v>0.13190545589961777</c:v>
                </c:pt>
                <c:pt idx="271">
                  <c:v>0.14731054787471298</c:v>
                </c:pt>
                <c:pt idx="272">
                  <c:v>0.15410435367180297</c:v>
                </c:pt>
                <c:pt idx="273">
                  <c:v>0.15208758308050396</c:v>
                </c:pt>
                <c:pt idx="274">
                  <c:v>0.14875459416948877</c:v>
                </c:pt>
                <c:pt idx="275">
                  <c:v>0.15174241167002123</c:v>
                </c:pt>
                <c:pt idx="276">
                  <c:v>0.15626326309433636</c:v>
                </c:pt>
                <c:pt idx="277">
                  <c:v>0.15550525961178541</c:v>
                </c:pt>
                <c:pt idx="278">
                  <c:v>0.1528813086994012</c:v>
                </c:pt>
                <c:pt idx="279">
                  <c:v>0.15756299859419531</c:v>
                </c:pt>
                <c:pt idx="280">
                  <c:v>0.17495621290956187</c:v>
                </c:pt>
                <c:pt idx="281">
                  <c:v>0.18688729693903672</c:v>
                </c:pt>
                <c:pt idx="282">
                  <c:v>0.18252282709667056</c:v>
                </c:pt>
                <c:pt idx="283">
                  <c:v>0.16265074744283603</c:v>
                </c:pt>
                <c:pt idx="284">
                  <c:v>0.14398789423967417</c:v>
                </c:pt>
                <c:pt idx="285">
                  <c:v>0.12766254985670389</c:v>
                </c:pt>
                <c:pt idx="286">
                  <c:v>0.10939211505923918</c:v>
                </c:pt>
                <c:pt idx="287">
                  <c:v>8.173989602513454E-2</c:v>
                </c:pt>
                <c:pt idx="288">
                  <c:v>5.8512764084318603E-2</c:v>
                </c:pt>
                <c:pt idx="289">
                  <c:v>5.443515362916207E-2</c:v>
                </c:pt>
                <c:pt idx="290">
                  <c:v>6.2813465440547889E-2</c:v>
                </c:pt>
                <c:pt idx="291">
                  <c:v>6.1832104400804555E-2</c:v>
                </c:pt>
                <c:pt idx="292">
                  <c:v>3.2860495234833698E-2</c:v>
                </c:pt>
                <c:pt idx="293">
                  <c:v>1.40147503748691E-2</c:v>
                </c:pt>
                <c:pt idx="294">
                  <c:v>2.3413109766936557E-3</c:v>
                </c:pt>
                <c:pt idx="295">
                  <c:v>1.8919908274578567E-2</c:v>
                </c:pt>
                <c:pt idx="296">
                  <c:v>1.8395989948911007E-2</c:v>
                </c:pt>
                <c:pt idx="297">
                  <c:v>2.6953110306735972E-2</c:v>
                </c:pt>
                <c:pt idx="298">
                  <c:v>8.4150250707688556E-3</c:v>
                </c:pt>
                <c:pt idx="299">
                  <c:v>1.9976287576220386E-2</c:v>
                </c:pt>
                <c:pt idx="300">
                  <c:v>8.4677546541001014E-3</c:v>
                </c:pt>
                <c:pt idx="301">
                  <c:v>3.5932454188607243E-2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8E-44CF-9C3F-5030E3C90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6224"/>
        <c:axId val="526026616"/>
      </c:scatterChart>
      <c:valAx>
        <c:axId val="526026224"/>
        <c:scaling>
          <c:orientation val="minMax"/>
          <c:max val="45169"/>
          <c:min val="3617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616"/>
        <c:crosses val="autoZero"/>
        <c:crossBetween val="midCat"/>
        <c:majorUnit val="365"/>
      </c:valAx>
      <c:valAx>
        <c:axId val="52602661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6224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1.3874437866771311E-3"/>
          <c:y val="4.2992125984251964E-2"/>
          <c:w val="0.90551966652406224"/>
          <c:h val="7.8875601300690656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5528440624312"/>
          <c:y val="0.12227665158876418"/>
          <c:w val="0.84599547194005331"/>
          <c:h val="0.755704076247400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TransactionActivity!$P$1</c:f>
              <c:strCache>
                <c:ptCount val="1"/>
                <c:pt idx="0">
                  <c:v>U.S. Investment Grade Pair Count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TransactionActivity!$N$2:$N$291</c:f>
              <c:numCache>
                <c:formatCode>m/d/yyyy</c:formatCode>
                <c:ptCount val="29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</c:numCache>
            </c:numRef>
          </c:cat>
          <c:val>
            <c:numRef>
              <c:f>TransactionActivity!$P$2:$P$291</c:f>
              <c:numCache>
                <c:formatCode>#,##0</c:formatCode>
                <c:ptCount val="290"/>
                <c:pt idx="0">
                  <c:v>20</c:v>
                </c:pt>
                <c:pt idx="1">
                  <c:v>24</c:v>
                </c:pt>
                <c:pt idx="2">
                  <c:v>34</c:v>
                </c:pt>
                <c:pt idx="3">
                  <c:v>28</c:v>
                </c:pt>
                <c:pt idx="4">
                  <c:v>35</c:v>
                </c:pt>
                <c:pt idx="5">
                  <c:v>43</c:v>
                </c:pt>
                <c:pt idx="6">
                  <c:v>28</c:v>
                </c:pt>
                <c:pt idx="7">
                  <c:v>41</c:v>
                </c:pt>
                <c:pt idx="8">
                  <c:v>46</c:v>
                </c:pt>
                <c:pt idx="9">
                  <c:v>42</c:v>
                </c:pt>
                <c:pt idx="10">
                  <c:v>50</c:v>
                </c:pt>
                <c:pt idx="11">
                  <c:v>96</c:v>
                </c:pt>
                <c:pt idx="12">
                  <c:v>43</c:v>
                </c:pt>
                <c:pt idx="13">
                  <c:v>32</c:v>
                </c:pt>
                <c:pt idx="14">
                  <c:v>45</c:v>
                </c:pt>
                <c:pt idx="15">
                  <c:v>39</c:v>
                </c:pt>
                <c:pt idx="16">
                  <c:v>60</c:v>
                </c:pt>
                <c:pt idx="17">
                  <c:v>57</c:v>
                </c:pt>
                <c:pt idx="18">
                  <c:v>42</c:v>
                </c:pt>
                <c:pt idx="19">
                  <c:v>49</c:v>
                </c:pt>
                <c:pt idx="20">
                  <c:v>43</c:v>
                </c:pt>
                <c:pt idx="21">
                  <c:v>41</c:v>
                </c:pt>
                <c:pt idx="22">
                  <c:v>41</c:v>
                </c:pt>
                <c:pt idx="23">
                  <c:v>60</c:v>
                </c:pt>
                <c:pt idx="24">
                  <c:v>42</c:v>
                </c:pt>
                <c:pt idx="25">
                  <c:v>28</c:v>
                </c:pt>
                <c:pt idx="26">
                  <c:v>58</c:v>
                </c:pt>
                <c:pt idx="27">
                  <c:v>36</c:v>
                </c:pt>
                <c:pt idx="28">
                  <c:v>60</c:v>
                </c:pt>
                <c:pt idx="29">
                  <c:v>69</c:v>
                </c:pt>
                <c:pt idx="30">
                  <c:v>49</c:v>
                </c:pt>
                <c:pt idx="31">
                  <c:v>66</c:v>
                </c:pt>
                <c:pt idx="32">
                  <c:v>68</c:v>
                </c:pt>
                <c:pt idx="33">
                  <c:v>67</c:v>
                </c:pt>
                <c:pt idx="34">
                  <c:v>68</c:v>
                </c:pt>
                <c:pt idx="35">
                  <c:v>109</c:v>
                </c:pt>
                <c:pt idx="36">
                  <c:v>67</c:v>
                </c:pt>
                <c:pt idx="37">
                  <c:v>69</c:v>
                </c:pt>
                <c:pt idx="38">
                  <c:v>73</c:v>
                </c:pt>
                <c:pt idx="39">
                  <c:v>79</c:v>
                </c:pt>
                <c:pt idx="40">
                  <c:v>82</c:v>
                </c:pt>
                <c:pt idx="41">
                  <c:v>75</c:v>
                </c:pt>
                <c:pt idx="42">
                  <c:v>102</c:v>
                </c:pt>
                <c:pt idx="43">
                  <c:v>90</c:v>
                </c:pt>
                <c:pt idx="44">
                  <c:v>103</c:v>
                </c:pt>
                <c:pt idx="45">
                  <c:v>105</c:v>
                </c:pt>
                <c:pt idx="46">
                  <c:v>73</c:v>
                </c:pt>
                <c:pt idx="47">
                  <c:v>171</c:v>
                </c:pt>
                <c:pt idx="48">
                  <c:v>102</c:v>
                </c:pt>
                <c:pt idx="49">
                  <c:v>84</c:v>
                </c:pt>
                <c:pt idx="50">
                  <c:v>137</c:v>
                </c:pt>
                <c:pt idx="51">
                  <c:v>103</c:v>
                </c:pt>
                <c:pt idx="52">
                  <c:v>119</c:v>
                </c:pt>
                <c:pt idx="53">
                  <c:v>134</c:v>
                </c:pt>
                <c:pt idx="54">
                  <c:v>144</c:v>
                </c:pt>
                <c:pt idx="55">
                  <c:v>124</c:v>
                </c:pt>
                <c:pt idx="56">
                  <c:v>129</c:v>
                </c:pt>
                <c:pt idx="57">
                  <c:v>157</c:v>
                </c:pt>
                <c:pt idx="58">
                  <c:v>141</c:v>
                </c:pt>
                <c:pt idx="59">
                  <c:v>212</c:v>
                </c:pt>
                <c:pt idx="60">
                  <c:v>124</c:v>
                </c:pt>
                <c:pt idx="61">
                  <c:v>126</c:v>
                </c:pt>
                <c:pt idx="62">
                  <c:v>143</c:v>
                </c:pt>
                <c:pt idx="63">
                  <c:v>159</c:v>
                </c:pt>
                <c:pt idx="64">
                  <c:v>173</c:v>
                </c:pt>
                <c:pt idx="65">
                  <c:v>204</c:v>
                </c:pt>
                <c:pt idx="66">
                  <c:v>185</c:v>
                </c:pt>
                <c:pt idx="67">
                  <c:v>203</c:v>
                </c:pt>
                <c:pt idx="68">
                  <c:v>241</c:v>
                </c:pt>
                <c:pt idx="69">
                  <c:v>168</c:v>
                </c:pt>
                <c:pt idx="70">
                  <c:v>181</c:v>
                </c:pt>
                <c:pt idx="71">
                  <c:v>240</c:v>
                </c:pt>
                <c:pt idx="72">
                  <c:v>177</c:v>
                </c:pt>
                <c:pt idx="73">
                  <c:v>133</c:v>
                </c:pt>
                <c:pt idx="74">
                  <c:v>195</c:v>
                </c:pt>
                <c:pt idx="75">
                  <c:v>148</c:v>
                </c:pt>
                <c:pt idx="76">
                  <c:v>157</c:v>
                </c:pt>
                <c:pt idx="77">
                  <c:v>195</c:v>
                </c:pt>
                <c:pt idx="78">
                  <c:v>167</c:v>
                </c:pt>
                <c:pt idx="79">
                  <c:v>179</c:v>
                </c:pt>
                <c:pt idx="80">
                  <c:v>169</c:v>
                </c:pt>
                <c:pt idx="81">
                  <c:v>148</c:v>
                </c:pt>
                <c:pt idx="82">
                  <c:v>155</c:v>
                </c:pt>
                <c:pt idx="83">
                  <c:v>230</c:v>
                </c:pt>
                <c:pt idx="84">
                  <c:v>164</c:v>
                </c:pt>
                <c:pt idx="85">
                  <c:v>145</c:v>
                </c:pt>
                <c:pt idx="86">
                  <c:v>174</c:v>
                </c:pt>
                <c:pt idx="87">
                  <c:v>168</c:v>
                </c:pt>
                <c:pt idx="88">
                  <c:v>193</c:v>
                </c:pt>
                <c:pt idx="89">
                  <c:v>209</c:v>
                </c:pt>
                <c:pt idx="90">
                  <c:v>182</c:v>
                </c:pt>
                <c:pt idx="91">
                  <c:v>197</c:v>
                </c:pt>
                <c:pt idx="92">
                  <c:v>151</c:v>
                </c:pt>
                <c:pt idx="93">
                  <c:v>129</c:v>
                </c:pt>
                <c:pt idx="94">
                  <c:v>128</c:v>
                </c:pt>
                <c:pt idx="95">
                  <c:v>155</c:v>
                </c:pt>
                <c:pt idx="96">
                  <c:v>109</c:v>
                </c:pt>
                <c:pt idx="97">
                  <c:v>89</c:v>
                </c:pt>
                <c:pt idx="98">
                  <c:v>77</c:v>
                </c:pt>
                <c:pt idx="99">
                  <c:v>97</c:v>
                </c:pt>
                <c:pt idx="100">
                  <c:v>91</c:v>
                </c:pt>
                <c:pt idx="101">
                  <c:v>98</c:v>
                </c:pt>
                <c:pt idx="102">
                  <c:v>101</c:v>
                </c:pt>
                <c:pt idx="103">
                  <c:v>82</c:v>
                </c:pt>
                <c:pt idx="104">
                  <c:v>81</c:v>
                </c:pt>
                <c:pt idx="105">
                  <c:v>69</c:v>
                </c:pt>
                <c:pt idx="106">
                  <c:v>43</c:v>
                </c:pt>
                <c:pt idx="107">
                  <c:v>88</c:v>
                </c:pt>
                <c:pt idx="108">
                  <c:v>45</c:v>
                </c:pt>
                <c:pt idx="109">
                  <c:v>33</c:v>
                </c:pt>
                <c:pt idx="110">
                  <c:v>50</c:v>
                </c:pt>
                <c:pt idx="111">
                  <c:v>49</c:v>
                </c:pt>
                <c:pt idx="112">
                  <c:v>33</c:v>
                </c:pt>
                <c:pt idx="113">
                  <c:v>62</c:v>
                </c:pt>
                <c:pt idx="114">
                  <c:v>49</c:v>
                </c:pt>
                <c:pt idx="115">
                  <c:v>55</c:v>
                </c:pt>
                <c:pt idx="116">
                  <c:v>71</c:v>
                </c:pt>
                <c:pt idx="117">
                  <c:v>77</c:v>
                </c:pt>
                <c:pt idx="118">
                  <c:v>70</c:v>
                </c:pt>
                <c:pt idx="119">
                  <c:v>137</c:v>
                </c:pt>
                <c:pt idx="120">
                  <c:v>56</c:v>
                </c:pt>
                <c:pt idx="121">
                  <c:v>51</c:v>
                </c:pt>
                <c:pt idx="122">
                  <c:v>75</c:v>
                </c:pt>
                <c:pt idx="123">
                  <c:v>81</c:v>
                </c:pt>
                <c:pt idx="124">
                  <c:v>93</c:v>
                </c:pt>
                <c:pt idx="125">
                  <c:v>127</c:v>
                </c:pt>
                <c:pt idx="126">
                  <c:v>100</c:v>
                </c:pt>
                <c:pt idx="127">
                  <c:v>99</c:v>
                </c:pt>
                <c:pt idx="128">
                  <c:v>138</c:v>
                </c:pt>
                <c:pt idx="129">
                  <c:v>102</c:v>
                </c:pt>
                <c:pt idx="130">
                  <c:v>135</c:v>
                </c:pt>
                <c:pt idx="131">
                  <c:v>223</c:v>
                </c:pt>
                <c:pt idx="132">
                  <c:v>109</c:v>
                </c:pt>
                <c:pt idx="133">
                  <c:v>103</c:v>
                </c:pt>
                <c:pt idx="134">
                  <c:v>131</c:v>
                </c:pt>
                <c:pt idx="135">
                  <c:v>143</c:v>
                </c:pt>
                <c:pt idx="136">
                  <c:v>163</c:v>
                </c:pt>
                <c:pt idx="137">
                  <c:v>202</c:v>
                </c:pt>
                <c:pt idx="138">
                  <c:v>161</c:v>
                </c:pt>
                <c:pt idx="139">
                  <c:v>154</c:v>
                </c:pt>
                <c:pt idx="140">
                  <c:v>164</c:v>
                </c:pt>
                <c:pt idx="141">
                  <c:v>161</c:v>
                </c:pt>
                <c:pt idx="142">
                  <c:v>128</c:v>
                </c:pt>
                <c:pt idx="143">
                  <c:v>235</c:v>
                </c:pt>
                <c:pt idx="144">
                  <c:v>120</c:v>
                </c:pt>
                <c:pt idx="145">
                  <c:v>141</c:v>
                </c:pt>
                <c:pt idx="146">
                  <c:v>178</c:v>
                </c:pt>
                <c:pt idx="147">
                  <c:v>143</c:v>
                </c:pt>
                <c:pt idx="148">
                  <c:v>173</c:v>
                </c:pt>
                <c:pt idx="149">
                  <c:v>192</c:v>
                </c:pt>
                <c:pt idx="150">
                  <c:v>171</c:v>
                </c:pt>
                <c:pt idx="151">
                  <c:v>187</c:v>
                </c:pt>
                <c:pt idx="152">
                  <c:v>153</c:v>
                </c:pt>
                <c:pt idx="153">
                  <c:v>165</c:v>
                </c:pt>
                <c:pt idx="154">
                  <c:v>218</c:v>
                </c:pt>
                <c:pt idx="155">
                  <c:v>366</c:v>
                </c:pt>
                <c:pt idx="156">
                  <c:v>129</c:v>
                </c:pt>
                <c:pt idx="157">
                  <c:v>117</c:v>
                </c:pt>
                <c:pt idx="158">
                  <c:v>176</c:v>
                </c:pt>
                <c:pt idx="159">
                  <c:v>187</c:v>
                </c:pt>
                <c:pt idx="160">
                  <c:v>197</c:v>
                </c:pt>
                <c:pt idx="161">
                  <c:v>254</c:v>
                </c:pt>
                <c:pt idx="162">
                  <c:v>197</c:v>
                </c:pt>
                <c:pt idx="163">
                  <c:v>243</c:v>
                </c:pt>
                <c:pt idx="164">
                  <c:v>197</c:v>
                </c:pt>
                <c:pt idx="165">
                  <c:v>223</c:v>
                </c:pt>
                <c:pt idx="166">
                  <c:v>198</c:v>
                </c:pt>
                <c:pt idx="167">
                  <c:v>366</c:v>
                </c:pt>
                <c:pt idx="168">
                  <c:v>185</c:v>
                </c:pt>
                <c:pt idx="169">
                  <c:v>160</c:v>
                </c:pt>
                <c:pt idx="170">
                  <c:v>221</c:v>
                </c:pt>
                <c:pt idx="171">
                  <c:v>198</c:v>
                </c:pt>
                <c:pt idx="172">
                  <c:v>233</c:v>
                </c:pt>
                <c:pt idx="173">
                  <c:v>271</c:v>
                </c:pt>
                <c:pt idx="174">
                  <c:v>277</c:v>
                </c:pt>
                <c:pt idx="175">
                  <c:v>236</c:v>
                </c:pt>
                <c:pt idx="176">
                  <c:v>263</c:v>
                </c:pt>
                <c:pt idx="177">
                  <c:v>297</c:v>
                </c:pt>
                <c:pt idx="178">
                  <c:v>239</c:v>
                </c:pt>
                <c:pt idx="179">
                  <c:v>395</c:v>
                </c:pt>
                <c:pt idx="180">
                  <c:v>234</c:v>
                </c:pt>
                <c:pt idx="181">
                  <c:v>201</c:v>
                </c:pt>
                <c:pt idx="182">
                  <c:v>240</c:v>
                </c:pt>
                <c:pt idx="183">
                  <c:v>226</c:v>
                </c:pt>
                <c:pt idx="184">
                  <c:v>250</c:v>
                </c:pt>
                <c:pt idx="185">
                  <c:v>300</c:v>
                </c:pt>
                <c:pt idx="186">
                  <c:v>297</c:v>
                </c:pt>
                <c:pt idx="187">
                  <c:v>262</c:v>
                </c:pt>
                <c:pt idx="188">
                  <c:v>289</c:v>
                </c:pt>
                <c:pt idx="189">
                  <c:v>312</c:v>
                </c:pt>
                <c:pt idx="190">
                  <c:v>245</c:v>
                </c:pt>
                <c:pt idx="191">
                  <c:v>419</c:v>
                </c:pt>
                <c:pt idx="192">
                  <c:v>236</c:v>
                </c:pt>
                <c:pt idx="193">
                  <c:v>231</c:v>
                </c:pt>
                <c:pt idx="194">
                  <c:v>291</c:v>
                </c:pt>
                <c:pt idx="195">
                  <c:v>214</c:v>
                </c:pt>
                <c:pt idx="196">
                  <c:v>267</c:v>
                </c:pt>
                <c:pt idx="197">
                  <c:v>365</c:v>
                </c:pt>
                <c:pt idx="198">
                  <c:v>273</c:v>
                </c:pt>
                <c:pt idx="199">
                  <c:v>294</c:v>
                </c:pt>
                <c:pt idx="200">
                  <c:v>326</c:v>
                </c:pt>
                <c:pt idx="201">
                  <c:v>279</c:v>
                </c:pt>
                <c:pt idx="202">
                  <c:v>311</c:v>
                </c:pt>
                <c:pt idx="203">
                  <c:v>382</c:v>
                </c:pt>
                <c:pt idx="204">
                  <c:v>285</c:v>
                </c:pt>
                <c:pt idx="205">
                  <c:v>208</c:v>
                </c:pt>
                <c:pt idx="206">
                  <c:v>268</c:v>
                </c:pt>
                <c:pt idx="207">
                  <c:v>237</c:v>
                </c:pt>
                <c:pt idx="208">
                  <c:v>277</c:v>
                </c:pt>
                <c:pt idx="209">
                  <c:v>361</c:v>
                </c:pt>
                <c:pt idx="210">
                  <c:v>268</c:v>
                </c:pt>
                <c:pt idx="211">
                  <c:v>298</c:v>
                </c:pt>
                <c:pt idx="212">
                  <c:v>289</c:v>
                </c:pt>
                <c:pt idx="213">
                  <c:v>308</c:v>
                </c:pt>
                <c:pt idx="214">
                  <c:v>275</c:v>
                </c:pt>
                <c:pt idx="215">
                  <c:v>347</c:v>
                </c:pt>
                <c:pt idx="216">
                  <c:v>274</c:v>
                </c:pt>
                <c:pt idx="217">
                  <c:v>237</c:v>
                </c:pt>
                <c:pt idx="218">
                  <c:v>275</c:v>
                </c:pt>
                <c:pt idx="219">
                  <c:v>249</c:v>
                </c:pt>
                <c:pt idx="220">
                  <c:v>276</c:v>
                </c:pt>
                <c:pt idx="221">
                  <c:v>310</c:v>
                </c:pt>
                <c:pt idx="222">
                  <c:v>306</c:v>
                </c:pt>
                <c:pt idx="223">
                  <c:v>340</c:v>
                </c:pt>
                <c:pt idx="224">
                  <c:v>246</c:v>
                </c:pt>
                <c:pt idx="225">
                  <c:v>323</c:v>
                </c:pt>
                <c:pt idx="226">
                  <c:v>322</c:v>
                </c:pt>
                <c:pt idx="227">
                  <c:v>393</c:v>
                </c:pt>
                <c:pt idx="228">
                  <c:v>242</c:v>
                </c:pt>
                <c:pt idx="229">
                  <c:v>228</c:v>
                </c:pt>
                <c:pt idx="230">
                  <c:v>256</c:v>
                </c:pt>
                <c:pt idx="231">
                  <c:v>246</c:v>
                </c:pt>
                <c:pt idx="232">
                  <c:v>318</c:v>
                </c:pt>
                <c:pt idx="233">
                  <c:v>333</c:v>
                </c:pt>
                <c:pt idx="234">
                  <c:v>314</c:v>
                </c:pt>
                <c:pt idx="235">
                  <c:v>343</c:v>
                </c:pt>
                <c:pt idx="236">
                  <c:v>349</c:v>
                </c:pt>
                <c:pt idx="237">
                  <c:v>315</c:v>
                </c:pt>
                <c:pt idx="238">
                  <c:v>291</c:v>
                </c:pt>
                <c:pt idx="239">
                  <c:v>430</c:v>
                </c:pt>
                <c:pt idx="240">
                  <c:v>272</c:v>
                </c:pt>
                <c:pt idx="241">
                  <c:v>241</c:v>
                </c:pt>
                <c:pt idx="242">
                  <c:v>216</c:v>
                </c:pt>
                <c:pt idx="243">
                  <c:v>125</c:v>
                </c:pt>
                <c:pt idx="244">
                  <c:v>107</c:v>
                </c:pt>
                <c:pt idx="245">
                  <c:v>143</c:v>
                </c:pt>
                <c:pt idx="246">
                  <c:v>160</c:v>
                </c:pt>
                <c:pt idx="247">
                  <c:v>153</c:v>
                </c:pt>
                <c:pt idx="248">
                  <c:v>227</c:v>
                </c:pt>
                <c:pt idx="249">
                  <c:v>258</c:v>
                </c:pt>
                <c:pt idx="250">
                  <c:v>224</c:v>
                </c:pt>
                <c:pt idx="251">
                  <c:v>479</c:v>
                </c:pt>
                <c:pt idx="252">
                  <c:v>235</c:v>
                </c:pt>
                <c:pt idx="253">
                  <c:v>194</c:v>
                </c:pt>
                <c:pt idx="254">
                  <c:v>264</c:v>
                </c:pt>
                <c:pt idx="255">
                  <c:v>332</c:v>
                </c:pt>
                <c:pt idx="256">
                  <c:v>313</c:v>
                </c:pt>
                <c:pt idx="257">
                  <c:v>379</c:v>
                </c:pt>
                <c:pt idx="258">
                  <c:v>359</c:v>
                </c:pt>
                <c:pt idx="259">
                  <c:v>404</c:v>
                </c:pt>
                <c:pt idx="260">
                  <c:v>418</c:v>
                </c:pt>
                <c:pt idx="261">
                  <c:v>411</c:v>
                </c:pt>
                <c:pt idx="262">
                  <c:v>404</c:v>
                </c:pt>
                <c:pt idx="263">
                  <c:v>794</c:v>
                </c:pt>
                <c:pt idx="264">
                  <c:v>275</c:v>
                </c:pt>
                <c:pt idx="265">
                  <c:v>285</c:v>
                </c:pt>
                <c:pt idx="266">
                  <c:v>377</c:v>
                </c:pt>
                <c:pt idx="267">
                  <c:v>348</c:v>
                </c:pt>
                <c:pt idx="268">
                  <c:v>354</c:v>
                </c:pt>
                <c:pt idx="269">
                  <c:v>429</c:v>
                </c:pt>
                <c:pt idx="270">
                  <c:v>336</c:v>
                </c:pt>
                <c:pt idx="271">
                  <c:v>310</c:v>
                </c:pt>
                <c:pt idx="272">
                  <c:v>300</c:v>
                </c:pt>
                <c:pt idx="273">
                  <c:v>261</c:v>
                </c:pt>
                <c:pt idx="274">
                  <c:v>249</c:v>
                </c:pt>
                <c:pt idx="275">
                  <c:v>284</c:v>
                </c:pt>
                <c:pt idx="276">
                  <c:v>145</c:v>
                </c:pt>
                <c:pt idx="277">
                  <c:v>139</c:v>
                </c:pt>
                <c:pt idx="278">
                  <c:v>177</c:v>
                </c:pt>
                <c:pt idx="279">
                  <c:v>128</c:v>
                </c:pt>
                <c:pt idx="280">
                  <c:v>158</c:v>
                </c:pt>
                <c:pt idx="281">
                  <c:v>208</c:v>
                </c:pt>
                <c:pt idx="282">
                  <c:v>151</c:v>
                </c:pt>
                <c:pt idx="283">
                  <c:v>194</c:v>
                </c:pt>
                <c:pt idx="284">
                  <c:v>197</c:v>
                </c:pt>
                <c:pt idx="285">
                  <c:v>190</c:v>
                </c:pt>
                <c:pt idx="286">
                  <c:v>153</c:v>
                </c:pt>
                <c:pt idx="287">
                  <c:v>245</c:v>
                </c:pt>
                <c:pt idx="288">
                  <c:v>133</c:v>
                </c:pt>
                <c:pt idx="289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E-4741-8818-01082B324D29}"/>
            </c:ext>
          </c:extLst>
        </c:ser>
        <c:ser>
          <c:idx val="2"/>
          <c:order val="1"/>
          <c:tx>
            <c:strRef>
              <c:f>TransactionActivity!$Q$1</c:f>
              <c:strCache>
                <c:ptCount val="1"/>
                <c:pt idx="0">
                  <c:v>U.S. General Commercial Pair Count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TransactionActivity!$N$2:$N$291</c:f>
              <c:numCache>
                <c:formatCode>m/d/yyyy</c:formatCode>
                <c:ptCount val="29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</c:numCache>
            </c:numRef>
          </c:cat>
          <c:val>
            <c:numRef>
              <c:f>TransactionActivity!$Q$2:$Q$291</c:f>
              <c:numCache>
                <c:formatCode>#,##0</c:formatCode>
                <c:ptCount val="290"/>
                <c:pt idx="0">
                  <c:v>174</c:v>
                </c:pt>
                <c:pt idx="1">
                  <c:v>128</c:v>
                </c:pt>
                <c:pt idx="2">
                  <c:v>195</c:v>
                </c:pt>
                <c:pt idx="3">
                  <c:v>157</c:v>
                </c:pt>
                <c:pt idx="4">
                  <c:v>177</c:v>
                </c:pt>
                <c:pt idx="5">
                  <c:v>200</c:v>
                </c:pt>
                <c:pt idx="6">
                  <c:v>178</c:v>
                </c:pt>
                <c:pt idx="7">
                  <c:v>197</c:v>
                </c:pt>
                <c:pt idx="8">
                  <c:v>182</c:v>
                </c:pt>
                <c:pt idx="9">
                  <c:v>172</c:v>
                </c:pt>
                <c:pt idx="10">
                  <c:v>154</c:v>
                </c:pt>
                <c:pt idx="11">
                  <c:v>237</c:v>
                </c:pt>
                <c:pt idx="12">
                  <c:v>206</c:v>
                </c:pt>
                <c:pt idx="13">
                  <c:v>188</c:v>
                </c:pt>
                <c:pt idx="14">
                  <c:v>236</c:v>
                </c:pt>
                <c:pt idx="15">
                  <c:v>214</c:v>
                </c:pt>
                <c:pt idx="16">
                  <c:v>263</c:v>
                </c:pt>
                <c:pt idx="17">
                  <c:v>309</c:v>
                </c:pt>
                <c:pt idx="18">
                  <c:v>261</c:v>
                </c:pt>
                <c:pt idx="19">
                  <c:v>341</c:v>
                </c:pt>
                <c:pt idx="20">
                  <c:v>249</c:v>
                </c:pt>
                <c:pt idx="21">
                  <c:v>283</c:v>
                </c:pt>
                <c:pt idx="22">
                  <c:v>268</c:v>
                </c:pt>
                <c:pt idx="23">
                  <c:v>313</c:v>
                </c:pt>
                <c:pt idx="24">
                  <c:v>290</c:v>
                </c:pt>
                <c:pt idx="25">
                  <c:v>254</c:v>
                </c:pt>
                <c:pt idx="26">
                  <c:v>306</c:v>
                </c:pt>
                <c:pt idx="27">
                  <c:v>330</c:v>
                </c:pt>
                <c:pt idx="28">
                  <c:v>410</c:v>
                </c:pt>
                <c:pt idx="29">
                  <c:v>360</c:v>
                </c:pt>
                <c:pt idx="30">
                  <c:v>385</c:v>
                </c:pt>
                <c:pt idx="31">
                  <c:v>427</c:v>
                </c:pt>
                <c:pt idx="32">
                  <c:v>366</c:v>
                </c:pt>
                <c:pt idx="33">
                  <c:v>392</c:v>
                </c:pt>
                <c:pt idx="34">
                  <c:v>330</c:v>
                </c:pt>
                <c:pt idx="35">
                  <c:v>478</c:v>
                </c:pt>
                <c:pt idx="36">
                  <c:v>381</c:v>
                </c:pt>
                <c:pt idx="37">
                  <c:v>358</c:v>
                </c:pt>
                <c:pt idx="38">
                  <c:v>399</c:v>
                </c:pt>
                <c:pt idx="39">
                  <c:v>462</c:v>
                </c:pt>
                <c:pt idx="40">
                  <c:v>456</c:v>
                </c:pt>
                <c:pt idx="41">
                  <c:v>484</c:v>
                </c:pt>
                <c:pt idx="42">
                  <c:v>483</c:v>
                </c:pt>
                <c:pt idx="43">
                  <c:v>511</c:v>
                </c:pt>
                <c:pt idx="44">
                  <c:v>483</c:v>
                </c:pt>
                <c:pt idx="45">
                  <c:v>552</c:v>
                </c:pt>
                <c:pt idx="46">
                  <c:v>445</c:v>
                </c:pt>
                <c:pt idx="47">
                  <c:v>636</c:v>
                </c:pt>
                <c:pt idx="48">
                  <c:v>526</c:v>
                </c:pt>
                <c:pt idx="49">
                  <c:v>438</c:v>
                </c:pt>
                <c:pt idx="50">
                  <c:v>634</c:v>
                </c:pt>
                <c:pt idx="51">
                  <c:v>600</c:v>
                </c:pt>
                <c:pt idx="52">
                  <c:v>571</c:v>
                </c:pt>
                <c:pt idx="53">
                  <c:v>675</c:v>
                </c:pt>
                <c:pt idx="54">
                  <c:v>680</c:v>
                </c:pt>
                <c:pt idx="55">
                  <c:v>629</c:v>
                </c:pt>
                <c:pt idx="56">
                  <c:v>609</c:v>
                </c:pt>
                <c:pt idx="57">
                  <c:v>589</c:v>
                </c:pt>
                <c:pt idx="58">
                  <c:v>623</c:v>
                </c:pt>
                <c:pt idx="59">
                  <c:v>710</c:v>
                </c:pt>
                <c:pt idx="60">
                  <c:v>618</c:v>
                </c:pt>
                <c:pt idx="61">
                  <c:v>527</c:v>
                </c:pt>
                <c:pt idx="62">
                  <c:v>689</c:v>
                </c:pt>
                <c:pt idx="63">
                  <c:v>608</c:v>
                </c:pt>
                <c:pt idx="64">
                  <c:v>602</c:v>
                </c:pt>
                <c:pt idx="65">
                  <c:v>814</c:v>
                </c:pt>
                <c:pt idx="66">
                  <c:v>576</c:v>
                </c:pt>
                <c:pt idx="67">
                  <c:v>616</c:v>
                </c:pt>
                <c:pt idx="68">
                  <c:v>712</c:v>
                </c:pt>
                <c:pt idx="69">
                  <c:v>590</c:v>
                </c:pt>
                <c:pt idx="70">
                  <c:v>595</c:v>
                </c:pt>
                <c:pt idx="71">
                  <c:v>647</c:v>
                </c:pt>
                <c:pt idx="72">
                  <c:v>604</c:v>
                </c:pt>
                <c:pt idx="73">
                  <c:v>526</c:v>
                </c:pt>
                <c:pt idx="74">
                  <c:v>682</c:v>
                </c:pt>
                <c:pt idx="75">
                  <c:v>559</c:v>
                </c:pt>
                <c:pt idx="76">
                  <c:v>675</c:v>
                </c:pt>
                <c:pt idx="77">
                  <c:v>748</c:v>
                </c:pt>
                <c:pt idx="78">
                  <c:v>602</c:v>
                </c:pt>
                <c:pt idx="79">
                  <c:v>600</c:v>
                </c:pt>
                <c:pt idx="80">
                  <c:v>578</c:v>
                </c:pt>
                <c:pt idx="81">
                  <c:v>606</c:v>
                </c:pt>
                <c:pt idx="82">
                  <c:v>589</c:v>
                </c:pt>
                <c:pt idx="83">
                  <c:v>736</c:v>
                </c:pt>
                <c:pt idx="84">
                  <c:v>659</c:v>
                </c:pt>
                <c:pt idx="85">
                  <c:v>585</c:v>
                </c:pt>
                <c:pt idx="86">
                  <c:v>734</c:v>
                </c:pt>
                <c:pt idx="87">
                  <c:v>709</c:v>
                </c:pt>
                <c:pt idx="88">
                  <c:v>813</c:v>
                </c:pt>
                <c:pt idx="89">
                  <c:v>770</c:v>
                </c:pt>
                <c:pt idx="90">
                  <c:v>734</c:v>
                </c:pt>
                <c:pt idx="91">
                  <c:v>796</c:v>
                </c:pt>
                <c:pt idx="92">
                  <c:v>641</c:v>
                </c:pt>
                <c:pt idx="93">
                  <c:v>665</c:v>
                </c:pt>
                <c:pt idx="94">
                  <c:v>619</c:v>
                </c:pt>
                <c:pt idx="95">
                  <c:v>691</c:v>
                </c:pt>
                <c:pt idx="96">
                  <c:v>604</c:v>
                </c:pt>
                <c:pt idx="97">
                  <c:v>535</c:v>
                </c:pt>
                <c:pt idx="98">
                  <c:v>585</c:v>
                </c:pt>
                <c:pt idx="99">
                  <c:v>535</c:v>
                </c:pt>
                <c:pt idx="100">
                  <c:v>601</c:v>
                </c:pt>
                <c:pt idx="101">
                  <c:v>654</c:v>
                </c:pt>
                <c:pt idx="102">
                  <c:v>597</c:v>
                </c:pt>
                <c:pt idx="103">
                  <c:v>550</c:v>
                </c:pt>
                <c:pt idx="104">
                  <c:v>527</c:v>
                </c:pt>
                <c:pt idx="105">
                  <c:v>497</c:v>
                </c:pt>
                <c:pt idx="106">
                  <c:v>380</c:v>
                </c:pt>
                <c:pt idx="107">
                  <c:v>574</c:v>
                </c:pt>
                <c:pt idx="108">
                  <c:v>316</c:v>
                </c:pt>
                <c:pt idx="109">
                  <c:v>331</c:v>
                </c:pt>
                <c:pt idx="110">
                  <c:v>375</c:v>
                </c:pt>
                <c:pt idx="111">
                  <c:v>370</c:v>
                </c:pt>
                <c:pt idx="112">
                  <c:v>406</c:v>
                </c:pt>
                <c:pt idx="113">
                  <c:v>488</c:v>
                </c:pt>
                <c:pt idx="114">
                  <c:v>446</c:v>
                </c:pt>
                <c:pt idx="115">
                  <c:v>406</c:v>
                </c:pt>
                <c:pt idx="116">
                  <c:v>450</c:v>
                </c:pt>
                <c:pt idx="117">
                  <c:v>428</c:v>
                </c:pt>
                <c:pt idx="118">
                  <c:v>398</c:v>
                </c:pt>
                <c:pt idx="119">
                  <c:v>675</c:v>
                </c:pt>
                <c:pt idx="120">
                  <c:v>434</c:v>
                </c:pt>
                <c:pt idx="121">
                  <c:v>432</c:v>
                </c:pt>
                <c:pt idx="122">
                  <c:v>587</c:v>
                </c:pt>
                <c:pt idx="123">
                  <c:v>588</c:v>
                </c:pt>
                <c:pt idx="124">
                  <c:v>485</c:v>
                </c:pt>
                <c:pt idx="125">
                  <c:v>648</c:v>
                </c:pt>
                <c:pt idx="126">
                  <c:v>577</c:v>
                </c:pt>
                <c:pt idx="127">
                  <c:v>590</c:v>
                </c:pt>
                <c:pt idx="128">
                  <c:v>616</c:v>
                </c:pt>
                <c:pt idx="129">
                  <c:v>558</c:v>
                </c:pt>
                <c:pt idx="130">
                  <c:v>594</c:v>
                </c:pt>
                <c:pt idx="131">
                  <c:v>988</c:v>
                </c:pt>
                <c:pt idx="132">
                  <c:v>525</c:v>
                </c:pt>
                <c:pt idx="133">
                  <c:v>514</c:v>
                </c:pt>
                <c:pt idx="134">
                  <c:v>806</c:v>
                </c:pt>
                <c:pt idx="135">
                  <c:v>739</c:v>
                </c:pt>
                <c:pt idx="136">
                  <c:v>787</c:v>
                </c:pt>
                <c:pt idx="137">
                  <c:v>872</c:v>
                </c:pt>
                <c:pt idx="138">
                  <c:v>712</c:v>
                </c:pt>
                <c:pt idx="139">
                  <c:v>773</c:v>
                </c:pt>
                <c:pt idx="140">
                  <c:v>752</c:v>
                </c:pt>
                <c:pt idx="141">
                  <c:v>666</c:v>
                </c:pt>
                <c:pt idx="142">
                  <c:v>707</c:v>
                </c:pt>
                <c:pt idx="143">
                  <c:v>1088</c:v>
                </c:pt>
                <c:pt idx="144">
                  <c:v>605</c:v>
                </c:pt>
                <c:pt idx="145">
                  <c:v>704</c:v>
                </c:pt>
                <c:pt idx="146">
                  <c:v>905</c:v>
                </c:pt>
                <c:pt idx="147">
                  <c:v>795</c:v>
                </c:pt>
                <c:pt idx="148">
                  <c:v>942</c:v>
                </c:pt>
                <c:pt idx="149">
                  <c:v>992</c:v>
                </c:pt>
                <c:pt idx="150">
                  <c:v>830</c:v>
                </c:pt>
                <c:pt idx="151">
                  <c:v>997</c:v>
                </c:pt>
                <c:pt idx="152">
                  <c:v>873</c:v>
                </c:pt>
                <c:pt idx="153">
                  <c:v>965</c:v>
                </c:pt>
                <c:pt idx="154">
                  <c:v>969</c:v>
                </c:pt>
                <c:pt idx="155">
                  <c:v>1653</c:v>
                </c:pt>
                <c:pt idx="156">
                  <c:v>734</c:v>
                </c:pt>
                <c:pt idx="157">
                  <c:v>719</c:v>
                </c:pt>
                <c:pt idx="158">
                  <c:v>1034</c:v>
                </c:pt>
                <c:pt idx="159">
                  <c:v>1028</c:v>
                </c:pt>
                <c:pt idx="160">
                  <c:v>1213</c:v>
                </c:pt>
                <c:pt idx="161">
                  <c:v>1189</c:v>
                </c:pt>
                <c:pt idx="162">
                  <c:v>1155</c:v>
                </c:pt>
                <c:pt idx="163">
                  <c:v>1174</c:v>
                </c:pt>
                <c:pt idx="164">
                  <c:v>1103</c:v>
                </c:pt>
                <c:pt idx="165">
                  <c:v>1189</c:v>
                </c:pt>
                <c:pt idx="166">
                  <c:v>937</c:v>
                </c:pt>
                <c:pt idx="167">
                  <c:v>1490</c:v>
                </c:pt>
                <c:pt idx="168">
                  <c:v>1035</c:v>
                </c:pt>
                <c:pt idx="169">
                  <c:v>966</c:v>
                </c:pt>
                <c:pt idx="170">
                  <c:v>1057</c:v>
                </c:pt>
                <c:pt idx="171">
                  <c:v>1089</c:v>
                </c:pt>
                <c:pt idx="172">
                  <c:v>1196</c:v>
                </c:pt>
                <c:pt idx="173">
                  <c:v>1351</c:v>
                </c:pt>
                <c:pt idx="174">
                  <c:v>1223</c:v>
                </c:pt>
                <c:pt idx="175">
                  <c:v>1201</c:v>
                </c:pt>
                <c:pt idx="176">
                  <c:v>1178</c:v>
                </c:pt>
                <c:pt idx="177">
                  <c:v>1280</c:v>
                </c:pt>
                <c:pt idx="178">
                  <c:v>1062</c:v>
                </c:pt>
                <c:pt idx="179">
                  <c:v>1563</c:v>
                </c:pt>
                <c:pt idx="180">
                  <c:v>1040</c:v>
                </c:pt>
                <c:pt idx="181">
                  <c:v>1049</c:v>
                </c:pt>
                <c:pt idx="182">
                  <c:v>1254</c:v>
                </c:pt>
                <c:pt idx="183">
                  <c:v>1225</c:v>
                </c:pt>
                <c:pt idx="184">
                  <c:v>1180</c:v>
                </c:pt>
                <c:pt idx="185">
                  <c:v>1446</c:v>
                </c:pt>
                <c:pt idx="186">
                  <c:v>1395</c:v>
                </c:pt>
                <c:pt idx="187">
                  <c:v>1207</c:v>
                </c:pt>
                <c:pt idx="188">
                  <c:v>1256</c:v>
                </c:pt>
                <c:pt idx="189">
                  <c:v>1328</c:v>
                </c:pt>
                <c:pt idx="190">
                  <c:v>1235</c:v>
                </c:pt>
                <c:pt idx="191">
                  <c:v>1702</c:v>
                </c:pt>
                <c:pt idx="192">
                  <c:v>1128</c:v>
                </c:pt>
                <c:pt idx="193">
                  <c:v>1105</c:v>
                </c:pt>
                <c:pt idx="194">
                  <c:v>1489</c:v>
                </c:pt>
                <c:pt idx="195">
                  <c:v>1361</c:v>
                </c:pt>
                <c:pt idx="196">
                  <c:v>1400</c:v>
                </c:pt>
                <c:pt idx="197">
                  <c:v>1534</c:v>
                </c:pt>
                <c:pt idx="198">
                  <c:v>1259</c:v>
                </c:pt>
                <c:pt idx="199">
                  <c:v>1336</c:v>
                </c:pt>
                <c:pt idx="200">
                  <c:v>1324</c:v>
                </c:pt>
                <c:pt idx="201">
                  <c:v>1215</c:v>
                </c:pt>
                <c:pt idx="202">
                  <c:v>1193</c:v>
                </c:pt>
                <c:pt idx="203">
                  <c:v>1411</c:v>
                </c:pt>
                <c:pt idx="204">
                  <c:v>1136</c:v>
                </c:pt>
                <c:pt idx="205">
                  <c:v>860</c:v>
                </c:pt>
                <c:pt idx="206">
                  <c:v>1117</c:v>
                </c:pt>
                <c:pt idx="207">
                  <c:v>723</c:v>
                </c:pt>
                <c:pt idx="208">
                  <c:v>852</c:v>
                </c:pt>
                <c:pt idx="209">
                  <c:v>1037</c:v>
                </c:pt>
                <c:pt idx="210">
                  <c:v>846</c:v>
                </c:pt>
                <c:pt idx="211">
                  <c:v>964</c:v>
                </c:pt>
                <c:pt idx="212">
                  <c:v>869</c:v>
                </c:pt>
                <c:pt idx="213">
                  <c:v>979</c:v>
                </c:pt>
                <c:pt idx="214">
                  <c:v>924</c:v>
                </c:pt>
                <c:pt idx="215">
                  <c:v>988</c:v>
                </c:pt>
                <c:pt idx="216">
                  <c:v>920</c:v>
                </c:pt>
                <c:pt idx="217">
                  <c:v>747</c:v>
                </c:pt>
                <c:pt idx="218">
                  <c:v>1086</c:v>
                </c:pt>
                <c:pt idx="219">
                  <c:v>1214</c:v>
                </c:pt>
                <c:pt idx="220">
                  <c:v>1283</c:v>
                </c:pt>
                <c:pt idx="221">
                  <c:v>1238</c:v>
                </c:pt>
                <c:pt idx="222">
                  <c:v>1103</c:v>
                </c:pt>
                <c:pt idx="223">
                  <c:v>1171</c:v>
                </c:pt>
                <c:pt idx="224">
                  <c:v>981</c:v>
                </c:pt>
                <c:pt idx="225">
                  <c:v>1155</c:v>
                </c:pt>
                <c:pt idx="226">
                  <c:v>1026</c:v>
                </c:pt>
                <c:pt idx="227">
                  <c:v>1247</c:v>
                </c:pt>
                <c:pt idx="228">
                  <c:v>1014</c:v>
                </c:pt>
                <c:pt idx="229">
                  <c:v>860</c:v>
                </c:pt>
                <c:pt idx="230">
                  <c:v>1043</c:v>
                </c:pt>
                <c:pt idx="231">
                  <c:v>1074</c:v>
                </c:pt>
                <c:pt idx="232">
                  <c:v>1200</c:v>
                </c:pt>
                <c:pt idx="233">
                  <c:v>1126</c:v>
                </c:pt>
                <c:pt idx="234">
                  <c:v>1146</c:v>
                </c:pt>
                <c:pt idx="235">
                  <c:v>1198</c:v>
                </c:pt>
                <c:pt idx="236">
                  <c:v>1252</c:v>
                </c:pt>
                <c:pt idx="237">
                  <c:v>1351</c:v>
                </c:pt>
                <c:pt idx="238">
                  <c:v>1118</c:v>
                </c:pt>
                <c:pt idx="239">
                  <c:v>1517</c:v>
                </c:pt>
                <c:pt idx="240">
                  <c:v>1257</c:v>
                </c:pt>
                <c:pt idx="241">
                  <c:v>1037</c:v>
                </c:pt>
                <c:pt idx="242">
                  <c:v>969</c:v>
                </c:pt>
                <c:pt idx="243">
                  <c:v>640</c:v>
                </c:pt>
                <c:pt idx="244">
                  <c:v>597</c:v>
                </c:pt>
                <c:pt idx="245">
                  <c:v>749</c:v>
                </c:pt>
                <c:pt idx="246">
                  <c:v>910</c:v>
                </c:pt>
                <c:pt idx="247">
                  <c:v>925</c:v>
                </c:pt>
                <c:pt idx="248">
                  <c:v>1095</c:v>
                </c:pt>
                <c:pt idx="249">
                  <c:v>1143</c:v>
                </c:pt>
                <c:pt idx="250">
                  <c:v>1108</c:v>
                </c:pt>
                <c:pt idx="251">
                  <c:v>1942</c:v>
                </c:pt>
                <c:pt idx="252">
                  <c:v>1096</c:v>
                </c:pt>
                <c:pt idx="253">
                  <c:v>1123</c:v>
                </c:pt>
                <c:pt idx="254">
                  <c:v>1570</c:v>
                </c:pt>
                <c:pt idx="255">
                  <c:v>1569</c:v>
                </c:pt>
                <c:pt idx="256">
                  <c:v>1629</c:v>
                </c:pt>
                <c:pt idx="257">
                  <c:v>1923</c:v>
                </c:pt>
                <c:pt idx="258">
                  <c:v>1762</c:v>
                </c:pt>
                <c:pt idx="259">
                  <c:v>1842</c:v>
                </c:pt>
                <c:pt idx="260">
                  <c:v>1864</c:v>
                </c:pt>
                <c:pt idx="261">
                  <c:v>1881</c:v>
                </c:pt>
                <c:pt idx="262">
                  <c:v>1902</c:v>
                </c:pt>
                <c:pt idx="263">
                  <c:v>3026</c:v>
                </c:pt>
                <c:pt idx="264">
                  <c:v>1466</c:v>
                </c:pt>
                <c:pt idx="265">
                  <c:v>1467</c:v>
                </c:pt>
                <c:pt idx="266">
                  <c:v>1939</c:v>
                </c:pt>
                <c:pt idx="267">
                  <c:v>1878</c:v>
                </c:pt>
                <c:pt idx="268">
                  <c:v>1799</c:v>
                </c:pt>
                <c:pt idx="269">
                  <c:v>2006</c:v>
                </c:pt>
                <c:pt idx="270">
                  <c:v>1568</c:v>
                </c:pt>
                <c:pt idx="271">
                  <c:v>1599</c:v>
                </c:pt>
                <c:pt idx="272">
                  <c:v>1491</c:v>
                </c:pt>
                <c:pt idx="273">
                  <c:v>1337</c:v>
                </c:pt>
                <c:pt idx="274">
                  <c:v>1215</c:v>
                </c:pt>
                <c:pt idx="275">
                  <c:v>1446</c:v>
                </c:pt>
                <c:pt idx="276">
                  <c:v>1041</c:v>
                </c:pt>
                <c:pt idx="277">
                  <c:v>894</c:v>
                </c:pt>
                <c:pt idx="278">
                  <c:v>1170</c:v>
                </c:pt>
                <c:pt idx="279">
                  <c:v>959</c:v>
                </c:pt>
                <c:pt idx="280">
                  <c:v>1193</c:v>
                </c:pt>
                <c:pt idx="281">
                  <c:v>1225</c:v>
                </c:pt>
                <c:pt idx="282">
                  <c:v>985</c:v>
                </c:pt>
                <c:pt idx="283">
                  <c:v>1110</c:v>
                </c:pt>
                <c:pt idx="284">
                  <c:v>1099</c:v>
                </c:pt>
                <c:pt idx="285">
                  <c:v>1176</c:v>
                </c:pt>
                <c:pt idx="286">
                  <c:v>1060</c:v>
                </c:pt>
                <c:pt idx="287">
                  <c:v>1183</c:v>
                </c:pt>
                <c:pt idx="288">
                  <c:v>919</c:v>
                </c:pt>
                <c:pt idx="289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E-4741-8818-01082B324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29912"/>
        <c:axId val="530830304"/>
      </c:barChart>
      <c:dateAx>
        <c:axId val="530829912"/>
        <c:scaling>
          <c:orientation val="minMax"/>
          <c:max val="4535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0830304"/>
        <c:crosses val="autoZero"/>
        <c:auto val="1"/>
        <c:lblOffset val="100"/>
        <c:baseTimeUnit val="months"/>
        <c:majorUnit val="12"/>
        <c:majorTimeUnit val="months"/>
      </c:dateAx>
      <c:valAx>
        <c:axId val="530830304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 of Sale Pairs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308299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4584961230991165E-2"/>
          <c:y val="1.4658401742335403E-2"/>
          <c:w val="0.902390655366552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57215348081489"/>
          <c:y val="0.12715177513231321"/>
          <c:w val="0.80633880764904386"/>
          <c:h val="0.696002457139666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TransactionActivity!$W$1</c:f>
              <c:strCache>
                <c:ptCount val="1"/>
                <c:pt idx="0">
                  <c:v>U.S. General Commercial Distress Pair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TransactionActivity!$N$98:$N$291</c:f>
              <c:numCache>
                <c:formatCode>m/d/yyyy</c:formatCode>
                <c:ptCount val="19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</c:numCache>
            </c:numRef>
          </c:cat>
          <c:val>
            <c:numRef>
              <c:f>TransactionActivity!$W$98:$W$291</c:f>
              <c:numCache>
                <c:formatCode>0.00%</c:formatCode>
                <c:ptCount val="194"/>
                <c:pt idx="0">
                  <c:v>1.4025245441795231E-2</c:v>
                </c:pt>
                <c:pt idx="1">
                  <c:v>2.403846153846154E-2</c:v>
                </c:pt>
                <c:pt idx="2">
                  <c:v>3.0211480362537766E-2</c:v>
                </c:pt>
                <c:pt idx="3">
                  <c:v>2.2151898734177215E-2</c:v>
                </c:pt>
                <c:pt idx="4">
                  <c:v>1.8786127167630059E-2</c:v>
                </c:pt>
                <c:pt idx="5">
                  <c:v>3.1914893617021274E-2</c:v>
                </c:pt>
                <c:pt idx="6">
                  <c:v>2.4355300859598854E-2</c:v>
                </c:pt>
                <c:pt idx="7">
                  <c:v>4.588607594936709E-2</c:v>
                </c:pt>
                <c:pt idx="8">
                  <c:v>6.5789473684210523E-2</c:v>
                </c:pt>
                <c:pt idx="9">
                  <c:v>6.8904593639575976E-2</c:v>
                </c:pt>
                <c:pt idx="10">
                  <c:v>6.3829787234042548E-2</c:v>
                </c:pt>
                <c:pt idx="11">
                  <c:v>6.6465256797583083E-2</c:v>
                </c:pt>
                <c:pt idx="12">
                  <c:v>0.13573407202216067</c:v>
                </c:pt>
                <c:pt idx="13">
                  <c:v>0.12362637362637363</c:v>
                </c:pt>
                <c:pt idx="14">
                  <c:v>0.2023529411764706</c:v>
                </c:pt>
                <c:pt idx="15">
                  <c:v>0.2052505966587112</c:v>
                </c:pt>
                <c:pt idx="16">
                  <c:v>0.17539863325740318</c:v>
                </c:pt>
                <c:pt idx="17">
                  <c:v>0.17454545454545456</c:v>
                </c:pt>
                <c:pt idx="18">
                  <c:v>0.18787878787878787</c:v>
                </c:pt>
                <c:pt idx="19">
                  <c:v>0.22342733188720174</c:v>
                </c:pt>
                <c:pt idx="20">
                  <c:v>0.20729366602687141</c:v>
                </c:pt>
                <c:pt idx="21">
                  <c:v>0.20990099009900989</c:v>
                </c:pt>
                <c:pt idx="22">
                  <c:v>0.22863247863247863</c:v>
                </c:pt>
                <c:pt idx="23">
                  <c:v>0.20689655172413793</c:v>
                </c:pt>
                <c:pt idx="24">
                  <c:v>0.24897959183673468</c:v>
                </c:pt>
                <c:pt idx="25">
                  <c:v>0.2360248447204969</c:v>
                </c:pt>
                <c:pt idx="26">
                  <c:v>0.2809667673716012</c:v>
                </c:pt>
                <c:pt idx="27">
                  <c:v>0.28550074738415543</c:v>
                </c:pt>
                <c:pt idx="28">
                  <c:v>0.25951557093425603</c:v>
                </c:pt>
                <c:pt idx="29">
                  <c:v>0.25806451612903225</c:v>
                </c:pt>
                <c:pt idx="30">
                  <c:v>0.2570162481536189</c:v>
                </c:pt>
                <c:pt idx="31">
                  <c:v>0.27866473149492016</c:v>
                </c:pt>
                <c:pt idx="32">
                  <c:v>0.27188328912466841</c:v>
                </c:pt>
                <c:pt idx="33">
                  <c:v>0.28333333333333333</c:v>
                </c:pt>
                <c:pt idx="34">
                  <c:v>0.25788751714677638</c:v>
                </c:pt>
                <c:pt idx="35">
                  <c:v>0.23699421965317918</c:v>
                </c:pt>
                <c:pt idx="36">
                  <c:v>0.24447949526813881</c:v>
                </c:pt>
                <c:pt idx="37">
                  <c:v>0.25445705024311183</c:v>
                </c:pt>
                <c:pt idx="38">
                  <c:v>0.29348986125933829</c:v>
                </c:pt>
                <c:pt idx="39">
                  <c:v>0.25283446712018143</c:v>
                </c:pt>
                <c:pt idx="40">
                  <c:v>0.2431578947368421</c:v>
                </c:pt>
                <c:pt idx="41">
                  <c:v>0.20949720670391062</c:v>
                </c:pt>
                <c:pt idx="42">
                  <c:v>0.22680412371134021</c:v>
                </c:pt>
                <c:pt idx="43">
                  <c:v>0.22869471413160733</c:v>
                </c:pt>
                <c:pt idx="44">
                  <c:v>0.2183406113537118</c:v>
                </c:pt>
                <c:pt idx="45">
                  <c:v>0.19830713422007254</c:v>
                </c:pt>
                <c:pt idx="46">
                  <c:v>0.23832335329341317</c:v>
                </c:pt>
                <c:pt idx="47">
                  <c:v>0.22222222222222221</c:v>
                </c:pt>
                <c:pt idx="48">
                  <c:v>0.2</c:v>
                </c:pt>
                <c:pt idx="49">
                  <c:v>0.22485207100591717</c:v>
                </c:pt>
                <c:pt idx="50">
                  <c:v>0.21514312096029548</c:v>
                </c:pt>
                <c:pt idx="51">
                  <c:v>0.22601279317697229</c:v>
                </c:pt>
                <c:pt idx="52">
                  <c:v>0.20089686098654708</c:v>
                </c:pt>
                <c:pt idx="53">
                  <c:v>0.19594594594594594</c:v>
                </c:pt>
                <c:pt idx="54">
                  <c:v>0.2007992007992008</c:v>
                </c:pt>
                <c:pt idx="55">
                  <c:v>0.17567567567567569</c:v>
                </c:pt>
                <c:pt idx="56">
                  <c:v>0.20370370370370369</c:v>
                </c:pt>
                <c:pt idx="57">
                  <c:v>0.15221238938053097</c:v>
                </c:pt>
                <c:pt idx="58">
                  <c:v>0.14827295703454085</c:v>
                </c:pt>
                <c:pt idx="59">
                  <c:v>0.13224368499257058</c:v>
                </c:pt>
                <c:pt idx="60">
                  <c:v>0.1633835457705678</c:v>
                </c:pt>
                <c:pt idx="61">
                  <c:v>0.1638755980861244</c:v>
                </c:pt>
                <c:pt idx="62">
                  <c:v>0.17107438016528925</c:v>
                </c:pt>
                <c:pt idx="63">
                  <c:v>0.14074074074074075</c:v>
                </c:pt>
                <c:pt idx="64">
                  <c:v>0.14468085106382977</c:v>
                </c:pt>
                <c:pt idx="65">
                  <c:v>0.14345114345114346</c:v>
                </c:pt>
                <c:pt idx="66">
                  <c:v>0.11094674556213018</c:v>
                </c:pt>
                <c:pt idx="67">
                  <c:v>0.14114326040931546</c:v>
                </c:pt>
                <c:pt idx="68">
                  <c:v>0.11615384615384615</c:v>
                </c:pt>
                <c:pt idx="69">
                  <c:v>0.11048158640226628</c:v>
                </c:pt>
                <c:pt idx="70">
                  <c:v>0.14361233480176211</c:v>
                </c:pt>
                <c:pt idx="71">
                  <c:v>0.10668103448275862</c:v>
                </c:pt>
                <c:pt idx="72">
                  <c:v>9.8360655737704916E-2</c:v>
                </c:pt>
                <c:pt idx="73">
                  <c:v>8.2593250444049734E-2</c:v>
                </c:pt>
                <c:pt idx="74">
                  <c:v>0.10406885758998435</c:v>
                </c:pt>
                <c:pt idx="75">
                  <c:v>0.12043512043512043</c:v>
                </c:pt>
                <c:pt idx="76">
                  <c:v>9.0972708187543744E-2</c:v>
                </c:pt>
                <c:pt idx="77">
                  <c:v>9.0012330456226877E-2</c:v>
                </c:pt>
                <c:pt idx="78">
                  <c:v>7.9333333333333339E-2</c:v>
                </c:pt>
                <c:pt idx="79">
                  <c:v>7.3764787752261654E-2</c:v>
                </c:pt>
                <c:pt idx="80">
                  <c:v>7.6335877862595422E-2</c:v>
                </c:pt>
                <c:pt idx="81">
                  <c:v>6.3411540900443875E-2</c:v>
                </c:pt>
                <c:pt idx="82">
                  <c:v>7.4558032282859343E-2</c:v>
                </c:pt>
                <c:pt idx="83">
                  <c:v>6.4351378958120528E-2</c:v>
                </c:pt>
                <c:pt idx="84">
                  <c:v>5.7299843014128729E-2</c:v>
                </c:pt>
                <c:pt idx="85">
                  <c:v>5.6800000000000003E-2</c:v>
                </c:pt>
                <c:pt idx="86">
                  <c:v>6.4257028112449793E-2</c:v>
                </c:pt>
                <c:pt idx="87">
                  <c:v>6.1337008959338385E-2</c:v>
                </c:pt>
                <c:pt idx="88">
                  <c:v>6.363636363636363E-2</c:v>
                </c:pt>
                <c:pt idx="89">
                  <c:v>5.8991981672394042E-2</c:v>
                </c:pt>
                <c:pt idx="90">
                  <c:v>5.5555555555555552E-2</c:v>
                </c:pt>
                <c:pt idx="91">
                  <c:v>5.3778080326752895E-2</c:v>
                </c:pt>
                <c:pt idx="92">
                  <c:v>4.983818770226537E-2</c:v>
                </c:pt>
                <c:pt idx="93">
                  <c:v>4.3902439024390241E-2</c:v>
                </c:pt>
                <c:pt idx="94">
                  <c:v>4.4594594594594597E-2</c:v>
                </c:pt>
                <c:pt idx="95">
                  <c:v>5.5162659123055166E-2</c:v>
                </c:pt>
                <c:pt idx="96">
                  <c:v>4.6920821114369501E-2</c:v>
                </c:pt>
                <c:pt idx="97">
                  <c:v>4.1916167664670656E-2</c:v>
                </c:pt>
                <c:pt idx="98">
                  <c:v>4.6067415730337076E-2</c:v>
                </c:pt>
                <c:pt idx="99">
                  <c:v>5.015873015873016E-2</c:v>
                </c:pt>
                <c:pt idx="100">
                  <c:v>4.3791241751649668E-2</c:v>
                </c:pt>
                <c:pt idx="101">
                  <c:v>3.8441284886782515E-2</c:v>
                </c:pt>
                <c:pt idx="102">
                  <c:v>2.6109660574412531E-2</c:v>
                </c:pt>
                <c:pt idx="103">
                  <c:v>3.6196319018404907E-2</c:v>
                </c:pt>
                <c:pt idx="104">
                  <c:v>2.7878787878787878E-2</c:v>
                </c:pt>
                <c:pt idx="105">
                  <c:v>2.2757697456492636E-2</c:v>
                </c:pt>
                <c:pt idx="106">
                  <c:v>3.0585106382978722E-2</c:v>
                </c:pt>
                <c:pt idx="107">
                  <c:v>3.3463469046291133E-2</c:v>
                </c:pt>
                <c:pt idx="108">
                  <c:v>2.0408163265306121E-2</c:v>
                </c:pt>
                <c:pt idx="109">
                  <c:v>1.8726591760299626E-2</c:v>
                </c:pt>
                <c:pt idx="110">
                  <c:v>2.6714801444043323E-2</c:v>
                </c:pt>
                <c:pt idx="111">
                  <c:v>1.5625E-2</c:v>
                </c:pt>
                <c:pt idx="112">
                  <c:v>1.5057573073516387E-2</c:v>
                </c:pt>
                <c:pt idx="113">
                  <c:v>9.2989985693848354E-3</c:v>
                </c:pt>
                <c:pt idx="114">
                  <c:v>1.3464991023339317E-2</c:v>
                </c:pt>
                <c:pt idx="115">
                  <c:v>1.1885895404120444E-2</c:v>
                </c:pt>
                <c:pt idx="116">
                  <c:v>1.3816925734024179E-2</c:v>
                </c:pt>
                <c:pt idx="117">
                  <c:v>1.6317016317016316E-2</c:v>
                </c:pt>
                <c:pt idx="118">
                  <c:v>1.9182652210175146E-2</c:v>
                </c:pt>
                <c:pt idx="119">
                  <c:v>1.7977528089887642E-2</c:v>
                </c:pt>
                <c:pt idx="120">
                  <c:v>1.5912897822445562E-2</c:v>
                </c:pt>
                <c:pt idx="121">
                  <c:v>1.1178861788617886E-2</c:v>
                </c:pt>
                <c:pt idx="122">
                  <c:v>1.6164584864070537E-2</c:v>
                </c:pt>
                <c:pt idx="123">
                  <c:v>1.7088174982911826E-2</c:v>
                </c:pt>
                <c:pt idx="124">
                  <c:v>1.2187299550994226E-2</c:v>
                </c:pt>
                <c:pt idx="125">
                  <c:v>1.614987080103359E-2</c:v>
                </c:pt>
                <c:pt idx="126">
                  <c:v>1.3484740951029099E-2</c:v>
                </c:pt>
                <c:pt idx="127">
                  <c:v>1.0589013898080741E-2</c:v>
                </c:pt>
                <c:pt idx="128">
                  <c:v>1.3039934800325998E-2</c:v>
                </c:pt>
                <c:pt idx="129">
                  <c:v>9.4722598105548041E-3</c:v>
                </c:pt>
                <c:pt idx="130">
                  <c:v>1.112759643916914E-2</c:v>
                </c:pt>
                <c:pt idx="131">
                  <c:v>1.097560975609756E-2</c:v>
                </c:pt>
                <c:pt idx="132">
                  <c:v>1.4331210191082803E-2</c:v>
                </c:pt>
                <c:pt idx="133">
                  <c:v>1.2867647058823529E-2</c:v>
                </c:pt>
                <c:pt idx="134">
                  <c:v>1.4626635873749037E-2</c:v>
                </c:pt>
                <c:pt idx="135">
                  <c:v>1.3636363636363636E-2</c:v>
                </c:pt>
                <c:pt idx="136">
                  <c:v>1.4492753623188406E-2</c:v>
                </c:pt>
                <c:pt idx="137">
                  <c:v>1.1651816312542838E-2</c:v>
                </c:pt>
                <c:pt idx="138">
                  <c:v>1.5753424657534248E-2</c:v>
                </c:pt>
                <c:pt idx="139">
                  <c:v>9.7339390006489293E-3</c:v>
                </c:pt>
                <c:pt idx="140">
                  <c:v>1.1867582760774516E-2</c:v>
                </c:pt>
                <c:pt idx="141">
                  <c:v>9.00360144057623E-3</c:v>
                </c:pt>
                <c:pt idx="142">
                  <c:v>1.4194464158977998E-2</c:v>
                </c:pt>
                <c:pt idx="143">
                  <c:v>1.3353877760657421E-2</c:v>
                </c:pt>
                <c:pt idx="144">
                  <c:v>1.1772400261608895E-2</c:v>
                </c:pt>
                <c:pt idx="145">
                  <c:v>1.0954616588419406E-2</c:v>
                </c:pt>
                <c:pt idx="146">
                  <c:v>1.6033755274261603E-2</c:v>
                </c:pt>
                <c:pt idx="147">
                  <c:v>9.1503267973856214E-3</c:v>
                </c:pt>
                <c:pt idx="148">
                  <c:v>1.1363636363636364E-2</c:v>
                </c:pt>
                <c:pt idx="149">
                  <c:v>1.5695067264573991E-2</c:v>
                </c:pt>
                <c:pt idx="150">
                  <c:v>1.5887850467289719E-2</c:v>
                </c:pt>
                <c:pt idx="151">
                  <c:v>1.2987012987012988E-2</c:v>
                </c:pt>
                <c:pt idx="152">
                  <c:v>1.2859304084720122E-2</c:v>
                </c:pt>
                <c:pt idx="153">
                  <c:v>1.1420413990007138E-2</c:v>
                </c:pt>
                <c:pt idx="154">
                  <c:v>2.3273273273273273E-2</c:v>
                </c:pt>
                <c:pt idx="155">
                  <c:v>1.5282940933498555E-2</c:v>
                </c:pt>
                <c:pt idx="156">
                  <c:v>2.02854996243426E-2</c:v>
                </c:pt>
                <c:pt idx="157">
                  <c:v>1.4426727410782081E-2</c:v>
                </c:pt>
                <c:pt idx="158">
                  <c:v>1.3086150490730643E-2</c:v>
                </c:pt>
                <c:pt idx="159">
                  <c:v>1.0520778537611783E-2</c:v>
                </c:pt>
                <c:pt idx="160">
                  <c:v>1.3388259526261586E-2</c:v>
                </c:pt>
                <c:pt idx="161">
                  <c:v>1.7810599478714162E-2</c:v>
                </c:pt>
                <c:pt idx="162">
                  <c:v>1.4144271570014143E-2</c:v>
                </c:pt>
                <c:pt idx="163">
                  <c:v>1.3357079252003561E-2</c:v>
                </c:pt>
                <c:pt idx="164">
                  <c:v>1.2708150744960562E-2</c:v>
                </c:pt>
                <c:pt idx="165">
                  <c:v>1.2216404886561954E-2</c:v>
                </c:pt>
                <c:pt idx="166">
                  <c:v>1.0407632263660017E-2</c:v>
                </c:pt>
                <c:pt idx="167">
                  <c:v>7.8534031413612562E-3</c:v>
                </c:pt>
                <c:pt idx="168">
                  <c:v>1.0338885697874785E-2</c:v>
                </c:pt>
                <c:pt idx="169">
                  <c:v>1.0844748858447488E-2</c:v>
                </c:pt>
                <c:pt idx="170">
                  <c:v>1.2089810017271158E-2</c:v>
                </c:pt>
                <c:pt idx="171">
                  <c:v>1.2129380053908356E-2</c:v>
                </c:pt>
                <c:pt idx="172">
                  <c:v>1.2076172782164421E-2</c:v>
                </c:pt>
                <c:pt idx="173">
                  <c:v>9.4455852156057497E-3</c:v>
                </c:pt>
                <c:pt idx="174">
                  <c:v>1.4180672268907563E-2</c:v>
                </c:pt>
                <c:pt idx="175">
                  <c:v>1.1524358302776323E-2</c:v>
                </c:pt>
                <c:pt idx="176">
                  <c:v>1.7308766052484645E-2</c:v>
                </c:pt>
                <c:pt idx="177">
                  <c:v>1.5018773466833541E-2</c:v>
                </c:pt>
                <c:pt idx="178">
                  <c:v>1.2295081967213115E-2</c:v>
                </c:pt>
                <c:pt idx="179">
                  <c:v>1.3872832369942197E-2</c:v>
                </c:pt>
                <c:pt idx="180">
                  <c:v>1.433389544688027E-2</c:v>
                </c:pt>
                <c:pt idx="181">
                  <c:v>1.452081316553727E-2</c:v>
                </c:pt>
                <c:pt idx="182">
                  <c:v>1.7074981440237565E-2</c:v>
                </c:pt>
                <c:pt idx="183">
                  <c:v>2.1159153633854646E-2</c:v>
                </c:pt>
                <c:pt idx="184">
                  <c:v>1.4803849000740192E-2</c:v>
                </c:pt>
                <c:pt idx="185">
                  <c:v>1.2561060711793441E-2</c:v>
                </c:pt>
                <c:pt idx="186">
                  <c:v>1.936619718309859E-2</c:v>
                </c:pt>
                <c:pt idx="187">
                  <c:v>1.763803680981595E-2</c:v>
                </c:pt>
                <c:pt idx="188">
                  <c:v>1.2345679012345678E-2</c:v>
                </c:pt>
                <c:pt idx="189">
                  <c:v>1.6105417276720352E-2</c:v>
                </c:pt>
                <c:pt idx="190">
                  <c:v>2.5556471558120363E-2</c:v>
                </c:pt>
                <c:pt idx="191">
                  <c:v>2.2408963585434174E-2</c:v>
                </c:pt>
                <c:pt idx="192">
                  <c:v>2.1863117870722433E-2</c:v>
                </c:pt>
                <c:pt idx="193">
                  <c:v>1.61892901618929E-2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8-4A78-B4F8-E30B59D3DE70}"/>
            </c:ext>
          </c:extLst>
        </c:ser>
        <c:ser>
          <c:idx val="2"/>
          <c:order val="1"/>
          <c:tx>
            <c:strRef>
              <c:f>TransactionActivity!$X$1</c:f>
              <c:strCache>
                <c:ptCount val="1"/>
                <c:pt idx="0">
                  <c:v>U.S. Investment Grade Distress Pair %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TransactionActivity!$N$98:$N$291</c:f>
              <c:numCache>
                <c:formatCode>m/d/yyyy</c:formatCode>
                <c:ptCount val="194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</c:numCache>
            </c:numRef>
          </c:cat>
          <c:val>
            <c:numRef>
              <c:f>TransactionActivity!$X$98:$X$291</c:f>
              <c:numCache>
                <c:formatCode>0.00%</c:formatCode>
                <c:ptCount val="194"/>
                <c:pt idx="0">
                  <c:v>2.8050490883590462E-3</c:v>
                </c:pt>
                <c:pt idx="1">
                  <c:v>4.807692307692308E-3</c:v>
                </c:pt>
                <c:pt idx="2">
                  <c:v>4.5317220543806651E-3</c:v>
                </c:pt>
                <c:pt idx="3">
                  <c:v>6.3291139240506328E-3</c:v>
                </c:pt>
                <c:pt idx="4">
                  <c:v>8.670520231213872E-3</c:v>
                </c:pt>
                <c:pt idx="5">
                  <c:v>2.6595744680851063E-3</c:v>
                </c:pt>
                <c:pt idx="6">
                  <c:v>5.7306590257879654E-3</c:v>
                </c:pt>
                <c:pt idx="7">
                  <c:v>9.4936708860759497E-3</c:v>
                </c:pt>
                <c:pt idx="8">
                  <c:v>6.5789473684210523E-3</c:v>
                </c:pt>
                <c:pt idx="9">
                  <c:v>1.0600706713780919E-2</c:v>
                </c:pt>
                <c:pt idx="10">
                  <c:v>1.6548463356973995E-2</c:v>
                </c:pt>
                <c:pt idx="11">
                  <c:v>1.6616314199395771E-2</c:v>
                </c:pt>
                <c:pt idx="12">
                  <c:v>2.4930747922437674E-2</c:v>
                </c:pt>
                <c:pt idx="13">
                  <c:v>1.098901098901099E-2</c:v>
                </c:pt>
                <c:pt idx="14">
                  <c:v>4.2352941176470586E-2</c:v>
                </c:pt>
                <c:pt idx="15">
                  <c:v>2.6252983293556086E-2</c:v>
                </c:pt>
                <c:pt idx="16">
                  <c:v>2.5056947608200455E-2</c:v>
                </c:pt>
                <c:pt idx="17">
                  <c:v>2.7272727272727271E-2</c:v>
                </c:pt>
                <c:pt idx="18">
                  <c:v>2.8282828282828285E-2</c:v>
                </c:pt>
                <c:pt idx="19">
                  <c:v>3.6876355748373099E-2</c:v>
                </c:pt>
                <c:pt idx="20">
                  <c:v>6.1420345489443376E-2</c:v>
                </c:pt>
                <c:pt idx="21">
                  <c:v>6.9306930693069313E-2</c:v>
                </c:pt>
                <c:pt idx="22">
                  <c:v>6.1965811965811968E-2</c:v>
                </c:pt>
                <c:pt idx="23">
                  <c:v>5.6650246305418719E-2</c:v>
                </c:pt>
                <c:pt idx="24">
                  <c:v>3.8775510204081633E-2</c:v>
                </c:pt>
                <c:pt idx="25">
                  <c:v>4.1407867494824016E-2</c:v>
                </c:pt>
                <c:pt idx="26">
                  <c:v>5.1359516616314202E-2</c:v>
                </c:pt>
                <c:pt idx="27">
                  <c:v>5.0822122571001493E-2</c:v>
                </c:pt>
                <c:pt idx="28">
                  <c:v>4.8442906574394463E-2</c:v>
                </c:pt>
                <c:pt idx="29">
                  <c:v>5.4193548387096772E-2</c:v>
                </c:pt>
                <c:pt idx="30">
                  <c:v>5.9084194977843424E-2</c:v>
                </c:pt>
                <c:pt idx="31">
                  <c:v>4.7895500725689405E-2</c:v>
                </c:pt>
                <c:pt idx="32">
                  <c:v>5.1724137931034482E-2</c:v>
                </c:pt>
                <c:pt idx="33">
                  <c:v>6.5151515151515155E-2</c:v>
                </c:pt>
                <c:pt idx="34">
                  <c:v>7.1330589849108367E-2</c:v>
                </c:pt>
                <c:pt idx="35">
                  <c:v>5.4500412881915775E-2</c:v>
                </c:pt>
                <c:pt idx="36">
                  <c:v>6.1514195583596214E-2</c:v>
                </c:pt>
                <c:pt idx="37">
                  <c:v>6.3209076175040513E-2</c:v>
                </c:pt>
                <c:pt idx="38">
                  <c:v>7.4706510138740662E-2</c:v>
                </c:pt>
                <c:pt idx="39">
                  <c:v>7.1428571428571425E-2</c:v>
                </c:pt>
                <c:pt idx="40">
                  <c:v>6.3157894736842107E-2</c:v>
                </c:pt>
                <c:pt idx="41">
                  <c:v>6.8901303538175043E-2</c:v>
                </c:pt>
                <c:pt idx="42">
                  <c:v>5.9564719358533788E-2</c:v>
                </c:pt>
                <c:pt idx="43">
                  <c:v>5.8252427184466021E-2</c:v>
                </c:pt>
                <c:pt idx="44">
                  <c:v>5.8951965065502182E-2</c:v>
                </c:pt>
                <c:pt idx="45">
                  <c:v>6.2877871825876661E-2</c:v>
                </c:pt>
                <c:pt idx="46">
                  <c:v>4.0718562874251497E-2</c:v>
                </c:pt>
                <c:pt idx="47">
                  <c:v>4.8374905517762662E-2</c:v>
                </c:pt>
                <c:pt idx="48">
                  <c:v>3.5862068965517239E-2</c:v>
                </c:pt>
                <c:pt idx="49">
                  <c:v>5.4437869822485205E-2</c:v>
                </c:pt>
                <c:pt idx="50">
                  <c:v>4.339796860572484E-2</c:v>
                </c:pt>
                <c:pt idx="51">
                  <c:v>5.3304904051172705E-2</c:v>
                </c:pt>
                <c:pt idx="52">
                  <c:v>4.9327354260089683E-2</c:v>
                </c:pt>
                <c:pt idx="53">
                  <c:v>4.5608108108108107E-2</c:v>
                </c:pt>
                <c:pt idx="54">
                  <c:v>5.7942057942057944E-2</c:v>
                </c:pt>
                <c:pt idx="55">
                  <c:v>3.4628378378378379E-2</c:v>
                </c:pt>
                <c:pt idx="56">
                  <c:v>3.8986354775828458E-2</c:v>
                </c:pt>
                <c:pt idx="57">
                  <c:v>3.7168141592920353E-2</c:v>
                </c:pt>
                <c:pt idx="58">
                  <c:v>4.8862679022746422E-2</c:v>
                </c:pt>
                <c:pt idx="59">
                  <c:v>3.4175334323922731E-2</c:v>
                </c:pt>
                <c:pt idx="60">
                  <c:v>4.7508690614136734E-2</c:v>
                </c:pt>
                <c:pt idx="61">
                  <c:v>3.5885167464114832E-2</c:v>
                </c:pt>
                <c:pt idx="62">
                  <c:v>2.8925619834710745E-2</c:v>
                </c:pt>
                <c:pt idx="63">
                  <c:v>3.1275720164609055E-2</c:v>
                </c:pt>
                <c:pt idx="64">
                  <c:v>3.4751773049645392E-2</c:v>
                </c:pt>
                <c:pt idx="65">
                  <c:v>3.3264033264033266E-2</c:v>
                </c:pt>
                <c:pt idx="66">
                  <c:v>3.4763313609467453E-2</c:v>
                </c:pt>
                <c:pt idx="67">
                  <c:v>2.9640084685956247E-2</c:v>
                </c:pt>
                <c:pt idx="68">
                  <c:v>2.5384615384615384E-2</c:v>
                </c:pt>
                <c:pt idx="69">
                  <c:v>2.4079320113314446E-2</c:v>
                </c:pt>
                <c:pt idx="70">
                  <c:v>3.8766519823788544E-2</c:v>
                </c:pt>
                <c:pt idx="71">
                  <c:v>4.0409482758620691E-2</c:v>
                </c:pt>
                <c:pt idx="72">
                  <c:v>2.7868852459016394E-2</c:v>
                </c:pt>
                <c:pt idx="73">
                  <c:v>2.3090586145648313E-2</c:v>
                </c:pt>
                <c:pt idx="74">
                  <c:v>2.5821596244131457E-2</c:v>
                </c:pt>
                <c:pt idx="75">
                  <c:v>1.8648018648018648E-2</c:v>
                </c:pt>
                <c:pt idx="76">
                  <c:v>3.4289713086074175E-2</c:v>
                </c:pt>
                <c:pt idx="77">
                  <c:v>2.0345252774352653E-2</c:v>
                </c:pt>
                <c:pt idx="78">
                  <c:v>2.1999999999999999E-2</c:v>
                </c:pt>
                <c:pt idx="79">
                  <c:v>1.1830201809324982E-2</c:v>
                </c:pt>
                <c:pt idx="80">
                  <c:v>1.6655100624566273E-2</c:v>
                </c:pt>
                <c:pt idx="81">
                  <c:v>1.7121116043119847E-2</c:v>
                </c:pt>
                <c:pt idx="82">
                  <c:v>1.3066871637202153E-2</c:v>
                </c:pt>
                <c:pt idx="83">
                  <c:v>1.9407558733401432E-2</c:v>
                </c:pt>
                <c:pt idx="84">
                  <c:v>1.5698587127158554E-2</c:v>
                </c:pt>
                <c:pt idx="85">
                  <c:v>1.04E-2</c:v>
                </c:pt>
                <c:pt idx="86">
                  <c:v>1.4725568942436412E-2</c:v>
                </c:pt>
                <c:pt idx="87">
                  <c:v>1.4472777394900068E-2</c:v>
                </c:pt>
                <c:pt idx="88">
                  <c:v>1.3986013986013986E-2</c:v>
                </c:pt>
                <c:pt idx="89">
                  <c:v>1.3172966781214204E-2</c:v>
                </c:pt>
                <c:pt idx="90">
                  <c:v>1.3593380614657211E-2</c:v>
                </c:pt>
                <c:pt idx="91">
                  <c:v>1.4295439074200136E-2</c:v>
                </c:pt>
                <c:pt idx="92">
                  <c:v>1.2297734627831715E-2</c:v>
                </c:pt>
                <c:pt idx="93">
                  <c:v>1.2195121951219513E-2</c:v>
                </c:pt>
                <c:pt idx="94">
                  <c:v>1.5540540540540541E-2</c:v>
                </c:pt>
                <c:pt idx="95">
                  <c:v>1.4144271570014143E-2</c:v>
                </c:pt>
                <c:pt idx="96">
                  <c:v>9.5307917888563052E-3</c:v>
                </c:pt>
                <c:pt idx="97">
                  <c:v>8.9820359281437123E-3</c:v>
                </c:pt>
                <c:pt idx="98">
                  <c:v>1.1797752808988765E-2</c:v>
                </c:pt>
                <c:pt idx="99">
                  <c:v>6.9841269841269841E-3</c:v>
                </c:pt>
                <c:pt idx="100">
                  <c:v>1.3797240551889621E-2</c:v>
                </c:pt>
                <c:pt idx="101">
                  <c:v>1.2111637704054766E-2</c:v>
                </c:pt>
                <c:pt idx="102">
                  <c:v>1.1749347258485639E-2</c:v>
                </c:pt>
                <c:pt idx="103">
                  <c:v>8.5889570552147246E-3</c:v>
                </c:pt>
                <c:pt idx="104">
                  <c:v>1.4545454545454545E-2</c:v>
                </c:pt>
                <c:pt idx="105">
                  <c:v>1.2717536813922356E-2</c:v>
                </c:pt>
                <c:pt idx="106">
                  <c:v>1.0638297872340425E-2</c:v>
                </c:pt>
                <c:pt idx="107">
                  <c:v>1.0596765197992191E-2</c:v>
                </c:pt>
                <c:pt idx="108">
                  <c:v>1.1259676284306826E-2</c:v>
                </c:pt>
                <c:pt idx="109">
                  <c:v>8.4269662921348312E-3</c:v>
                </c:pt>
                <c:pt idx="110">
                  <c:v>9.3862815884476532E-3</c:v>
                </c:pt>
                <c:pt idx="111">
                  <c:v>9.3749999999999997E-3</c:v>
                </c:pt>
                <c:pt idx="112">
                  <c:v>1.3286093888396812E-2</c:v>
                </c:pt>
                <c:pt idx="113">
                  <c:v>1.7882689556509301E-2</c:v>
                </c:pt>
                <c:pt idx="114">
                  <c:v>9.8743267504488325E-3</c:v>
                </c:pt>
                <c:pt idx="115">
                  <c:v>1.4263074484944533E-2</c:v>
                </c:pt>
                <c:pt idx="116">
                  <c:v>1.1226252158894647E-2</c:v>
                </c:pt>
                <c:pt idx="117">
                  <c:v>1.0878010878010878E-2</c:v>
                </c:pt>
                <c:pt idx="118">
                  <c:v>1.6680567139282735E-2</c:v>
                </c:pt>
                <c:pt idx="119">
                  <c:v>1.1985018726591761E-2</c:v>
                </c:pt>
                <c:pt idx="120">
                  <c:v>1.0887772194304857E-2</c:v>
                </c:pt>
                <c:pt idx="121">
                  <c:v>1.016260162601626E-2</c:v>
                </c:pt>
                <c:pt idx="122">
                  <c:v>8.8170462894930201E-3</c:v>
                </c:pt>
                <c:pt idx="123">
                  <c:v>8.8858509911141498E-3</c:v>
                </c:pt>
                <c:pt idx="124">
                  <c:v>1.0262989095574085E-2</c:v>
                </c:pt>
                <c:pt idx="125">
                  <c:v>1.3565891472868217E-2</c:v>
                </c:pt>
                <c:pt idx="126">
                  <c:v>9.2264017033356991E-3</c:v>
                </c:pt>
                <c:pt idx="127">
                  <c:v>1.1912640635340834E-2</c:v>
                </c:pt>
                <c:pt idx="128">
                  <c:v>8.9649551752241236E-3</c:v>
                </c:pt>
                <c:pt idx="129">
                  <c:v>8.7956698240866035E-3</c:v>
                </c:pt>
                <c:pt idx="130">
                  <c:v>1.2611275964391691E-2</c:v>
                </c:pt>
                <c:pt idx="131">
                  <c:v>7.926829268292683E-3</c:v>
                </c:pt>
                <c:pt idx="132">
                  <c:v>9.5541401273885346E-3</c:v>
                </c:pt>
                <c:pt idx="133">
                  <c:v>9.1911764705882356E-3</c:v>
                </c:pt>
                <c:pt idx="134">
                  <c:v>6.9284064665127024E-3</c:v>
                </c:pt>
                <c:pt idx="135">
                  <c:v>7.575757575757576E-3</c:v>
                </c:pt>
                <c:pt idx="136">
                  <c:v>1.0540184453227932E-2</c:v>
                </c:pt>
                <c:pt idx="137">
                  <c:v>4.7978067169294038E-3</c:v>
                </c:pt>
                <c:pt idx="138">
                  <c:v>6.8493150684931503E-3</c:v>
                </c:pt>
                <c:pt idx="139">
                  <c:v>5.8403634003893574E-3</c:v>
                </c:pt>
                <c:pt idx="140">
                  <c:v>6.2460961898813238E-3</c:v>
                </c:pt>
                <c:pt idx="141">
                  <c:v>4.2016806722689074E-3</c:v>
                </c:pt>
                <c:pt idx="142">
                  <c:v>4.2583392476933995E-3</c:v>
                </c:pt>
                <c:pt idx="143">
                  <c:v>6.1633281972265025E-3</c:v>
                </c:pt>
                <c:pt idx="144">
                  <c:v>3.2701111837802484E-3</c:v>
                </c:pt>
                <c:pt idx="145">
                  <c:v>6.2597809076682318E-3</c:v>
                </c:pt>
                <c:pt idx="146">
                  <c:v>4.2194092827004216E-3</c:v>
                </c:pt>
                <c:pt idx="147">
                  <c:v>3.9215686274509803E-3</c:v>
                </c:pt>
                <c:pt idx="148">
                  <c:v>8.5227272727272721E-3</c:v>
                </c:pt>
                <c:pt idx="149">
                  <c:v>8.9686098654708519E-3</c:v>
                </c:pt>
                <c:pt idx="150">
                  <c:v>7.4766355140186919E-3</c:v>
                </c:pt>
                <c:pt idx="151">
                  <c:v>3.7105751391465678E-3</c:v>
                </c:pt>
                <c:pt idx="152">
                  <c:v>5.2950075642965201E-3</c:v>
                </c:pt>
                <c:pt idx="153">
                  <c:v>7.8515346181299069E-3</c:v>
                </c:pt>
                <c:pt idx="154">
                  <c:v>3.7537537537537537E-3</c:v>
                </c:pt>
                <c:pt idx="155">
                  <c:v>6.6088393225939698E-3</c:v>
                </c:pt>
                <c:pt idx="156">
                  <c:v>5.2592036063110444E-3</c:v>
                </c:pt>
                <c:pt idx="157">
                  <c:v>1.5186028853454822E-3</c:v>
                </c:pt>
                <c:pt idx="158">
                  <c:v>6.5430752453653216E-3</c:v>
                </c:pt>
                <c:pt idx="159">
                  <c:v>5.2603892688058915E-3</c:v>
                </c:pt>
                <c:pt idx="160">
                  <c:v>3.6045314109165809E-3</c:v>
                </c:pt>
                <c:pt idx="161">
                  <c:v>3.0408340573414424E-3</c:v>
                </c:pt>
                <c:pt idx="162">
                  <c:v>5.6577086280056579E-3</c:v>
                </c:pt>
                <c:pt idx="163">
                  <c:v>4.4523597506678537E-3</c:v>
                </c:pt>
                <c:pt idx="164">
                  <c:v>3.5056967572304996E-3</c:v>
                </c:pt>
                <c:pt idx="165">
                  <c:v>3.9267015706806281E-3</c:v>
                </c:pt>
                <c:pt idx="166">
                  <c:v>2.6019080659150044E-3</c:v>
                </c:pt>
                <c:pt idx="167">
                  <c:v>5.235602094240838E-3</c:v>
                </c:pt>
                <c:pt idx="168">
                  <c:v>4.595060310166571E-3</c:v>
                </c:pt>
                <c:pt idx="169">
                  <c:v>5.1369863013698627E-3</c:v>
                </c:pt>
                <c:pt idx="170">
                  <c:v>6.044905008635579E-3</c:v>
                </c:pt>
                <c:pt idx="171">
                  <c:v>4.4923629829290209E-3</c:v>
                </c:pt>
                <c:pt idx="172">
                  <c:v>4.1802136553646075E-3</c:v>
                </c:pt>
                <c:pt idx="173">
                  <c:v>4.517453798767967E-3</c:v>
                </c:pt>
                <c:pt idx="174">
                  <c:v>4.2016806722689074E-3</c:v>
                </c:pt>
                <c:pt idx="175">
                  <c:v>4.1906757464641176E-3</c:v>
                </c:pt>
                <c:pt idx="176">
                  <c:v>7.8168620882188723E-3</c:v>
                </c:pt>
                <c:pt idx="177">
                  <c:v>7.5093867334167707E-3</c:v>
                </c:pt>
                <c:pt idx="178">
                  <c:v>9.562841530054645E-3</c:v>
                </c:pt>
                <c:pt idx="179">
                  <c:v>8.0924855491329474E-3</c:v>
                </c:pt>
                <c:pt idx="180">
                  <c:v>7.5885328836424954E-3</c:v>
                </c:pt>
                <c:pt idx="181">
                  <c:v>6.7763794772507258E-3</c:v>
                </c:pt>
                <c:pt idx="182">
                  <c:v>7.4239049740163323E-3</c:v>
                </c:pt>
                <c:pt idx="183">
                  <c:v>4.5998160073597054E-3</c:v>
                </c:pt>
                <c:pt idx="184">
                  <c:v>3.7009622501850479E-3</c:v>
                </c:pt>
                <c:pt idx="185">
                  <c:v>1.1863224005582694E-2</c:v>
                </c:pt>
                <c:pt idx="186">
                  <c:v>7.9225352112676055E-3</c:v>
                </c:pt>
                <c:pt idx="187">
                  <c:v>5.3680981595092027E-3</c:v>
                </c:pt>
                <c:pt idx="188">
                  <c:v>1.0030864197530864E-2</c:v>
                </c:pt>
                <c:pt idx="189">
                  <c:v>1.0248901903367497E-2</c:v>
                </c:pt>
                <c:pt idx="190">
                  <c:v>9.8928276999175595E-3</c:v>
                </c:pt>
                <c:pt idx="191">
                  <c:v>1.680672268907563E-2</c:v>
                </c:pt>
                <c:pt idx="192">
                  <c:v>9.5057034220532317E-3</c:v>
                </c:pt>
                <c:pt idx="193">
                  <c:v>8.717310087173101E-3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8-4A78-B4F8-E30B59D3D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831088"/>
        <c:axId val="530831480"/>
      </c:barChart>
      <c:dateAx>
        <c:axId val="530831088"/>
        <c:scaling>
          <c:orientation val="minMax"/>
          <c:max val="45351"/>
          <c:min val="39448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30831480"/>
        <c:crosses val="autoZero"/>
        <c:auto val="1"/>
        <c:lblOffset val="100"/>
        <c:baseTimeUnit val="months"/>
        <c:majorUnit val="3"/>
        <c:majorTimeUnit val="months"/>
      </c:dateAx>
      <c:valAx>
        <c:axId val="53083148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Distressed Sale Pairs as Percentage of Total</a:t>
                </a:r>
              </a:p>
            </c:rich>
          </c:tx>
          <c:layout>
            <c:manualLayout>
              <c:xMode val="edge"/>
              <c:yMode val="edge"/>
              <c:x val="1.2512835895513061E-2"/>
              <c:y val="9.3851955214458965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53083108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3.9521459817522801E-2"/>
          <c:y val="3.3204258974027196E-5"/>
          <c:w val="0.9502326209223847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8269307245686"/>
          <c:y val="0.12227665158876418"/>
          <c:w val="0.85386025610435057"/>
          <c:h val="0.772078535228141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TransactionActivity!$S$1</c:f>
              <c:strCache>
                <c:ptCount val="1"/>
                <c:pt idx="0">
                  <c:v>U.S. Investment Grade Pair Volume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</c:spPr>
          <c:invertIfNegative val="0"/>
          <c:cat>
            <c:numRef>
              <c:f>TransactionActivity!$N$2:$N$291</c:f>
              <c:numCache>
                <c:formatCode>m/d/yyyy</c:formatCode>
                <c:ptCount val="29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</c:numCache>
            </c:numRef>
          </c:cat>
          <c:val>
            <c:numRef>
              <c:f>TransactionActivity!$S$2:$S$291</c:f>
              <c:numCache>
                <c:formatCode>"$"#,##0</c:formatCode>
                <c:ptCount val="290"/>
                <c:pt idx="0">
                  <c:v>239138456</c:v>
                </c:pt>
                <c:pt idx="1">
                  <c:v>382350256</c:v>
                </c:pt>
                <c:pt idx="2">
                  <c:v>392187934</c:v>
                </c:pt>
                <c:pt idx="3">
                  <c:v>259313500</c:v>
                </c:pt>
                <c:pt idx="4">
                  <c:v>792720240</c:v>
                </c:pt>
                <c:pt idx="5">
                  <c:v>495188017</c:v>
                </c:pt>
                <c:pt idx="6">
                  <c:v>460027450</c:v>
                </c:pt>
                <c:pt idx="7">
                  <c:v>724463506</c:v>
                </c:pt>
                <c:pt idx="8">
                  <c:v>978812614</c:v>
                </c:pt>
                <c:pt idx="9">
                  <c:v>502113420</c:v>
                </c:pt>
                <c:pt idx="10">
                  <c:v>1310788612</c:v>
                </c:pt>
                <c:pt idx="11">
                  <c:v>1710142856</c:v>
                </c:pt>
                <c:pt idx="12">
                  <c:v>842111805</c:v>
                </c:pt>
                <c:pt idx="13">
                  <c:v>500252265</c:v>
                </c:pt>
                <c:pt idx="14">
                  <c:v>514269040</c:v>
                </c:pt>
                <c:pt idx="15">
                  <c:v>808624604</c:v>
                </c:pt>
                <c:pt idx="16">
                  <c:v>658581265</c:v>
                </c:pt>
                <c:pt idx="17">
                  <c:v>758339395</c:v>
                </c:pt>
                <c:pt idx="18">
                  <c:v>513297992</c:v>
                </c:pt>
                <c:pt idx="19">
                  <c:v>616812241</c:v>
                </c:pt>
                <c:pt idx="20">
                  <c:v>512522617</c:v>
                </c:pt>
                <c:pt idx="21">
                  <c:v>421257500</c:v>
                </c:pt>
                <c:pt idx="22">
                  <c:v>467538930</c:v>
                </c:pt>
                <c:pt idx="23">
                  <c:v>1116602874</c:v>
                </c:pt>
                <c:pt idx="24">
                  <c:v>457877698</c:v>
                </c:pt>
                <c:pt idx="25">
                  <c:v>355332020</c:v>
                </c:pt>
                <c:pt idx="26">
                  <c:v>662942256</c:v>
                </c:pt>
                <c:pt idx="27">
                  <c:v>379324125</c:v>
                </c:pt>
                <c:pt idx="28">
                  <c:v>835738933</c:v>
                </c:pt>
                <c:pt idx="29">
                  <c:v>1048136117</c:v>
                </c:pt>
                <c:pt idx="30">
                  <c:v>586986455</c:v>
                </c:pt>
                <c:pt idx="31">
                  <c:v>934610993</c:v>
                </c:pt>
                <c:pt idx="32">
                  <c:v>1016624907</c:v>
                </c:pt>
                <c:pt idx="33">
                  <c:v>891490033</c:v>
                </c:pt>
                <c:pt idx="34">
                  <c:v>885371948</c:v>
                </c:pt>
                <c:pt idx="35">
                  <c:v>1784571576</c:v>
                </c:pt>
                <c:pt idx="36">
                  <c:v>901439945</c:v>
                </c:pt>
                <c:pt idx="37">
                  <c:v>1329357500</c:v>
                </c:pt>
                <c:pt idx="38">
                  <c:v>930226277</c:v>
                </c:pt>
                <c:pt idx="39">
                  <c:v>1237123374</c:v>
                </c:pt>
                <c:pt idx="40">
                  <c:v>1497143933</c:v>
                </c:pt>
                <c:pt idx="41">
                  <c:v>1230108520</c:v>
                </c:pt>
                <c:pt idx="42">
                  <c:v>1558080380</c:v>
                </c:pt>
                <c:pt idx="43">
                  <c:v>1633482643</c:v>
                </c:pt>
                <c:pt idx="44">
                  <c:v>1523860028</c:v>
                </c:pt>
                <c:pt idx="45">
                  <c:v>1462953541</c:v>
                </c:pt>
                <c:pt idx="46">
                  <c:v>999206043</c:v>
                </c:pt>
                <c:pt idx="47">
                  <c:v>4139362897</c:v>
                </c:pt>
                <c:pt idx="48">
                  <c:v>1228809658</c:v>
                </c:pt>
                <c:pt idx="49">
                  <c:v>1600887596</c:v>
                </c:pt>
                <c:pt idx="50">
                  <c:v>1793880414</c:v>
                </c:pt>
                <c:pt idx="51">
                  <c:v>2759473185</c:v>
                </c:pt>
                <c:pt idx="52">
                  <c:v>1679514977</c:v>
                </c:pt>
                <c:pt idx="53">
                  <c:v>2282727197</c:v>
                </c:pt>
                <c:pt idx="54">
                  <c:v>2349780392</c:v>
                </c:pt>
                <c:pt idx="55">
                  <c:v>3389045540</c:v>
                </c:pt>
                <c:pt idx="56">
                  <c:v>3053208248</c:v>
                </c:pt>
                <c:pt idx="57">
                  <c:v>2796961928</c:v>
                </c:pt>
                <c:pt idx="58">
                  <c:v>2541025911</c:v>
                </c:pt>
                <c:pt idx="59">
                  <c:v>4648921767</c:v>
                </c:pt>
                <c:pt idx="60">
                  <c:v>2627095902</c:v>
                </c:pt>
                <c:pt idx="61">
                  <c:v>2212120353</c:v>
                </c:pt>
                <c:pt idx="62">
                  <c:v>3050873046</c:v>
                </c:pt>
                <c:pt idx="63">
                  <c:v>3643957823</c:v>
                </c:pt>
                <c:pt idx="64">
                  <c:v>3817692545</c:v>
                </c:pt>
                <c:pt idx="65">
                  <c:v>3773453598</c:v>
                </c:pt>
                <c:pt idx="66">
                  <c:v>4305541235</c:v>
                </c:pt>
                <c:pt idx="67">
                  <c:v>4115901191</c:v>
                </c:pt>
                <c:pt idx="68">
                  <c:v>6471704594</c:v>
                </c:pt>
                <c:pt idx="69">
                  <c:v>3934637451</c:v>
                </c:pt>
                <c:pt idx="70">
                  <c:v>5252349716</c:v>
                </c:pt>
                <c:pt idx="71">
                  <c:v>5994297007</c:v>
                </c:pt>
                <c:pt idx="72">
                  <c:v>3965494726</c:v>
                </c:pt>
                <c:pt idx="73">
                  <c:v>3555720078</c:v>
                </c:pt>
                <c:pt idx="74">
                  <c:v>4679786328</c:v>
                </c:pt>
                <c:pt idx="75">
                  <c:v>4651967824</c:v>
                </c:pt>
                <c:pt idx="76">
                  <c:v>3561207567</c:v>
                </c:pt>
                <c:pt idx="77">
                  <c:v>5287968525</c:v>
                </c:pt>
                <c:pt idx="78">
                  <c:v>3692254718</c:v>
                </c:pt>
                <c:pt idx="79">
                  <c:v>5316313114</c:v>
                </c:pt>
                <c:pt idx="80">
                  <c:v>6083651079</c:v>
                </c:pt>
                <c:pt idx="81">
                  <c:v>3086616999</c:v>
                </c:pt>
                <c:pt idx="82">
                  <c:v>3795120959</c:v>
                </c:pt>
                <c:pt idx="83">
                  <c:v>7506516733</c:v>
                </c:pt>
                <c:pt idx="84">
                  <c:v>6119097271</c:v>
                </c:pt>
                <c:pt idx="85">
                  <c:v>3613977717</c:v>
                </c:pt>
                <c:pt idx="86">
                  <c:v>5019434754</c:v>
                </c:pt>
                <c:pt idx="87">
                  <c:v>4462745065</c:v>
                </c:pt>
                <c:pt idx="88">
                  <c:v>5422906967</c:v>
                </c:pt>
                <c:pt idx="89">
                  <c:v>6266763252</c:v>
                </c:pt>
                <c:pt idx="90">
                  <c:v>5616457103</c:v>
                </c:pt>
                <c:pt idx="91">
                  <c:v>5419747880</c:v>
                </c:pt>
                <c:pt idx="92">
                  <c:v>3846415947</c:v>
                </c:pt>
                <c:pt idx="93">
                  <c:v>3199220775</c:v>
                </c:pt>
                <c:pt idx="94">
                  <c:v>3134630980</c:v>
                </c:pt>
                <c:pt idx="95">
                  <c:v>5695290061</c:v>
                </c:pt>
                <c:pt idx="96">
                  <c:v>2032698538</c:v>
                </c:pt>
                <c:pt idx="97">
                  <c:v>2086190923</c:v>
                </c:pt>
                <c:pt idx="98">
                  <c:v>1829861821</c:v>
                </c:pt>
                <c:pt idx="99">
                  <c:v>1977749448</c:v>
                </c:pt>
                <c:pt idx="100">
                  <c:v>1916375187</c:v>
                </c:pt>
                <c:pt idx="101">
                  <c:v>5214312363</c:v>
                </c:pt>
                <c:pt idx="102">
                  <c:v>1855209667</c:v>
                </c:pt>
                <c:pt idx="103">
                  <c:v>1758468915</c:v>
                </c:pt>
                <c:pt idx="104">
                  <c:v>2086795797</c:v>
                </c:pt>
                <c:pt idx="105">
                  <c:v>1638693283</c:v>
                </c:pt>
                <c:pt idx="106">
                  <c:v>455469996</c:v>
                </c:pt>
                <c:pt idx="107">
                  <c:v>1465712243</c:v>
                </c:pt>
                <c:pt idx="108">
                  <c:v>644715110</c:v>
                </c:pt>
                <c:pt idx="109">
                  <c:v>680942371</c:v>
                </c:pt>
                <c:pt idx="110">
                  <c:v>803548045</c:v>
                </c:pt>
                <c:pt idx="111">
                  <c:v>696732251</c:v>
                </c:pt>
                <c:pt idx="112">
                  <c:v>429691042</c:v>
                </c:pt>
                <c:pt idx="113">
                  <c:v>1129119577</c:v>
                </c:pt>
                <c:pt idx="114">
                  <c:v>1127062868</c:v>
                </c:pt>
                <c:pt idx="115">
                  <c:v>459195776</c:v>
                </c:pt>
                <c:pt idx="116">
                  <c:v>826768849</c:v>
                </c:pt>
                <c:pt idx="117">
                  <c:v>999477217</c:v>
                </c:pt>
                <c:pt idx="118">
                  <c:v>775883677</c:v>
                </c:pt>
                <c:pt idx="119">
                  <c:v>1873477810</c:v>
                </c:pt>
                <c:pt idx="120">
                  <c:v>885442254</c:v>
                </c:pt>
                <c:pt idx="121">
                  <c:v>1191082649</c:v>
                </c:pt>
                <c:pt idx="122">
                  <c:v>1287768764</c:v>
                </c:pt>
                <c:pt idx="123">
                  <c:v>880466503</c:v>
                </c:pt>
                <c:pt idx="124">
                  <c:v>1539321833</c:v>
                </c:pt>
                <c:pt idx="125">
                  <c:v>2365587023</c:v>
                </c:pt>
                <c:pt idx="126">
                  <c:v>1360537137</c:v>
                </c:pt>
                <c:pt idx="127">
                  <c:v>1848619651</c:v>
                </c:pt>
                <c:pt idx="128">
                  <c:v>3201978535</c:v>
                </c:pt>
                <c:pt idx="129">
                  <c:v>2372639275</c:v>
                </c:pt>
                <c:pt idx="130">
                  <c:v>2455469267</c:v>
                </c:pt>
                <c:pt idx="131">
                  <c:v>4192081521</c:v>
                </c:pt>
                <c:pt idx="132">
                  <c:v>1719103837</c:v>
                </c:pt>
                <c:pt idx="133">
                  <c:v>2792474079</c:v>
                </c:pt>
                <c:pt idx="134">
                  <c:v>2031801715</c:v>
                </c:pt>
                <c:pt idx="135">
                  <c:v>2388940585</c:v>
                </c:pt>
                <c:pt idx="136">
                  <c:v>3954346368</c:v>
                </c:pt>
                <c:pt idx="137">
                  <c:v>4147938074</c:v>
                </c:pt>
                <c:pt idx="138">
                  <c:v>3017616781</c:v>
                </c:pt>
                <c:pt idx="139">
                  <c:v>3478925549</c:v>
                </c:pt>
                <c:pt idx="140">
                  <c:v>3542601161</c:v>
                </c:pt>
                <c:pt idx="141">
                  <c:v>3651548919</c:v>
                </c:pt>
                <c:pt idx="142">
                  <c:v>2720984837</c:v>
                </c:pt>
                <c:pt idx="143">
                  <c:v>5500143393</c:v>
                </c:pt>
                <c:pt idx="144">
                  <c:v>2616274237</c:v>
                </c:pt>
                <c:pt idx="145">
                  <c:v>2635873178</c:v>
                </c:pt>
                <c:pt idx="146">
                  <c:v>3663780260</c:v>
                </c:pt>
                <c:pt idx="147">
                  <c:v>2727919331</c:v>
                </c:pt>
                <c:pt idx="148">
                  <c:v>3085608443</c:v>
                </c:pt>
                <c:pt idx="149">
                  <c:v>4106169202</c:v>
                </c:pt>
                <c:pt idx="150">
                  <c:v>3884452916</c:v>
                </c:pt>
                <c:pt idx="151">
                  <c:v>4221586288</c:v>
                </c:pt>
                <c:pt idx="152">
                  <c:v>3450112723</c:v>
                </c:pt>
                <c:pt idx="153">
                  <c:v>3254828568</c:v>
                </c:pt>
                <c:pt idx="154">
                  <c:v>4219763677</c:v>
                </c:pt>
                <c:pt idx="155">
                  <c:v>7617985192</c:v>
                </c:pt>
                <c:pt idx="156">
                  <c:v>2461785628</c:v>
                </c:pt>
                <c:pt idx="157">
                  <c:v>1997601470</c:v>
                </c:pt>
                <c:pt idx="158">
                  <c:v>3847185165</c:v>
                </c:pt>
                <c:pt idx="159">
                  <c:v>4264075763</c:v>
                </c:pt>
                <c:pt idx="160">
                  <c:v>4357357375</c:v>
                </c:pt>
                <c:pt idx="161">
                  <c:v>6632963046</c:v>
                </c:pt>
                <c:pt idx="162">
                  <c:v>3962875958</c:v>
                </c:pt>
                <c:pt idx="163">
                  <c:v>4969190656</c:v>
                </c:pt>
                <c:pt idx="164">
                  <c:v>4881118303</c:v>
                </c:pt>
                <c:pt idx="165">
                  <c:v>6764582929</c:v>
                </c:pt>
                <c:pt idx="166">
                  <c:v>4421203265</c:v>
                </c:pt>
                <c:pt idx="167">
                  <c:v>8325764505</c:v>
                </c:pt>
                <c:pt idx="168">
                  <c:v>2815449647</c:v>
                </c:pt>
                <c:pt idx="169">
                  <c:v>3190649356</c:v>
                </c:pt>
                <c:pt idx="170">
                  <c:v>4639508638</c:v>
                </c:pt>
                <c:pt idx="171">
                  <c:v>4201534502</c:v>
                </c:pt>
                <c:pt idx="172">
                  <c:v>5607162394</c:v>
                </c:pt>
                <c:pt idx="173">
                  <c:v>10225731468</c:v>
                </c:pt>
                <c:pt idx="174">
                  <c:v>7257655582</c:v>
                </c:pt>
                <c:pt idx="175">
                  <c:v>6067053069</c:v>
                </c:pt>
                <c:pt idx="176">
                  <c:v>6174698492</c:v>
                </c:pt>
                <c:pt idx="177">
                  <c:v>8287287396</c:v>
                </c:pt>
                <c:pt idx="178">
                  <c:v>6169798892</c:v>
                </c:pt>
                <c:pt idx="179">
                  <c:v>10556261185</c:v>
                </c:pt>
                <c:pt idx="180">
                  <c:v>7017390943</c:v>
                </c:pt>
                <c:pt idx="181">
                  <c:v>5437875569</c:v>
                </c:pt>
                <c:pt idx="182">
                  <c:v>6069985866</c:v>
                </c:pt>
                <c:pt idx="183">
                  <c:v>4909660353</c:v>
                </c:pt>
                <c:pt idx="184">
                  <c:v>8798054008</c:v>
                </c:pt>
                <c:pt idx="185">
                  <c:v>8781705048</c:v>
                </c:pt>
                <c:pt idx="186">
                  <c:v>6425012621</c:v>
                </c:pt>
                <c:pt idx="187">
                  <c:v>8130880783</c:v>
                </c:pt>
                <c:pt idx="188">
                  <c:v>7125533799</c:v>
                </c:pt>
                <c:pt idx="189">
                  <c:v>7865747513</c:v>
                </c:pt>
                <c:pt idx="190">
                  <c:v>5898164167</c:v>
                </c:pt>
                <c:pt idx="191">
                  <c:v>16181893175</c:v>
                </c:pt>
                <c:pt idx="192">
                  <c:v>5858107851</c:v>
                </c:pt>
                <c:pt idx="193">
                  <c:v>5496423082</c:v>
                </c:pt>
                <c:pt idx="194">
                  <c:v>6364960451</c:v>
                </c:pt>
                <c:pt idx="195">
                  <c:v>4311114546</c:v>
                </c:pt>
                <c:pt idx="196">
                  <c:v>5814730263</c:v>
                </c:pt>
                <c:pt idx="197">
                  <c:v>12832444832</c:v>
                </c:pt>
                <c:pt idx="198">
                  <c:v>7955907440</c:v>
                </c:pt>
                <c:pt idx="199">
                  <c:v>8281737950</c:v>
                </c:pt>
                <c:pt idx="200">
                  <c:v>9145383555</c:v>
                </c:pt>
                <c:pt idx="201">
                  <c:v>8389518886</c:v>
                </c:pt>
                <c:pt idx="202">
                  <c:v>9407181931</c:v>
                </c:pt>
                <c:pt idx="203">
                  <c:v>11493596287</c:v>
                </c:pt>
                <c:pt idx="204">
                  <c:v>8019614336</c:v>
                </c:pt>
                <c:pt idx="205">
                  <c:v>5832609618</c:v>
                </c:pt>
                <c:pt idx="206">
                  <c:v>7293427234</c:v>
                </c:pt>
                <c:pt idx="207">
                  <c:v>7094123258</c:v>
                </c:pt>
                <c:pt idx="208">
                  <c:v>6060914750</c:v>
                </c:pt>
                <c:pt idx="209">
                  <c:v>9403703119</c:v>
                </c:pt>
                <c:pt idx="210">
                  <c:v>7375686999</c:v>
                </c:pt>
                <c:pt idx="211">
                  <c:v>7550896601</c:v>
                </c:pt>
                <c:pt idx="212">
                  <c:v>8266817007</c:v>
                </c:pt>
                <c:pt idx="213">
                  <c:v>9218871558</c:v>
                </c:pt>
                <c:pt idx="214">
                  <c:v>8324179421</c:v>
                </c:pt>
                <c:pt idx="215">
                  <c:v>10453869451</c:v>
                </c:pt>
                <c:pt idx="216">
                  <c:v>8201569545</c:v>
                </c:pt>
                <c:pt idx="217">
                  <c:v>6571459597</c:v>
                </c:pt>
                <c:pt idx="218">
                  <c:v>9664883876</c:v>
                </c:pt>
                <c:pt idx="219">
                  <c:v>6315344093</c:v>
                </c:pt>
                <c:pt idx="220">
                  <c:v>7751402567</c:v>
                </c:pt>
                <c:pt idx="221">
                  <c:v>9855788314</c:v>
                </c:pt>
                <c:pt idx="222">
                  <c:v>8057571779</c:v>
                </c:pt>
                <c:pt idx="223">
                  <c:v>9959486105</c:v>
                </c:pt>
                <c:pt idx="224">
                  <c:v>8495545374</c:v>
                </c:pt>
                <c:pt idx="225">
                  <c:v>10600968488</c:v>
                </c:pt>
                <c:pt idx="226">
                  <c:v>10189002816</c:v>
                </c:pt>
                <c:pt idx="227">
                  <c:v>13290260677</c:v>
                </c:pt>
                <c:pt idx="228">
                  <c:v>6305268875</c:v>
                </c:pt>
                <c:pt idx="229">
                  <c:v>6694493251</c:v>
                </c:pt>
                <c:pt idx="230">
                  <c:v>6872438539</c:v>
                </c:pt>
                <c:pt idx="231">
                  <c:v>5550392133</c:v>
                </c:pt>
                <c:pt idx="232">
                  <c:v>9618746869</c:v>
                </c:pt>
                <c:pt idx="233">
                  <c:v>11973995955</c:v>
                </c:pt>
                <c:pt idx="234">
                  <c:v>10118000047</c:v>
                </c:pt>
                <c:pt idx="235">
                  <c:v>9931258306</c:v>
                </c:pt>
                <c:pt idx="236">
                  <c:v>11309220364</c:v>
                </c:pt>
                <c:pt idx="237">
                  <c:v>9583391813</c:v>
                </c:pt>
                <c:pt idx="238">
                  <c:v>9396201517</c:v>
                </c:pt>
                <c:pt idx="239">
                  <c:v>15865990779</c:v>
                </c:pt>
                <c:pt idx="240">
                  <c:v>7921923964</c:v>
                </c:pt>
                <c:pt idx="241">
                  <c:v>7396852569</c:v>
                </c:pt>
                <c:pt idx="242">
                  <c:v>6329338301</c:v>
                </c:pt>
                <c:pt idx="243">
                  <c:v>3679407834</c:v>
                </c:pt>
                <c:pt idx="244">
                  <c:v>2293981738</c:v>
                </c:pt>
                <c:pt idx="245">
                  <c:v>2793546233</c:v>
                </c:pt>
                <c:pt idx="246">
                  <c:v>3221186649</c:v>
                </c:pt>
                <c:pt idx="247">
                  <c:v>2974457161</c:v>
                </c:pt>
                <c:pt idx="248">
                  <c:v>7134407577</c:v>
                </c:pt>
                <c:pt idx="249">
                  <c:v>7587780805</c:v>
                </c:pt>
                <c:pt idx="250">
                  <c:v>6458247196</c:v>
                </c:pt>
                <c:pt idx="251">
                  <c:v>14474926235</c:v>
                </c:pt>
                <c:pt idx="252">
                  <c:v>6557844082</c:v>
                </c:pt>
                <c:pt idx="253">
                  <c:v>4475357545</c:v>
                </c:pt>
                <c:pt idx="254">
                  <c:v>6786157340</c:v>
                </c:pt>
                <c:pt idx="255">
                  <c:v>9001279792</c:v>
                </c:pt>
                <c:pt idx="256">
                  <c:v>7924579452</c:v>
                </c:pt>
                <c:pt idx="257">
                  <c:v>10971105542</c:v>
                </c:pt>
                <c:pt idx="258">
                  <c:v>11512444092</c:v>
                </c:pt>
                <c:pt idx="259">
                  <c:v>13917170703</c:v>
                </c:pt>
                <c:pt idx="260">
                  <c:v>13976217999</c:v>
                </c:pt>
                <c:pt idx="261">
                  <c:v>14316821989</c:v>
                </c:pt>
                <c:pt idx="262">
                  <c:v>13807890495</c:v>
                </c:pt>
                <c:pt idx="263">
                  <c:v>26998533298</c:v>
                </c:pt>
                <c:pt idx="264">
                  <c:v>8914533594</c:v>
                </c:pt>
                <c:pt idx="265">
                  <c:v>8913746195</c:v>
                </c:pt>
                <c:pt idx="266">
                  <c:v>13230666871</c:v>
                </c:pt>
                <c:pt idx="267">
                  <c:v>12223361164</c:v>
                </c:pt>
                <c:pt idx="268">
                  <c:v>12116246310</c:v>
                </c:pt>
                <c:pt idx="269">
                  <c:v>16301627568</c:v>
                </c:pt>
                <c:pt idx="270">
                  <c:v>11163109883</c:v>
                </c:pt>
                <c:pt idx="271">
                  <c:v>9832734814</c:v>
                </c:pt>
                <c:pt idx="272">
                  <c:v>10827889269</c:v>
                </c:pt>
                <c:pt idx="273">
                  <c:v>8172972740</c:v>
                </c:pt>
                <c:pt idx="274">
                  <c:v>7947885638</c:v>
                </c:pt>
                <c:pt idx="275">
                  <c:v>7630868477</c:v>
                </c:pt>
                <c:pt idx="276">
                  <c:v>3413630730</c:v>
                </c:pt>
                <c:pt idx="277">
                  <c:v>2983004314</c:v>
                </c:pt>
                <c:pt idx="278">
                  <c:v>5476771596</c:v>
                </c:pt>
                <c:pt idx="279">
                  <c:v>2987197360</c:v>
                </c:pt>
                <c:pt idx="280">
                  <c:v>3869780584</c:v>
                </c:pt>
                <c:pt idx="281">
                  <c:v>5412790509</c:v>
                </c:pt>
                <c:pt idx="282">
                  <c:v>4803632569</c:v>
                </c:pt>
                <c:pt idx="283">
                  <c:v>5963251998</c:v>
                </c:pt>
                <c:pt idx="284">
                  <c:v>5505257884</c:v>
                </c:pt>
                <c:pt idx="285">
                  <c:v>5429327591</c:v>
                </c:pt>
                <c:pt idx="286">
                  <c:v>3152243315</c:v>
                </c:pt>
                <c:pt idx="287">
                  <c:v>5847145399</c:v>
                </c:pt>
                <c:pt idx="288">
                  <c:v>2734938996</c:v>
                </c:pt>
                <c:pt idx="289">
                  <c:v>2950223512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B-4F4D-8A11-CC11803B872A}"/>
            </c:ext>
          </c:extLst>
        </c:ser>
        <c:ser>
          <c:idx val="2"/>
          <c:order val="1"/>
          <c:tx>
            <c:strRef>
              <c:f>TransactionActivity!$T$1</c:f>
              <c:strCache>
                <c:ptCount val="1"/>
                <c:pt idx="0">
                  <c:v>U.S. General Commercial Pair Volume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cat>
            <c:numRef>
              <c:f>TransactionActivity!$N$2:$N$291</c:f>
              <c:numCache>
                <c:formatCode>m/d/yyyy</c:formatCode>
                <c:ptCount val="290"/>
                <c:pt idx="0">
                  <c:v>36556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  <c:pt idx="233">
                  <c:v>43646</c:v>
                </c:pt>
                <c:pt idx="234">
                  <c:v>43677</c:v>
                </c:pt>
                <c:pt idx="235">
                  <c:v>43708</c:v>
                </c:pt>
                <c:pt idx="236">
                  <c:v>43738</c:v>
                </c:pt>
                <c:pt idx="237">
                  <c:v>43769</c:v>
                </c:pt>
                <c:pt idx="238">
                  <c:v>43799</c:v>
                </c:pt>
                <c:pt idx="239">
                  <c:v>43830</c:v>
                </c:pt>
                <c:pt idx="240">
                  <c:v>43861</c:v>
                </c:pt>
                <c:pt idx="241">
                  <c:v>43890</c:v>
                </c:pt>
                <c:pt idx="242">
                  <c:v>43921</c:v>
                </c:pt>
                <c:pt idx="243">
                  <c:v>43951</c:v>
                </c:pt>
                <c:pt idx="244">
                  <c:v>43982</c:v>
                </c:pt>
                <c:pt idx="245">
                  <c:v>44012</c:v>
                </c:pt>
                <c:pt idx="246">
                  <c:v>44043</c:v>
                </c:pt>
                <c:pt idx="247">
                  <c:v>44074</c:v>
                </c:pt>
                <c:pt idx="248">
                  <c:v>44104</c:v>
                </c:pt>
                <c:pt idx="249">
                  <c:v>44135</c:v>
                </c:pt>
                <c:pt idx="250">
                  <c:v>44165</c:v>
                </c:pt>
                <c:pt idx="251">
                  <c:v>44196</c:v>
                </c:pt>
                <c:pt idx="252">
                  <c:v>44227</c:v>
                </c:pt>
                <c:pt idx="253">
                  <c:v>44255</c:v>
                </c:pt>
                <c:pt idx="254">
                  <c:v>44286</c:v>
                </c:pt>
                <c:pt idx="255">
                  <c:v>44316</c:v>
                </c:pt>
                <c:pt idx="256">
                  <c:v>44347</c:v>
                </c:pt>
                <c:pt idx="257">
                  <c:v>44377</c:v>
                </c:pt>
                <c:pt idx="258">
                  <c:v>44408</c:v>
                </c:pt>
                <c:pt idx="259">
                  <c:v>44439</c:v>
                </c:pt>
                <c:pt idx="260">
                  <c:v>44469</c:v>
                </c:pt>
                <c:pt idx="261">
                  <c:v>44500</c:v>
                </c:pt>
                <c:pt idx="262">
                  <c:v>44530</c:v>
                </c:pt>
                <c:pt idx="263">
                  <c:v>44561</c:v>
                </c:pt>
                <c:pt idx="264">
                  <c:v>44592</c:v>
                </c:pt>
                <c:pt idx="265">
                  <c:v>44620</c:v>
                </c:pt>
                <c:pt idx="266">
                  <c:v>44651</c:v>
                </c:pt>
                <c:pt idx="267">
                  <c:v>44681</c:v>
                </c:pt>
                <c:pt idx="268">
                  <c:v>44712</c:v>
                </c:pt>
                <c:pt idx="269">
                  <c:v>44742</c:v>
                </c:pt>
                <c:pt idx="270">
                  <c:v>44773</c:v>
                </c:pt>
                <c:pt idx="271">
                  <c:v>44804</c:v>
                </c:pt>
                <c:pt idx="272">
                  <c:v>44834</c:v>
                </c:pt>
                <c:pt idx="273">
                  <c:v>44865</c:v>
                </c:pt>
                <c:pt idx="274">
                  <c:v>44895</c:v>
                </c:pt>
                <c:pt idx="275">
                  <c:v>44926</c:v>
                </c:pt>
                <c:pt idx="276">
                  <c:v>44957</c:v>
                </c:pt>
                <c:pt idx="277">
                  <c:v>44985</c:v>
                </c:pt>
                <c:pt idx="278">
                  <c:v>45016</c:v>
                </c:pt>
                <c:pt idx="279">
                  <c:v>45046</c:v>
                </c:pt>
                <c:pt idx="280">
                  <c:v>45077</c:v>
                </c:pt>
                <c:pt idx="281">
                  <c:v>45107</c:v>
                </c:pt>
                <c:pt idx="282">
                  <c:v>45138</c:v>
                </c:pt>
                <c:pt idx="283">
                  <c:v>45169</c:v>
                </c:pt>
                <c:pt idx="284">
                  <c:v>45199</c:v>
                </c:pt>
                <c:pt idx="285">
                  <c:v>45230</c:v>
                </c:pt>
                <c:pt idx="286">
                  <c:v>45260</c:v>
                </c:pt>
                <c:pt idx="287">
                  <c:v>45291</c:v>
                </c:pt>
                <c:pt idx="288">
                  <c:v>45322</c:v>
                </c:pt>
                <c:pt idx="289">
                  <c:v>45351</c:v>
                </c:pt>
              </c:numCache>
            </c:numRef>
          </c:cat>
          <c:val>
            <c:numRef>
              <c:f>TransactionActivity!$T$2:$T$291</c:f>
              <c:numCache>
                <c:formatCode>"$"#,##0</c:formatCode>
                <c:ptCount val="290"/>
                <c:pt idx="0">
                  <c:v>249247787</c:v>
                </c:pt>
                <c:pt idx="1">
                  <c:v>180246342</c:v>
                </c:pt>
                <c:pt idx="2">
                  <c:v>268405000</c:v>
                </c:pt>
                <c:pt idx="3">
                  <c:v>237504742</c:v>
                </c:pt>
                <c:pt idx="4">
                  <c:v>262669389</c:v>
                </c:pt>
                <c:pt idx="5">
                  <c:v>316921924</c:v>
                </c:pt>
                <c:pt idx="6">
                  <c:v>272961509</c:v>
                </c:pt>
                <c:pt idx="7">
                  <c:v>319959032</c:v>
                </c:pt>
                <c:pt idx="8">
                  <c:v>270754009</c:v>
                </c:pt>
                <c:pt idx="9">
                  <c:v>260200231</c:v>
                </c:pt>
                <c:pt idx="10">
                  <c:v>223466971</c:v>
                </c:pt>
                <c:pt idx="11">
                  <c:v>365411442</c:v>
                </c:pt>
                <c:pt idx="12">
                  <c:v>374368650</c:v>
                </c:pt>
                <c:pt idx="13">
                  <c:v>281120791</c:v>
                </c:pt>
                <c:pt idx="14">
                  <c:v>390828423</c:v>
                </c:pt>
                <c:pt idx="15">
                  <c:v>323533257</c:v>
                </c:pt>
                <c:pt idx="16">
                  <c:v>449275463</c:v>
                </c:pt>
                <c:pt idx="17">
                  <c:v>461239572</c:v>
                </c:pt>
                <c:pt idx="18">
                  <c:v>393768453</c:v>
                </c:pt>
                <c:pt idx="19">
                  <c:v>507053591</c:v>
                </c:pt>
                <c:pt idx="20">
                  <c:v>398407842</c:v>
                </c:pt>
                <c:pt idx="21">
                  <c:v>406808143</c:v>
                </c:pt>
                <c:pt idx="22">
                  <c:v>405903547</c:v>
                </c:pt>
                <c:pt idx="23">
                  <c:v>461218106</c:v>
                </c:pt>
                <c:pt idx="24">
                  <c:v>386855901</c:v>
                </c:pt>
                <c:pt idx="25">
                  <c:v>372372539</c:v>
                </c:pt>
                <c:pt idx="26">
                  <c:v>479987484</c:v>
                </c:pt>
                <c:pt idx="27">
                  <c:v>507376667</c:v>
                </c:pt>
                <c:pt idx="28">
                  <c:v>591470413</c:v>
                </c:pt>
                <c:pt idx="29">
                  <c:v>613023495</c:v>
                </c:pt>
                <c:pt idx="30">
                  <c:v>616466117</c:v>
                </c:pt>
                <c:pt idx="31">
                  <c:v>684869160</c:v>
                </c:pt>
                <c:pt idx="32">
                  <c:v>586116537</c:v>
                </c:pt>
                <c:pt idx="33">
                  <c:v>574219958</c:v>
                </c:pt>
                <c:pt idx="34">
                  <c:v>545117203</c:v>
                </c:pt>
                <c:pt idx="35">
                  <c:v>837094662</c:v>
                </c:pt>
                <c:pt idx="36">
                  <c:v>670370755</c:v>
                </c:pt>
                <c:pt idx="37">
                  <c:v>601869016</c:v>
                </c:pt>
                <c:pt idx="38">
                  <c:v>705153773</c:v>
                </c:pt>
                <c:pt idx="39">
                  <c:v>777223461</c:v>
                </c:pt>
                <c:pt idx="40">
                  <c:v>730279829</c:v>
                </c:pt>
                <c:pt idx="41">
                  <c:v>880556788</c:v>
                </c:pt>
                <c:pt idx="42">
                  <c:v>860045520</c:v>
                </c:pt>
                <c:pt idx="43">
                  <c:v>848059862</c:v>
                </c:pt>
                <c:pt idx="44">
                  <c:v>835355627</c:v>
                </c:pt>
                <c:pt idx="45">
                  <c:v>950580741</c:v>
                </c:pt>
                <c:pt idx="46">
                  <c:v>791424608</c:v>
                </c:pt>
                <c:pt idx="47">
                  <c:v>1099540450</c:v>
                </c:pt>
                <c:pt idx="48">
                  <c:v>1059684687</c:v>
                </c:pt>
                <c:pt idx="49">
                  <c:v>837485272</c:v>
                </c:pt>
                <c:pt idx="50">
                  <c:v>1196453325</c:v>
                </c:pt>
                <c:pt idx="51">
                  <c:v>1061971156</c:v>
                </c:pt>
                <c:pt idx="52">
                  <c:v>1025492559</c:v>
                </c:pt>
                <c:pt idx="53">
                  <c:v>1302941226</c:v>
                </c:pt>
                <c:pt idx="54">
                  <c:v>1350127412</c:v>
                </c:pt>
                <c:pt idx="55">
                  <c:v>1298068865</c:v>
                </c:pt>
                <c:pt idx="56">
                  <c:v>1141159756</c:v>
                </c:pt>
                <c:pt idx="57">
                  <c:v>1188706671</c:v>
                </c:pt>
                <c:pt idx="58">
                  <c:v>1415028931</c:v>
                </c:pt>
                <c:pt idx="59">
                  <c:v>1357988121</c:v>
                </c:pt>
                <c:pt idx="60">
                  <c:v>1365150616</c:v>
                </c:pt>
                <c:pt idx="61">
                  <c:v>1197043185</c:v>
                </c:pt>
                <c:pt idx="62">
                  <c:v>1678559966</c:v>
                </c:pt>
                <c:pt idx="63">
                  <c:v>1344573584</c:v>
                </c:pt>
                <c:pt idx="64">
                  <c:v>1409344847</c:v>
                </c:pt>
                <c:pt idx="65">
                  <c:v>2091405657</c:v>
                </c:pt>
                <c:pt idx="66">
                  <c:v>1473032679</c:v>
                </c:pt>
                <c:pt idx="67">
                  <c:v>1533288979</c:v>
                </c:pt>
                <c:pt idx="68">
                  <c:v>1837789318</c:v>
                </c:pt>
                <c:pt idx="69">
                  <c:v>1416630499</c:v>
                </c:pt>
                <c:pt idx="70">
                  <c:v>1777693235</c:v>
                </c:pt>
                <c:pt idx="71">
                  <c:v>1642232296</c:v>
                </c:pt>
                <c:pt idx="72">
                  <c:v>1577618881</c:v>
                </c:pt>
                <c:pt idx="73">
                  <c:v>1335409156</c:v>
                </c:pt>
                <c:pt idx="74">
                  <c:v>1945411459</c:v>
                </c:pt>
                <c:pt idx="75">
                  <c:v>1417407054</c:v>
                </c:pt>
                <c:pt idx="76">
                  <c:v>2016419870</c:v>
                </c:pt>
                <c:pt idx="77">
                  <c:v>2062181413</c:v>
                </c:pt>
                <c:pt idx="78">
                  <c:v>1508199632</c:v>
                </c:pt>
                <c:pt idx="79">
                  <c:v>1638610385</c:v>
                </c:pt>
                <c:pt idx="80">
                  <c:v>1412206439</c:v>
                </c:pt>
                <c:pt idx="81">
                  <c:v>1665284636</c:v>
                </c:pt>
                <c:pt idx="82">
                  <c:v>1461658303</c:v>
                </c:pt>
                <c:pt idx="83">
                  <c:v>1838832940</c:v>
                </c:pt>
                <c:pt idx="84">
                  <c:v>1614796344</c:v>
                </c:pt>
                <c:pt idx="85">
                  <c:v>1660328605</c:v>
                </c:pt>
                <c:pt idx="86">
                  <c:v>1825535610</c:v>
                </c:pt>
                <c:pt idx="87">
                  <c:v>1805255287</c:v>
                </c:pt>
                <c:pt idx="88">
                  <c:v>2244837869</c:v>
                </c:pt>
                <c:pt idx="89">
                  <c:v>1979983242</c:v>
                </c:pt>
                <c:pt idx="90">
                  <c:v>1921096782</c:v>
                </c:pt>
                <c:pt idx="91">
                  <c:v>2126088402</c:v>
                </c:pt>
                <c:pt idx="92">
                  <c:v>1543676872</c:v>
                </c:pt>
                <c:pt idx="93">
                  <c:v>1717825169</c:v>
                </c:pt>
                <c:pt idx="94">
                  <c:v>1590561037</c:v>
                </c:pt>
                <c:pt idx="95">
                  <c:v>1577949863</c:v>
                </c:pt>
                <c:pt idx="96">
                  <c:v>1592837456</c:v>
                </c:pt>
                <c:pt idx="97">
                  <c:v>1335234962</c:v>
                </c:pt>
                <c:pt idx="98">
                  <c:v>1350638172</c:v>
                </c:pt>
                <c:pt idx="99">
                  <c:v>1333734459</c:v>
                </c:pt>
                <c:pt idx="100">
                  <c:v>1302728472</c:v>
                </c:pt>
                <c:pt idx="101">
                  <c:v>1412607691</c:v>
                </c:pt>
                <c:pt idx="102">
                  <c:v>1254990957</c:v>
                </c:pt>
                <c:pt idx="103">
                  <c:v>1143202691</c:v>
                </c:pt>
                <c:pt idx="104">
                  <c:v>1287385196</c:v>
                </c:pt>
                <c:pt idx="105">
                  <c:v>1065042739</c:v>
                </c:pt>
                <c:pt idx="106">
                  <c:v>815238633</c:v>
                </c:pt>
                <c:pt idx="107">
                  <c:v>1184219446</c:v>
                </c:pt>
                <c:pt idx="108">
                  <c:v>550425995</c:v>
                </c:pt>
                <c:pt idx="109">
                  <c:v>602751148</c:v>
                </c:pt>
                <c:pt idx="110">
                  <c:v>1040009340</c:v>
                </c:pt>
                <c:pt idx="111">
                  <c:v>540730936</c:v>
                </c:pt>
                <c:pt idx="112">
                  <c:v>630308847</c:v>
                </c:pt>
                <c:pt idx="113">
                  <c:v>779002002</c:v>
                </c:pt>
                <c:pt idx="114">
                  <c:v>765991869</c:v>
                </c:pt>
                <c:pt idx="115">
                  <c:v>742651515</c:v>
                </c:pt>
                <c:pt idx="116">
                  <c:v>720493588</c:v>
                </c:pt>
                <c:pt idx="117">
                  <c:v>696645265</c:v>
                </c:pt>
                <c:pt idx="118">
                  <c:v>675284012</c:v>
                </c:pt>
                <c:pt idx="119">
                  <c:v>1401691929</c:v>
                </c:pt>
                <c:pt idx="120">
                  <c:v>740742530</c:v>
                </c:pt>
                <c:pt idx="121">
                  <c:v>777680534</c:v>
                </c:pt>
                <c:pt idx="122">
                  <c:v>983371679</c:v>
                </c:pt>
                <c:pt idx="123">
                  <c:v>932304303</c:v>
                </c:pt>
                <c:pt idx="124">
                  <c:v>683664178</c:v>
                </c:pt>
                <c:pt idx="125">
                  <c:v>984404861</c:v>
                </c:pt>
                <c:pt idx="126">
                  <c:v>1068509791</c:v>
                </c:pt>
                <c:pt idx="127">
                  <c:v>930404786</c:v>
                </c:pt>
                <c:pt idx="128">
                  <c:v>977745270</c:v>
                </c:pt>
                <c:pt idx="129">
                  <c:v>950176217</c:v>
                </c:pt>
                <c:pt idx="130">
                  <c:v>1279336770</c:v>
                </c:pt>
                <c:pt idx="131">
                  <c:v>1940373262</c:v>
                </c:pt>
                <c:pt idx="132">
                  <c:v>853533347</c:v>
                </c:pt>
                <c:pt idx="133">
                  <c:v>741990604</c:v>
                </c:pt>
                <c:pt idx="134">
                  <c:v>1276374651</c:v>
                </c:pt>
                <c:pt idx="135">
                  <c:v>1180277666</c:v>
                </c:pt>
                <c:pt idx="136">
                  <c:v>1249565812</c:v>
                </c:pt>
                <c:pt idx="137">
                  <c:v>1515050833</c:v>
                </c:pt>
                <c:pt idx="138">
                  <c:v>1192530815</c:v>
                </c:pt>
                <c:pt idx="139">
                  <c:v>1350390758</c:v>
                </c:pt>
                <c:pt idx="140">
                  <c:v>1295528373</c:v>
                </c:pt>
                <c:pt idx="141">
                  <c:v>1191444254</c:v>
                </c:pt>
                <c:pt idx="142">
                  <c:v>1256382739</c:v>
                </c:pt>
                <c:pt idx="143">
                  <c:v>1870651811</c:v>
                </c:pt>
                <c:pt idx="144">
                  <c:v>1022493618</c:v>
                </c:pt>
                <c:pt idx="145">
                  <c:v>1205820423</c:v>
                </c:pt>
                <c:pt idx="146">
                  <c:v>1600034646</c:v>
                </c:pt>
                <c:pt idx="147">
                  <c:v>1262654889</c:v>
                </c:pt>
                <c:pt idx="148">
                  <c:v>1876047595</c:v>
                </c:pt>
                <c:pt idx="149">
                  <c:v>1732934528</c:v>
                </c:pt>
                <c:pt idx="150">
                  <c:v>1592399996</c:v>
                </c:pt>
                <c:pt idx="151">
                  <c:v>1747098003</c:v>
                </c:pt>
                <c:pt idx="152">
                  <c:v>1468079866</c:v>
                </c:pt>
                <c:pt idx="153">
                  <c:v>1810545758</c:v>
                </c:pt>
                <c:pt idx="154">
                  <c:v>1875636479</c:v>
                </c:pt>
                <c:pt idx="155">
                  <c:v>3688446232</c:v>
                </c:pt>
                <c:pt idx="156">
                  <c:v>1094007959</c:v>
                </c:pt>
                <c:pt idx="157">
                  <c:v>1231168711</c:v>
                </c:pt>
                <c:pt idx="158">
                  <c:v>1764917892</c:v>
                </c:pt>
                <c:pt idx="159">
                  <c:v>1790154833</c:v>
                </c:pt>
                <c:pt idx="160">
                  <c:v>2149400204</c:v>
                </c:pt>
                <c:pt idx="161">
                  <c:v>2543547707</c:v>
                </c:pt>
                <c:pt idx="162">
                  <c:v>2068305629</c:v>
                </c:pt>
                <c:pt idx="163">
                  <c:v>2413301090</c:v>
                </c:pt>
                <c:pt idx="164">
                  <c:v>2157182542</c:v>
                </c:pt>
                <c:pt idx="165">
                  <c:v>2283603227</c:v>
                </c:pt>
                <c:pt idx="166">
                  <c:v>1831297248</c:v>
                </c:pt>
                <c:pt idx="167">
                  <c:v>3165431320</c:v>
                </c:pt>
                <c:pt idx="168">
                  <c:v>2325578620</c:v>
                </c:pt>
                <c:pt idx="169">
                  <c:v>1762867673</c:v>
                </c:pt>
                <c:pt idx="170">
                  <c:v>2161819083</c:v>
                </c:pt>
                <c:pt idx="171">
                  <c:v>2254656423</c:v>
                </c:pt>
                <c:pt idx="172">
                  <c:v>2356593627</c:v>
                </c:pt>
                <c:pt idx="173">
                  <c:v>2929159045</c:v>
                </c:pt>
                <c:pt idx="174">
                  <c:v>2879064583</c:v>
                </c:pt>
                <c:pt idx="175">
                  <c:v>2607599180</c:v>
                </c:pt>
                <c:pt idx="176">
                  <c:v>2751122670</c:v>
                </c:pt>
                <c:pt idx="177">
                  <c:v>2916022601</c:v>
                </c:pt>
                <c:pt idx="178">
                  <c:v>2270116725</c:v>
                </c:pt>
                <c:pt idx="179">
                  <c:v>3531950479</c:v>
                </c:pt>
                <c:pt idx="180">
                  <c:v>4580041392</c:v>
                </c:pt>
                <c:pt idx="181">
                  <c:v>2586197340</c:v>
                </c:pt>
                <c:pt idx="182">
                  <c:v>2923962494</c:v>
                </c:pt>
                <c:pt idx="183">
                  <c:v>2744541729</c:v>
                </c:pt>
                <c:pt idx="184">
                  <c:v>3065607649</c:v>
                </c:pt>
                <c:pt idx="185">
                  <c:v>3752434483</c:v>
                </c:pt>
                <c:pt idx="186">
                  <c:v>3515180379</c:v>
                </c:pt>
                <c:pt idx="187">
                  <c:v>2855192957</c:v>
                </c:pt>
                <c:pt idx="188">
                  <c:v>2990319707</c:v>
                </c:pt>
                <c:pt idx="189">
                  <c:v>3073345236</c:v>
                </c:pt>
                <c:pt idx="190">
                  <c:v>2850373802</c:v>
                </c:pt>
                <c:pt idx="191">
                  <c:v>4141133800</c:v>
                </c:pt>
                <c:pt idx="192">
                  <c:v>2834524397</c:v>
                </c:pt>
                <c:pt idx="193">
                  <c:v>2581079918</c:v>
                </c:pt>
                <c:pt idx="194">
                  <c:v>3448872624</c:v>
                </c:pt>
                <c:pt idx="195">
                  <c:v>3047698181</c:v>
                </c:pt>
                <c:pt idx="196">
                  <c:v>3064814261</c:v>
                </c:pt>
                <c:pt idx="197">
                  <c:v>3637586611</c:v>
                </c:pt>
                <c:pt idx="198">
                  <c:v>2810843157</c:v>
                </c:pt>
                <c:pt idx="199">
                  <c:v>2908402480</c:v>
                </c:pt>
                <c:pt idx="200">
                  <c:v>3278013808</c:v>
                </c:pt>
                <c:pt idx="201">
                  <c:v>2759921039</c:v>
                </c:pt>
                <c:pt idx="202">
                  <c:v>2947497688</c:v>
                </c:pt>
                <c:pt idx="203">
                  <c:v>3322642239</c:v>
                </c:pt>
                <c:pt idx="204">
                  <c:v>3076497577</c:v>
                </c:pt>
                <c:pt idx="205">
                  <c:v>2144089110</c:v>
                </c:pt>
                <c:pt idx="206">
                  <c:v>2871593070</c:v>
                </c:pt>
                <c:pt idx="207">
                  <c:v>2180782000</c:v>
                </c:pt>
                <c:pt idx="208">
                  <c:v>2995596347</c:v>
                </c:pt>
                <c:pt idx="209">
                  <c:v>3818827262</c:v>
                </c:pt>
                <c:pt idx="210">
                  <c:v>2848312084</c:v>
                </c:pt>
                <c:pt idx="211">
                  <c:v>3549000551</c:v>
                </c:pt>
                <c:pt idx="212">
                  <c:v>2873415659</c:v>
                </c:pt>
                <c:pt idx="213">
                  <c:v>3004511706</c:v>
                </c:pt>
                <c:pt idx="214">
                  <c:v>3328382708</c:v>
                </c:pt>
                <c:pt idx="215">
                  <c:v>3613118501</c:v>
                </c:pt>
                <c:pt idx="216">
                  <c:v>3144785097</c:v>
                </c:pt>
                <c:pt idx="217">
                  <c:v>2660774075</c:v>
                </c:pt>
                <c:pt idx="218">
                  <c:v>3500612649</c:v>
                </c:pt>
                <c:pt idx="219">
                  <c:v>3277924204</c:v>
                </c:pt>
                <c:pt idx="220">
                  <c:v>3443052571</c:v>
                </c:pt>
                <c:pt idx="221">
                  <c:v>3942757320</c:v>
                </c:pt>
                <c:pt idx="222">
                  <c:v>3422332939</c:v>
                </c:pt>
                <c:pt idx="223">
                  <c:v>3671172315</c:v>
                </c:pt>
                <c:pt idx="224">
                  <c:v>2942666328</c:v>
                </c:pt>
                <c:pt idx="225">
                  <c:v>3614196359</c:v>
                </c:pt>
                <c:pt idx="226">
                  <c:v>3609355985</c:v>
                </c:pt>
                <c:pt idx="227">
                  <c:v>3867748153</c:v>
                </c:pt>
                <c:pt idx="228">
                  <c:v>3116641782</c:v>
                </c:pt>
                <c:pt idx="229">
                  <c:v>2737147694</c:v>
                </c:pt>
                <c:pt idx="230">
                  <c:v>3457543565</c:v>
                </c:pt>
                <c:pt idx="231">
                  <c:v>3213104856</c:v>
                </c:pt>
                <c:pt idx="232">
                  <c:v>4034438208</c:v>
                </c:pt>
                <c:pt idx="233">
                  <c:v>3896358566</c:v>
                </c:pt>
                <c:pt idx="234">
                  <c:v>3900454998</c:v>
                </c:pt>
                <c:pt idx="235">
                  <c:v>3698056907</c:v>
                </c:pt>
                <c:pt idx="236">
                  <c:v>4139209906</c:v>
                </c:pt>
                <c:pt idx="237">
                  <c:v>4167799243</c:v>
                </c:pt>
                <c:pt idx="238">
                  <c:v>3593302771</c:v>
                </c:pt>
                <c:pt idx="239">
                  <c:v>4934299225</c:v>
                </c:pt>
                <c:pt idx="240">
                  <c:v>3879386393</c:v>
                </c:pt>
                <c:pt idx="241">
                  <c:v>3203106567</c:v>
                </c:pt>
                <c:pt idx="242">
                  <c:v>2921215497</c:v>
                </c:pt>
                <c:pt idx="243">
                  <c:v>1777623758</c:v>
                </c:pt>
                <c:pt idx="244">
                  <c:v>1743845617</c:v>
                </c:pt>
                <c:pt idx="245">
                  <c:v>2107911622</c:v>
                </c:pt>
                <c:pt idx="246">
                  <c:v>2441000192</c:v>
                </c:pt>
                <c:pt idx="247">
                  <c:v>2346426448</c:v>
                </c:pt>
                <c:pt idx="248">
                  <c:v>2986736350</c:v>
                </c:pt>
                <c:pt idx="249">
                  <c:v>3380002217</c:v>
                </c:pt>
                <c:pt idx="250">
                  <c:v>3337740303</c:v>
                </c:pt>
                <c:pt idx="251">
                  <c:v>6157380455</c:v>
                </c:pt>
                <c:pt idx="252">
                  <c:v>3015297901</c:v>
                </c:pt>
                <c:pt idx="253">
                  <c:v>3202987324</c:v>
                </c:pt>
                <c:pt idx="254">
                  <c:v>4421476478</c:v>
                </c:pt>
                <c:pt idx="255">
                  <c:v>4821324496</c:v>
                </c:pt>
                <c:pt idx="256">
                  <c:v>4631625152</c:v>
                </c:pt>
                <c:pt idx="257">
                  <c:v>6464884440</c:v>
                </c:pt>
                <c:pt idx="258">
                  <c:v>6007457435</c:v>
                </c:pt>
                <c:pt idx="259">
                  <c:v>6052242883</c:v>
                </c:pt>
                <c:pt idx="260">
                  <c:v>6692569264</c:v>
                </c:pt>
                <c:pt idx="261">
                  <c:v>6406220651</c:v>
                </c:pt>
                <c:pt idx="262">
                  <c:v>6518674227</c:v>
                </c:pt>
                <c:pt idx="263">
                  <c:v>11847963912</c:v>
                </c:pt>
                <c:pt idx="264">
                  <c:v>5338421865</c:v>
                </c:pt>
                <c:pt idx="265">
                  <c:v>5164896893</c:v>
                </c:pt>
                <c:pt idx="266">
                  <c:v>6580421135</c:v>
                </c:pt>
                <c:pt idx="267">
                  <c:v>6845030258</c:v>
                </c:pt>
                <c:pt idx="268">
                  <c:v>7073452204</c:v>
                </c:pt>
                <c:pt idx="269">
                  <c:v>7700658692</c:v>
                </c:pt>
                <c:pt idx="270">
                  <c:v>5799689592</c:v>
                </c:pt>
                <c:pt idx="271">
                  <c:v>5961634811</c:v>
                </c:pt>
                <c:pt idx="272">
                  <c:v>5672061979</c:v>
                </c:pt>
                <c:pt idx="273">
                  <c:v>5154777425</c:v>
                </c:pt>
                <c:pt idx="274">
                  <c:v>4175185889</c:v>
                </c:pt>
                <c:pt idx="275">
                  <c:v>5187741914</c:v>
                </c:pt>
                <c:pt idx="276">
                  <c:v>3368738667</c:v>
                </c:pt>
                <c:pt idx="277">
                  <c:v>3041342556</c:v>
                </c:pt>
                <c:pt idx="278">
                  <c:v>4241499959</c:v>
                </c:pt>
                <c:pt idx="279">
                  <c:v>2813467303</c:v>
                </c:pt>
                <c:pt idx="280">
                  <c:v>3843402712</c:v>
                </c:pt>
                <c:pt idx="281">
                  <c:v>4288955846</c:v>
                </c:pt>
                <c:pt idx="282">
                  <c:v>2993470669</c:v>
                </c:pt>
                <c:pt idx="283">
                  <c:v>3611058394</c:v>
                </c:pt>
                <c:pt idx="284">
                  <c:v>3614412519</c:v>
                </c:pt>
                <c:pt idx="285">
                  <c:v>3983744610</c:v>
                </c:pt>
                <c:pt idx="286">
                  <c:v>3331026680</c:v>
                </c:pt>
                <c:pt idx="287">
                  <c:v>4500791054</c:v>
                </c:pt>
                <c:pt idx="288">
                  <c:v>3140638464</c:v>
                </c:pt>
                <c:pt idx="289">
                  <c:v>2270232009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9B-4F4D-8A11-CC11803B8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2818408"/>
        <c:axId val="532818800"/>
      </c:barChart>
      <c:dateAx>
        <c:axId val="532818408"/>
        <c:scaling>
          <c:orientation val="minMax"/>
          <c:max val="45351"/>
          <c:min val="37622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yyyy" sourceLinked="0"/>
        <c:majorTickMark val="out"/>
        <c:minorTickMark val="none"/>
        <c:tickLblPos val="nextTo"/>
        <c:crossAx val="532818800"/>
        <c:crosses val="autoZero"/>
        <c:auto val="1"/>
        <c:lblOffset val="100"/>
        <c:baseTimeUnit val="months"/>
        <c:majorUnit val="12"/>
        <c:majorTimeUnit val="months"/>
      </c:dateAx>
      <c:valAx>
        <c:axId val="5328188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&quot;$&quot;#,##0" sourceLinked="0"/>
        <c:majorTickMark val="out"/>
        <c:minorTickMark val="none"/>
        <c:tickLblPos val="nextTo"/>
        <c:crossAx val="532818408"/>
        <c:crosses val="autoZero"/>
        <c:crossBetween val="between"/>
        <c:dispUnits>
          <c:builtInUnit val="billions"/>
        </c:dispUnits>
      </c:valAx>
      <c:spPr>
        <a:solidFill>
          <a:schemeClr val="bg1">
            <a:lumMod val="95000"/>
          </a:schemeClr>
        </a:solidFill>
      </c:spPr>
    </c:plotArea>
    <c:legend>
      <c:legendPos val="r"/>
      <c:layout>
        <c:manualLayout>
          <c:xMode val="edge"/>
          <c:yMode val="edge"/>
          <c:x val="5.5278970810466871E-2"/>
          <c:y val="1.4658401742335403E-2"/>
          <c:w val="0.90832796468623245"/>
          <c:h val="0.1025980901323504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1">
          <a:solidFill>
            <a:schemeClr val="tx1">
              <a:lumMod val="75000"/>
              <a:lumOff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184508957254"/>
          <c:y val="0.13494968209187755"/>
          <c:w val="0.82624034424539439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'National-NonDistress'!$Q$5</c:f>
              <c:strCache>
                <c:ptCount val="1"/>
                <c:pt idx="0">
                  <c:v> U.S. Composite </c:v>
                </c:pt>
              </c:strCache>
            </c:strRef>
          </c:tx>
          <c:spPr>
            <a:ln w="38100">
              <a:solidFill>
                <a:srgbClr val="D56509"/>
              </a:solidFill>
            </a:ln>
          </c:spPr>
          <c:marker>
            <c:symbol val="none"/>
          </c:marker>
          <c:xVal>
            <c:numRef>
              <c:f>'National-NonDistress'!$P$6:$P$319</c:f>
              <c:numCache>
                <c:formatCode>[$-409]mmm\-yy;@</c:formatCode>
                <c:ptCount val="31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</c:numCache>
            </c:numRef>
          </c:xVal>
          <c:yVal>
            <c:numRef>
              <c:f>'National-NonDistress'!$Q$6:$Q$319</c:f>
              <c:numCache>
                <c:formatCode>_(* #,##0_);_(* \(#,##0\);_(* "-"??_);_(@_)</c:formatCode>
                <c:ptCount val="314"/>
                <c:pt idx="0">
                  <c:v>78.374543061913798</c:v>
                </c:pt>
                <c:pt idx="1">
                  <c:v>78.008864325170904</c:v>
                </c:pt>
                <c:pt idx="2">
                  <c:v>77.777224503493997</c:v>
                </c:pt>
                <c:pt idx="3">
                  <c:v>78.586735029380307</c:v>
                </c:pt>
                <c:pt idx="4">
                  <c:v>79.680151611252498</c:v>
                </c:pt>
                <c:pt idx="5">
                  <c:v>80.859774394692593</c:v>
                </c:pt>
                <c:pt idx="6">
                  <c:v>80.668731311435394</c:v>
                </c:pt>
                <c:pt idx="7">
                  <c:v>79.982831580321402</c:v>
                </c:pt>
                <c:pt idx="8">
                  <c:v>79.582743309867496</c:v>
                </c:pt>
                <c:pt idx="9">
                  <c:v>80.530120081654701</c:v>
                </c:pt>
                <c:pt idx="10">
                  <c:v>82.354423509276202</c:v>
                </c:pt>
                <c:pt idx="11">
                  <c:v>83.788420812983205</c:v>
                </c:pt>
                <c:pt idx="12">
                  <c:v>84.107075438882603</c:v>
                </c:pt>
                <c:pt idx="13">
                  <c:v>83.716471101527006</c:v>
                </c:pt>
                <c:pt idx="14">
                  <c:v>83.867914732014796</c:v>
                </c:pt>
                <c:pt idx="15">
                  <c:v>84.970460362641404</c:v>
                </c:pt>
                <c:pt idx="16">
                  <c:v>86.5287278382484</c:v>
                </c:pt>
                <c:pt idx="17">
                  <c:v>87.796381318586597</c:v>
                </c:pt>
                <c:pt idx="18">
                  <c:v>88.429333724002603</c:v>
                </c:pt>
                <c:pt idx="19">
                  <c:v>88.666465704344304</c:v>
                </c:pt>
                <c:pt idx="20">
                  <c:v>89.101659791104595</c:v>
                </c:pt>
                <c:pt idx="21">
                  <c:v>89.676519040153096</c:v>
                </c:pt>
                <c:pt idx="22">
                  <c:v>90.734581215829493</c:v>
                </c:pt>
                <c:pt idx="23">
                  <c:v>91.285307207673</c:v>
                </c:pt>
                <c:pt idx="24">
                  <c:v>92.288160115348006</c:v>
                </c:pt>
                <c:pt idx="25">
                  <c:v>92.6592243276136</c:v>
                </c:pt>
                <c:pt idx="26">
                  <c:v>93.2434349589128</c:v>
                </c:pt>
                <c:pt idx="27">
                  <c:v>93.912229626123604</c:v>
                </c:pt>
                <c:pt idx="28">
                  <c:v>95.607308249567396</c:v>
                </c:pt>
                <c:pt idx="29">
                  <c:v>97.590925826352006</c:v>
                </c:pt>
                <c:pt idx="30">
                  <c:v>98.017556501489594</c:v>
                </c:pt>
                <c:pt idx="31">
                  <c:v>97.676582337303898</c:v>
                </c:pt>
                <c:pt idx="32">
                  <c:v>97.1231475744286</c:v>
                </c:pt>
                <c:pt idx="33">
                  <c:v>98.223237917594801</c:v>
                </c:pt>
                <c:pt idx="34">
                  <c:v>99.255902736436795</c:v>
                </c:pt>
                <c:pt idx="35">
                  <c:v>100</c:v>
                </c:pt>
                <c:pt idx="36">
                  <c:v>100.136046369848</c:v>
                </c:pt>
                <c:pt idx="37">
                  <c:v>100.31721277429099</c:v>
                </c:pt>
                <c:pt idx="38">
                  <c:v>100.382361249208</c:v>
                </c:pt>
                <c:pt idx="39">
                  <c:v>100.399810725314</c:v>
                </c:pt>
                <c:pt idx="40">
                  <c:v>100.774159869309</c:v>
                </c:pt>
                <c:pt idx="41">
                  <c:v>102.160512608621</c:v>
                </c:pt>
                <c:pt idx="42">
                  <c:v>103.901314589611</c:v>
                </c:pt>
                <c:pt idx="43">
                  <c:v>105.860577255221</c:v>
                </c:pt>
                <c:pt idx="44">
                  <c:v>106.805823911356</c:v>
                </c:pt>
                <c:pt idx="45">
                  <c:v>106.352054856395</c:v>
                </c:pt>
                <c:pt idx="46">
                  <c:v>105.211934499053</c:v>
                </c:pt>
                <c:pt idx="47">
                  <c:v>103.976091574546</c:v>
                </c:pt>
                <c:pt idx="48">
                  <c:v>104.396705214676</c:v>
                </c:pt>
                <c:pt idx="49">
                  <c:v>105.698274684149</c:v>
                </c:pt>
                <c:pt idx="50">
                  <c:v>107.646818876696</c:v>
                </c:pt>
                <c:pt idx="51">
                  <c:v>108.542863171807</c:v>
                </c:pt>
                <c:pt idx="52">
                  <c:v>109.159209531168</c:v>
                </c:pt>
                <c:pt idx="53">
                  <c:v>109.589322539409</c:v>
                </c:pt>
                <c:pt idx="54">
                  <c:v>110.584868293585</c:v>
                </c:pt>
                <c:pt idx="55">
                  <c:v>111.76712421075599</c:v>
                </c:pt>
                <c:pt idx="56">
                  <c:v>113.26032745932299</c:v>
                </c:pt>
                <c:pt idx="57">
                  <c:v>114.99336127171</c:v>
                </c:pt>
                <c:pt idx="58">
                  <c:v>116.78273172536301</c:v>
                </c:pt>
                <c:pt idx="59">
                  <c:v>117.75476848345301</c:v>
                </c:pt>
                <c:pt idx="60">
                  <c:v>117.60479491702201</c:v>
                </c:pt>
                <c:pt idx="61">
                  <c:v>117.41092644979901</c:v>
                </c:pt>
                <c:pt idx="62">
                  <c:v>118.287702367325</c:v>
                </c:pt>
                <c:pt idx="63">
                  <c:v>120.08932013562701</c:v>
                </c:pt>
                <c:pt idx="64">
                  <c:v>121.757555917939</c:v>
                </c:pt>
                <c:pt idx="65">
                  <c:v>122.697534318188</c:v>
                </c:pt>
                <c:pt idx="66">
                  <c:v>123.610880203034</c:v>
                </c:pt>
                <c:pt idx="67">
                  <c:v>124.830801876574</c:v>
                </c:pt>
                <c:pt idx="68">
                  <c:v>126.39801984751</c:v>
                </c:pt>
                <c:pt idx="69">
                  <c:v>127.46215098261401</c:v>
                </c:pt>
                <c:pt idx="70">
                  <c:v>127.92976396652</c:v>
                </c:pt>
                <c:pt idx="71">
                  <c:v>128.47919177329101</c:v>
                </c:pt>
                <c:pt idx="72">
                  <c:v>129.591645023426</c:v>
                </c:pt>
                <c:pt idx="73">
                  <c:v>132.109771033973</c:v>
                </c:pt>
                <c:pt idx="74">
                  <c:v>134.61346986286301</c:v>
                </c:pt>
                <c:pt idx="75">
                  <c:v>137.243639544046</c:v>
                </c:pt>
                <c:pt idx="76">
                  <c:v>138.81601769892001</c:v>
                </c:pt>
                <c:pt idx="77">
                  <c:v>140.96849256941999</c:v>
                </c:pt>
                <c:pt idx="78">
                  <c:v>142.828113980702</c:v>
                </c:pt>
                <c:pt idx="79">
                  <c:v>145.066660540535</c:v>
                </c:pt>
                <c:pt idx="80">
                  <c:v>145.794876710745</c:v>
                </c:pt>
                <c:pt idx="81">
                  <c:v>145.38407362629599</c:v>
                </c:pt>
                <c:pt idx="82">
                  <c:v>145.136431808456</c:v>
                </c:pt>
                <c:pt idx="83">
                  <c:v>146.454991190161</c:v>
                </c:pt>
                <c:pt idx="84">
                  <c:v>149.71023237964999</c:v>
                </c:pt>
                <c:pt idx="85">
                  <c:v>153.51949416630401</c:v>
                </c:pt>
                <c:pt idx="86">
                  <c:v>156.811078446495</c:v>
                </c:pt>
                <c:pt idx="87">
                  <c:v>158.975955166163</c:v>
                </c:pt>
                <c:pt idx="88">
                  <c:v>160.78607299504699</c:v>
                </c:pt>
                <c:pt idx="89">
                  <c:v>162.33608355028599</c:v>
                </c:pt>
                <c:pt idx="90">
                  <c:v>164.08453400521401</c:v>
                </c:pt>
                <c:pt idx="91">
                  <c:v>166.22567665288599</c:v>
                </c:pt>
                <c:pt idx="92">
                  <c:v>167.93037713528699</c:v>
                </c:pt>
                <c:pt idx="93">
                  <c:v>169.10757878995699</c:v>
                </c:pt>
                <c:pt idx="94">
                  <c:v>169.167659430649</c:v>
                </c:pt>
                <c:pt idx="95">
                  <c:v>170.663668033856</c:v>
                </c:pt>
                <c:pt idx="96">
                  <c:v>172.38502782338301</c:v>
                </c:pt>
                <c:pt idx="97">
                  <c:v>175.079848937582</c:v>
                </c:pt>
                <c:pt idx="98">
                  <c:v>175.78238771458501</c:v>
                </c:pt>
                <c:pt idx="99">
                  <c:v>176.900878401526</c:v>
                </c:pt>
                <c:pt idx="100">
                  <c:v>177.483657446162</c:v>
                </c:pt>
                <c:pt idx="101">
                  <c:v>179.120400659322</c:v>
                </c:pt>
                <c:pt idx="102">
                  <c:v>178.84868969167499</c:v>
                </c:pt>
                <c:pt idx="103">
                  <c:v>178.151170483215</c:v>
                </c:pt>
                <c:pt idx="104">
                  <c:v>176.22043060889001</c:v>
                </c:pt>
                <c:pt idx="105">
                  <c:v>174.94637236205401</c:v>
                </c:pt>
                <c:pt idx="106">
                  <c:v>175.267796648786</c:v>
                </c:pt>
                <c:pt idx="107">
                  <c:v>176.87743414001901</c:v>
                </c:pt>
                <c:pt idx="108">
                  <c:v>179.639426220269</c:v>
                </c:pt>
                <c:pt idx="109">
                  <c:v>181.92963922778199</c:v>
                </c:pt>
                <c:pt idx="110">
                  <c:v>183.62949814302499</c:v>
                </c:pt>
                <c:pt idx="111">
                  <c:v>185.225887029978</c:v>
                </c:pt>
                <c:pt idx="112">
                  <c:v>185.43840642442501</c:v>
                </c:pt>
                <c:pt idx="113">
                  <c:v>186.43492545255</c:v>
                </c:pt>
                <c:pt idx="114">
                  <c:v>186.26958761041999</c:v>
                </c:pt>
                <c:pt idx="115">
                  <c:v>187.284393687538</c:v>
                </c:pt>
                <c:pt idx="116">
                  <c:v>185.541005910694</c:v>
                </c:pt>
                <c:pt idx="117">
                  <c:v>182.30419820382099</c:v>
                </c:pt>
                <c:pt idx="118">
                  <c:v>179.21091705063299</c:v>
                </c:pt>
                <c:pt idx="119">
                  <c:v>178.589176189406</c:v>
                </c:pt>
                <c:pt idx="120">
                  <c:v>180.28948595058799</c:v>
                </c:pt>
                <c:pt idx="121">
                  <c:v>180.35671319126001</c:v>
                </c:pt>
                <c:pt idx="122">
                  <c:v>178.48212140381301</c:v>
                </c:pt>
                <c:pt idx="123">
                  <c:v>175.29374249481299</c:v>
                </c:pt>
                <c:pt idx="124">
                  <c:v>173.775396153983</c:v>
                </c:pt>
                <c:pt idx="125">
                  <c:v>173.27598280798</c:v>
                </c:pt>
                <c:pt idx="126">
                  <c:v>173.07508261365101</c:v>
                </c:pt>
                <c:pt idx="127">
                  <c:v>172.01836877991201</c:v>
                </c:pt>
                <c:pt idx="128">
                  <c:v>168.331465712159</c:v>
                </c:pt>
                <c:pt idx="129">
                  <c:v>164.03914331389399</c:v>
                </c:pt>
                <c:pt idx="130">
                  <c:v>158.180664236279</c:v>
                </c:pt>
                <c:pt idx="131">
                  <c:v>155.356839244095</c:v>
                </c:pt>
                <c:pt idx="132">
                  <c:v>151.63938999596499</c:v>
                </c:pt>
                <c:pt idx="133">
                  <c:v>149.01388891049399</c:v>
                </c:pt>
                <c:pt idx="134">
                  <c:v>144.15687524418601</c:v>
                </c:pt>
                <c:pt idx="135">
                  <c:v>140.96382175679199</c:v>
                </c:pt>
                <c:pt idx="136">
                  <c:v>139.162263977994</c:v>
                </c:pt>
                <c:pt idx="137">
                  <c:v>139.63464827967201</c:v>
                </c:pt>
                <c:pt idx="138">
                  <c:v>140.093354195979</c:v>
                </c:pt>
                <c:pt idx="139">
                  <c:v>139.06732905819101</c:v>
                </c:pt>
                <c:pt idx="140">
                  <c:v>135.196827315565</c:v>
                </c:pt>
                <c:pt idx="141">
                  <c:v>130.48774345211501</c:v>
                </c:pt>
                <c:pt idx="142">
                  <c:v>128.48675010138601</c:v>
                </c:pt>
                <c:pt idx="143">
                  <c:v>128.974999176305</c:v>
                </c:pt>
                <c:pt idx="144">
                  <c:v>131.197623659334</c:v>
                </c:pt>
                <c:pt idx="145">
                  <c:v>132.41815357961801</c:v>
                </c:pt>
                <c:pt idx="146">
                  <c:v>131.73290109925</c:v>
                </c:pt>
                <c:pt idx="147">
                  <c:v>129.23712763471499</c:v>
                </c:pt>
                <c:pt idx="148">
                  <c:v>125.942079687291</c:v>
                </c:pt>
                <c:pt idx="149">
                  <c:v>124.165023678899</c:v>
                </c:pt>
                <c:pt idx="150">
                  <c:v>124.005294272744</c:v>
                </c:pt>
                <c:pt idx="151">
                  <c:v>124.781277601204</c:v>
                </c:pt>
                <c:pt idx="152">
                  <c:v>124.223302255699</c:v>
                </c:pt>
                <c:pt idx="153">
                  <c:v>123.07648587629799</c:v>
                </c:pt>
                <c:pt idx="154">
                  <c:v>122.434727659366</c:v>
                </c:pt>
                <c:pt idx="155">
                  <c:v>123.06853300741</c:v>
                </c:pt>
                <c:pt idx="156">
                  <c:v>122.40500651158899</c:v>
                </c:pt>
                <c:pt idx="157">
                  <c:v>120.880552821051</c:v>
                </c:pt>
                <c:pt idx="158">
                  <c:v>119.5683252047</c:v>
                </c:pt>
                <c:pt idx="159">
                  <c:v>120.038630030576</c:v>
                </c:pt>
                <c:pt idx="160">
                  <c:v>120.835768815739</c:v>
                </c:pt>
                <c:pt idx="161">
                  <c:v>120.752900435673</c:v>
                </c:pt>
                <c:pt idx="162">
                  <c:v>120.51818801314</c:v>
                </c:pt>
                <c:pt idx="163">
                  <c:v>121.39638346856999</c:v>
                </c:pt>
                <c:pt idx="164">
                  <c:v>122.89230985328101</c:v>
                </c:pt>
                <c:pt idx="165">
                  <c:v>124.028433176845</c:v>
                </c:pt>
                <c:pt idx="166">
                  <c:v>124.078391985233</c:v>
                </c:pt>
                <c:pt idx="167">
                  <c:v>123.612805192417</c:v>
                </c:pt>
                <c:pt idx="168">
                  <c:v>122.13274616706001</c:v>
                </c:pt>
                <c:pt idx="169">
                  <c:v>120.38135133220599</c:v>
                </c:pt>
                <c:pt idx="170">
                  <c:v>120.310198636355</c:v>
                </c:pt>
                <c:pt idx="171">
                  <c:v>120.96957470989101</c:v>
                </c:pt>
                <c:pt idx="172">
                  <c:v>122.409559664063</c:v>
                </c:pt>
                <c:pt idx="173">
                  <c:v>123.03708341509</c:v>
                </c:pt>
                <c:pt idx="174">
                  <c:v>124.069156663027</c:v>
                </c:pt>
                <c:pt idx="175">
                  <c:v>125.357323505831</c:v>
                </c:pt>
                <c:pt idx="176">
                  <c:v>126.534078480291</c:v>
                </c:pt>
                <c:pt idx="177">
                  <c:v>128.42702130931801</c:v>
                </c:pt>
                <c:pt idx="178">
                  <c:v>129.495093436622</c:v>
                </c:pt>
                <c:pt idx="179">
                  <c:v>130.320381509546</c:v>
                </c:pt>
                <c:pt idx="180">
                  <c:v>128.79069178957701</c:v>
                </c:pt>
                <c:pt idx="181">
                  <c:v>127.144901581684</c:v>
                </c:pt>
                <c:pt idx="182">
                  <c:v>126.83927446758</c:v>
                </c:pt>
                <c:pt idx="183">
                  <c:v>129.16526165400299</c:v>
                </c:pt>
                <c:pt idx="184">
                  <c:v>132.12849096986699</c:v>
                </c:pt>
                <c:pt idx="185">
                  <c:v>134.61396269177399</c:v>
                </c:pt>
                <c:pt idx="186">
                  <c:v>135.60876695030899</c:v>
                </c:pt>
                <c:pt idx="187">
                  <c:v>136.26728383936299</c:v>
                </c:pt>
                <c:pt idx="188">
                  <c:v>136.915716229742</c:v>
                </c:pt>
                <c:pt idx="189">
                  <c:v>137.50487004311</c:v>
                </c:pt>
                <c:pt idx="190">
                  <c:v>138.37527466663499</c:v>
                </c:pt>
                <c:pt idx="191">
                  <c:v>139.665190576805</c:v>
                </c:pt>
                <c:pt idx="192">
                  <c:v>141.79385452144501</c:v>
                </c:pt>
                <c:pt idx="193">
                  <c:v>142.631796851225</c:v>
                </c:pt>
                <c:pt idx="194">
                  <c:v>143.13827374384999</c:v>
                </c:pt>
                <c:pt idx="195">
                  <c:v>143.44561214467299</c:v>
                </c:pt>
                <c:pt idx="196">
                  <c:v>145.48923855689799</c:v>
                </c:pt>
                <c:pt idx="197">
                  <c:v>147.72053692724899</c:v>
                </c:pt>
                <c:pt idx="198">
                  <c:v>150.257641023183</c:v>
                </c:pt>
                <c:pt idx="199">
                  <c:v>151.72152079459201</c:v>
                </c:pt>
                <c:pt idx="200">
                  <c:v>153.066910750603</c:v>
                </c:pt>
                <c:pt idx="201">
                  <c:v>153.65059116671401</c:v>
                </c:pt>
                <c:pt idx="202">
                  <c:v>154.84160101294401</c:v>
                </c:pt>
                <c:pt idx="203">
                  <c:v>155.800647845302</c:v>
                </c:pt>
                <c:pt idx="204">
                  <c:v>157.40087588060001</c:v>
                </c:pt>
                <c:pt idx="205">
                  <c:v>157.78821031029699</c:v>
                </c:pt>
                <c:pt idx="206">
                  <c:v>158.53654895527501</c:v>
                </c:pt>
                <c:pt idx="207">
                  <c:v>159.08840398632799</c:v>
                </c:pt>
                <c:pt idx="208">
                  <c:v>161.33869444544001</c:v>
                </c:pt>
                <c:pt idx="209">
                  <c:v>163.70924484893001</c:v>
                </c:pt>
                <c:pt idx="210">
                  <c:v>166.23666833429499</c:v>
                </c:pt>
                <c:pt idx="211">
                  <c:v>167.523577549225</c:v>
                </c:pt>
                <c:pt idx="212">
                  <c:v>167.39838887328699</c:v>
                </c:pt>
                <c:pt idx="213">
                  <c:v>165.93847084670901</c:v>
                </c:pt>
                <c:pt idx="214">
                  <c:v>165.77687760130601</c:v>
                </c:pt>
                <c:pt idx="215">
                  <c:v>167.373678777218</c:v>
                </c:pt>
                <c:pt idx="216">
                  <c:v>170.93332354360399</c:v>
                </c:pt>
                <c:pt idx="217">
                  <c:v>172.48225264024899</c:v>
                </c:pt>
                <c:pt idx="218">
                  <c:v>172.49138351214799</c:v>
                </c:pt>
                <c:pt idx="219">
                  <c:v>171.06369210704699</c:v>
                </c:pt>
                <c:pt idx="220">
                  <c:v>172.506133134089</c:v>
                </c:pt>
                <c:pt idx="221">
                  <c:v>175.02479861616999</c:v>
                </c:pt>
                <c:pt idx="222">
                  <c:v>179.526710420038</c:v>
                </c:pt>
                <c:pt idx="223">
                  <c:v>182.09119401302701</c:v>
                </c:pt>
                <c:pt idx="224">
                  <c:v>183.55327604439299</c:v>
                </c:pt>
                <c:pt idx="225">
                  <c:v>182.28198899009999</c:v>
                </c:pt>
                <c:pt idx="226">
                  <c:v>181.89862192151901</c:v>
                </c:pt>
                <c:pt idx="227">
                  <c:v>182.83602688238699</c:v>
                </c:pt>
                <c:pt idx="228">
                  <c:v>186.53127679994</c:v>
                </c:pt>
                <c:pt idx="229">
                  <c:v>191.076655380266</c:v>
                </c:pt>
                <c:pt idx="230">
                  <c:v>193.884415862726</c:v>
                </c:pt>
                <c:pt idx="231">
                  <c:v>195.64683996544801</c:v>
                </c:pt>
                <c:pt idx="232">
                  <c:v>197.91324767203201</c:v>
                </c:pt>
                <c:pt idx="233">
                  <c:v>202.30063969632599</c:v>
                </c:pt>
                <c:pt idx="234">
                  <c:v>205.005787582755</c:v>
                </c:pt>
                <c:pt idx="235">
                  <c:v>205.300367691834</c:v>
                </c:pt>
                <c:pt idx="236">
                  <c:v>203.15147837981101</c:v>
                </c:pt>
                <c:pt idx="237">
                  <c:v>202.34394288963199</c:v>
                </c:pt>
                <c:pt idx="238">
                  <c:v>203.887192671078</c:v>
                </c:pt>
                <c:pt idx="239">
                  <c:v>207.06998366922301</c:v>
                </c:pt>
                <c:pt idx="240">
                  <c:v>209.832137945505</c:v>
                </c:pt>
                <c:pt idx="241">
                  <c:v>209.30945663792301</c:v>
                </c:pt>
                <c:pt idx="242">
                  <c:v>207.07464212860501</c:v>
                </c:pt>
                <c:pt idx="243">
                  <c:v>206.126170014298</c:v>
                </c:pt>
                <c:pt idx="244">
                  <c:v>208.08803969257701</c:v>
                </c:pt>
                <c:pt idx="245">
                  <c:v>212.76080287420001</c:v>
                </c:pt>
                <c:pt idx="246">
                  <c:v>215.29253912123599</c:v>
                </c:pt>
                <c:pt idx="247">
                  <c:v>216.50078909909701</c:v>
                </c:pt>
                <c:pt idx="248">
                  <c:v>215.12480819603999</c:v>
                </c:pt>
                <c:pt idx="249">
                  <c:v>215.527395713716</c:v>
                </c:pt>
                <c:pt idx="250">
                  <c:v>216.61364981760201</c:v>
                </c:pt>
                <c:pt idx="251">
                  <c:v>218.648729914265</c:v>
                </c:pt>
                <c:pt idx="252">
                  <c:v>220.10042735230999</c:v>
                </c:pt>
                <c:pt idx="253">
                  <c:v>220.349493962602</c:v>
                </c:pt>
                <c:pt idx="254">
                  <c:v>221.09359775802099</c:v>
                </c:pt>
                <c:pt idx="255">
                  <c:v>221.505178086954</c:v>
                </c:pt>
                <c:pt idx="256">
                  <c:v>223.038420990378</c:v>
                </c:pt>
                <c:pt idx="257">
                  <c:v>224.50279182787199</c:v>
                </c:pt>
                <c:pt idx="258">
                  <c:v>226.23676364935201</c:v>
                </c:pt>
                <c:pt idx="259">
                  <c:v>227.98878105623501</c:v>
                </c:pt>
                <c:pt idx="260">
                  <c:v>228.750984188431</c:v>
                </c:pt>
                <c:pt idx="261">
                  <c:v>228.06482332045499</c:v>
                </c:pt>
                <c:pt idx="262">
                  <c:v>226.935419681589</c:v>
                </c:pt>
                <c:pt idx="263">
                  <c:v>228.160749159478</c:v>
                </c:pt>
                <c:pt idx="264">
                  <c:v>230.97718558169601</c:v>
                </c:pt>
                <c:pt idx="265">
                  <c:v>235.19071251107999</c:v>
                </c:pt>
                <c:pt idx="266">
                  <c:v>237.214685544041</c:v>
                </c:pt>
                <c:pt idx="267">
                  <c:v>236.42050206973801</c:v>
                </c:pt>
                <c:pt idx="268">
                  <c:v>233.77435462768199</c:v>
                </c:pt>
                <c:pt idx="269">
                  <c:v>232.53003826314699</c:v>
                </c:pt>
                <c:pt idx="270">
                  <c:v>232.437086775343</c:v>
                </c:pt>
                <c:pt idx="271">
                  <c:v>234.90387102409699</c:v>
                </c:pt>
                <c:pt idx="272">
                  <c:v>238.91183707181199</c:v>
                </c:pt>
                <c:pt idx="273">
                  <c:v>244.50811652008301</c:v>
                </c:pt>
                <c:pt idx="274">
                  <c:v>248.14924395532199</c:v>
                </c:pt>
                <c:pt idx="275">
                  <c:v>249.95722833553</c:v>
                </c:pt>
                <c:pt idx="276">
                  <c:v>249.10743428423001</c:v>
                </c:pt>
                <c:pt idx="277">
                  <c:v>248.70285426762501</c:v>
                </c:pt>
                <c:pt idx="278">
                  <c:v>251.327922734265</c:v>
                </c:pt>
                <c:pt idx="279">
                  <c:v>255.36553813700101</c:v>
                </c:pt>
                <c:pt idx="280">
                  <c:v>259.354389626498</c:v>
                </c:pt>
                <c:pt idx="281">
                  <c:v>263.20201897060298</c:v>
                </c:pt>
                <c:pt idx="282">
                  <c:v>266.67752137462099</c:v>
                </c:pt>
                <c:pt idx="283">
                  <c:v>271.10358024327002</c:v>
                </c:pt>
                <c:pt idx="284">
                  <c:v>275.247360941387</c:v>
                </c:pt>
                <c:pt idx="285">
                  <c:v>280.87982216417402</c:v>
                </c:pt>
                <c:pt idx="286">
                  <c:v>285.80400868719499</c:v>
                </c:pt>
                <c:pt idx="287">
                  <c:v>289.01636046925603</c:v>
                </c:pt>
                <c:pt idx="288">
                  <c:v>287.84495052382499</c:v>
                </c:pt>
                <c:pt idx="289">
                  <c:v>286.72487210533598</c:v>
                </c:pt>
                <c:pt idx="290">
                  <c:v>290.92790387072603</c:v>
                </c:pt>
                <c:pt idx="291">
                  <c:v>300.04332559706302</c:v>
                </c:pt>
                <c:pt idx="292">
                  <c:v>307.82443045306798</c:v>
                </c:pt>
                <c:pt idx="293">
                  <c:v>311.24239557066898</c:v>
                </c:pt>
                <c:pt idx="294">
                  <c:v>310.05281955240599</c:v>
                </c:pt>
                <c:pt idx="295">
                  <c:v>310.139213883335</c:v>
                </c:pt>
                <c:pt idx="296">
                  <c:v>310.38614088049297</c:v>
                </c:pt>
                <c:pt idx="297">
                  <c:v>311.60585998817601</c:v>
                </c:pt>
                <c:pt idx="298">
                  <c:v>309.16559864085298</c:v>
                </c:pt>
                <c:pt idx="299">
                  <c:v>305.92750658590199</c:v>
                </c:pt>
                <c:pt idx="300">
                  <c:v>303.51383462696799</c:v>
                </c:pt>
                <c:pt idx="301">
                  <c:v>304.73505495027001</c:v>
                </c:pt>
                <c:pt idx="302">
                  <c:v>308.91658839596801</c:v>
                </c:pt>
                <c:pt idx="303">
                  <c:v>309.90289786808898</c:v>
                </c:pt>
                <c:pt idx="304">
                  <c:v>312.13851300515398</c:v>
                </c:pt>
                <c:pt idx="305">
                  <c:v>311.971110807831</c:v>
                </c:pt>
                <c:pt idx="306">
                  <c:v>315.91899045861197</c:v>
                </c:pt>
                <c:pt idx="307">
                  <c:v>315.84453174469598</c:v>
                </c:pt>
                <c:pt idx="308">
                  <c:v>318.75201277332701</c:v>
                </c:pt>
                <c:pt idx="309">
                  <c:v>314.22803111217502</c:v>
                </c:pt>
                <c:pt idx="310">
                  <c:v>315.34157954797701</c:v>
                </c:pt>
                <c:pt idx="311">
                  <c:v>308.51802565361203</c:v>
                </c:pt>
                <c:pt idx="312">
                  <c:v>314.41983158531002</c:v>
                </c:pt>
                <c:pt idx="313">
                  <c:v>310.29779195968399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FE-4233-9E5A-A740E19F313E}"/>
            </c:ext>
          </c:extLst>
        </c:ser>
        <c:ser>
          <c:idx val="2"/>
          <c:order val="1"/>
          <c:tx>
            <c:strRef>
              <c:f>'National-NonDistress'!$U$5</c:f>
              <c:strCache>
                <c:ptCount val="1"/>
                <c:pt idx="0">
                  <c:v>U.S. Composite Non-Distress</c:v>
                </c:pt>
              </c:strCache>
            </c:strRef>
          </c:tx>
          <c:spPr>
            <a:ln w="28575">
              <a:solidFill>
                <a:srgbClr val="D56509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'National-NonDistress'!$U$6:$U$117</c:f>
              <c:numCache>
                <c:formatCode>#,##0_);[Red]\(#,##0\)</c:formatCode>
                <c:ptCount val="112"/>
                <c:pt idx="0">
                  <c:v>63.741660591655901</c:v>
                </c:pt>
                <c:pt idx="1">
                  <c:v>64.073446025974306</c:v>
                </c:pt>
                <c:pt idx="2">
                  <c:v>66.469551526679695</c:v>
                </c:pt>
                <c:pt idx="3">
                  <c:v>68.494484416047101</c:v>
                </c:pt>
                <c:pt idx="4">
                  <c:v>68.874087974761807</c:v>
                </c:pt>
                <c:pt idx="5">
                  <c:v>71.430723687749506</c:v>
                </c:pt>
                <c:pt idx="6">
                  <c:v>73.306702971361005</c:v>
                </c:pt>
                <c:pt idx="7">
                  <c:v>78.2698074627978</c:v>
                </c:pt>
                <c:pt idx="8">
                  <c:v>77.236121985548394</c:v>
                </c:pt>
                <c:pt idx="9">
                  <c:v>80.465348249239398</c:v>
                </c:pt>
                <c:pt idx="10">
                  <c:v>79.463634084650593</c:v>
                </c:pt>
                <c:pt idx="11">
                  <c:v>84.011540300502602</c:v>
                </c:pt>
                <c:pt idx="12">
                  <c:v>83.327413371329101</c:v>
                </c:pt>
                <c:pt idx="13">
                  <c:v>87.270325083315001</c:v>
                </c:pt>
                <c:pt idx="14">
                  <c:v>88.918837496265397</c:v>
                </c:pt>
                <c:pt idx="15">
                  <c:v>90.7113243196344</c:v>
                </c:pt>
                <c:pt idx="16">
                  <c:v>92.7014697042178</c:v>
                </c:pt>
                <c:pt idx="17">
                  <c:v>96.878982787783798</c:v>
                </c:pt>
                <c:pt idx="18">
                  <c:v>96.694104824665203</c:v>
                </c:pt>
                <c:pt idx="19">
                  <c:v>100</c:v>
                </c:pt>
                <c:pt idx="20">
                  <c:v>99.875186596056807</c:v>
                </c:pt>
                <c:pt idx="21">
                  <c:v>101.51799148650301</c:v>
                </c:pt>
                <c:pt idx="22">
                  <c:v>106.337137111104</c:v>
                </c:pt>
                <c:pt idx="23">
                  <c:v>103.069385883265</c:v>
                </c:pt>
                <c:pt idx="24">
                  <c:v>107.217595491094</c:v>
                </c:pt>
                <c:pt idx="25">
                  <c:v>109.057112975914</c:v>
                </c:pt>
                <c:pt idx="26">
                  <c:v>112.830790709277</c:v>
                </c:pt>
                <c:pt idx="27">
                  <c:v>116.775255646029</c:v>
                </c:pt>
                <c:pt idx="28">
                  <c:v>117.96822233463899</c:v>
                </c:pt>
                <c:pt idx="29">
                  <c:v>122.115530963916</c:v>
                </c:pt>
                <c:pt idx="30">
                  <c:v>125.711945734061</c:v>
                </c:pt>
                <c:pt idx="31">
                  <c:v>128.391237313072</c:v>
                </c:pt>
                <c:pt idx="32">
                  <c:v>133.488768535193</c:v>
                </c:pt>
                <c:pt idx="33">
                  <c:v>140.463011222777</c:v>
                </c:pt>
                <c:pt idx="34">
                  <c:v>144.42143154282701</c:v>
                </c:pt>
                <c:pt idx="35">
                  <c:v>144.98528042860201</c:v>
                </c:pt>
                <c:pt idx="36">
                  <c:v>155.21918154067399</c:v>
                </c:pt>
                <c:pt idx="37">
                  <c:v>160.64994176566799</c:v>
                </c:pt>
                <c:pt idx="38">
                  <c:v>164.769303894432</c:v>
                </c:pt>
                <c:pt idx="39">
                  <c:v>167.41167189035801</c:v>
                </c:pt>
                <c:pt idx="40">
                  <c:v>171.778581675536</c:v>
                </c:pt>
                <c:pt idx="41">
                  <c:v>175.93156176557801</c:v>
                </c:pt>
                <c:pt idx="42">
                  <c:v>175.46461339896001</c:v>
                </c:pt>
                <c:pt idx="43">
                  <c:v>175.006812849124</c:v>
                </c:pt>
                <c:pt idx="44">
                  <c:v>181.46417564602001</c:v>
                </c:pt>
                <c:pt idx="45">
                  <c:v>184.328840729603</c:v>
                </c:pt>
                <c:pt idx="46">
                  <c:v>185.30214401096001</c:v>
                </c:pt>
                <c:pt idx="47">
                  <c:v>178.11725351733699</c:v>
                </c:pt>
                <c:pt idx="48">
                  <c:v>179.94572610475001</c:v>
                </c:pt>
                <c:pt idx="49">
                  <c:v>175.404218796012</c:v>
                </c:pt>
                <c:pt idx="50">
                  <c:v>172.57037903462199</c:v>
                </c:pt>
                <c:pt idx="51">
                  <c:v>160.09129798927501</c:v>
                </c:pt>
                <c:pt idx="52">
                  <c:v>147.056583111572</c:v>
                </c:pt>
                <c:pt idx="53">
                  <c:v>145.780145589841</c:v>
                </c:pt>
                <c:pt idx="54">
                  <c:v>139.20312887662499</c:v>
                </c:pt>
                <c:pt idx="55">
                  <c:v>135.00129317096801</c:v>
                </c:pt>
                <c:pt idx="56">
                  <c:v>136.96499570715099</c:v>
                </c:pt>
                <c:pt idx="57">
                  <c:v>130.16468027546901</c:v>
                </c:pt>
                <c:pt idx="58">
                  <c:v>130.82933667387701</c:v>
                </c:pt>
                <c:pt idx="59">
                  <c:v>130.842719506062</c:v>
                </c:pt>
                <c:pt idx="60">
                  <c:v>126.522110055818</c:v>
                </c:pt>
                <c:pt idx="61">
                  <c:v>128.81689809955199</c:v>
                </c:pt>
                <c:pt idx="62">
                  <c:v>131.089408272247</c:v>
                </c:pt>
                <c:pt idx="63">
                  <c:v>131.995255648105</c:v>
                </c:pt>
                <c:pt idx="64">
                  <c:v>128.86863694520801</c:v>
                </c:pt>
                <c:pt idx="65">
                  <c:v>132.71195541981101</c:v>
                </c:pt>
                <c:pt idx="66">
                  <c:v>135.02422170173801</c:v>
                </c:pt>
                <c:pt idx="67">
                  <c:v>140.47234760033601</c:v>
                </c:pt>
                <c:pt idx="68">
                  <c:v>134.57492154332601</c:v>
                </c:pt>
                <c:pt idx="69">
                  <c:v>145.39651270057399</c:v>
                </c:pt>
                <c:pt idx="70">
                  <c:v>146.45059848513199</c:v>
                </c:pt>
                <c:pt idx="71">
                  <c:v>151.31954177171801</c:v>
                </c:pt>
                <c:pt idx="72">
                  <c:v>154.00275703757899</c:v>
                </c:pt>
                <c:pt idx="73">
                  <c:v>158.51701461412699</c:v>
                </c:pt>
                <c:pt idx="74">
                  <c:v>163.316159727062</c:v>
                </c:pt>
                <c:pt idx="75">
                  <c:v>166.64947431587399</c:v>
                </c:pt>
                <c:pt idx="76">
                  <c:v>169.854564578153</c:v>
                </c:pt>
                <c:pt idx="77">
                  <c:v>174.20803201674801</c:v>
                </c:pt>
                <c:pt idx="78">
                  <c:v>178.51399429436799</c:v>
                </c:pt>
                <c:pt idx="79">
                  <c:v>178.63136445739201</c:v>
                </c:pt>
                <c:pt idx="80">
                  <c:v>183.44578793500401</c:v>
                </c:pt>
                <c:pt idx="81">
                  <c:v>186.78509828582199</c:v>
                </c:pt>
                <c:pt idx="82">
                  <c:v>194.34065939773899</c:v>
                </c:pt>
                <c:pt idx="83">
                  <c:v>194.556441171041</c:v>
                </c:pt>
                <c:pt idx="84">
                  <c:v>204.36105326182701</c:v>
                </c:pt>
                <c:pt idx="85">
                  <c:v>213.894427180978</c:v>
                </c:pt>
                <c:pt idx="86">
                  <c:v>214.35881026574799</c:v>
                </c:pt>
                <c:pt idx="87">
                  <c:v>219.687603166862</c:v>
                </c:pt>
                <c:pt idx="88">
                  <c:v>218.816512319151</c:v>
                </c:pt>
                <c:pt idx="89">
                  <c:v>225.00599270592599</c:v>
                </c:pt>
                <c:pt idx="90">
                  <c:v>226.90315533127301</c:v>
                </c:pt>
                <c:pt idx="91">
                  <c:v>230.48516053597001</c:v>
                </c:pt>
                <c:pt idx="92">
                  <c:v>233.98948139554301</c:v>
                </c:pt>
                <c:pt idx="93">
                  <c:v>237.274547545606</c:v>
                </c:pt>
                <c:pt idx="94">
                  <c:v>241.79894797451001</c:v>
                </c:pt>
                <c:pt idx="95">
                  <c:v>240.777987181405</c:v>
                </c:pt>
                <c:pt idx="96">
                  <c:v>250.631393431323</c:v>
                </c:pt>
                <c:pt idx="97">
                  <c:v>245.840779799513</c:v>
                </c:pt>
                <c:pt idx="98">
                  <c:v>252.280575488832</c:v>
                </c:pt>
                <c:pt idx="99">
                  <c:v>264.52693396196798</c:v>
                </c:pt>
                <c:pt idx="100">
                  <c:v>265.34337467797201</c:v>
                </c:pt>
                <c:pt idx="101">
                  <c:v>277.90004292502903</c:v>
                </c:pt>
                <c:pt idx="102">
                  <c:v>290.097796551751</c:v>
                </c:pt>
                <c:pt idx="103">
                  <c:v>304.52753307477002</c:v>
                </c:pt>
                <c:pt idx="104">
                  <c:v>307.38092781826998</c:v>
                </c:pt>
                <c:pt idx="105">
                  <c:v>327.61342741116698</c:v>
                </c:pt>
                <c:pt idx="106">
                  <c:v>328.60755762644499</c:v>
                </c:pt>
                <c:pt idx="107">
                  <c:v>325.33302433234701</c:v>
                </c:pt>
                <c:pt idx="108">
                  <c:v>327.54211072228799</c:v>
                </c:pt>
                <c:pt idx="109">
                  <c:v>329.62291113331798</c:v>
                </c:pt>
                <c:pt idx="110">
                  <c:v>339.07106618127199</c:v>
                </c:pt>
                <c:pt idx="111">
                  <c:v>328.55121841067199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FE-4233-9E5A-A740E19F3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19976"/>
        <c:axId val="532820368"/>
      </c:scatterChart>
      <c:valAx>
        <c:axId val="532819976"/>
        <c:scaling>
          <c:orientation val="minMax"/>
          <c:max val="453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368"/>
        <c:crosses val="autoZero"/>
        <c:crossBetween val="midCat"/>
        <c:majorUnit val="365"/>
      </c:valAx>
      <c:valAx>
        <c:axId val="5328203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1997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971032522671"/>
          <c:y val="0.13494968209187755"/>
          <c:w val="0.83842256712130636"/>
          <c:h val="0.799103400844947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'National-NonDistress'!$R$5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'National-NonDistress'!$P$6:$P$319</c:f>
              <c:numCache>
                <c:formatCode>[$-409]mmm\-yy;@</c:formatCode>
                <c:ptCount val="31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</c:numCache>
            </c:numRef>
          </c:xVal>
          <c:yVal>
            <c:numRef>
              <c:f>'National-NonDistress'!$R$6:$R$319</c:f>
              <c:numCache>
                <c:formatCode>#,##0_);[Red]\(#,##0\)</c:formatCode>
                <c:ptCount val="314"/>
                <c:pt idx="0">
                  <c:v>84.296890853835706</c:v>
                </c:pt>
                <c:pt idx="1">
                  <c:v>83.326531746072902</c:v>
                </c:pt>
                <c:pt idx="2">
                  <c:v>83.242526600610105</c:v>
                </c:pt>
                <c:pt idx="3">
                  <c:v>84.481847871753402</c:v>
                </c:pt>
                <c:pt idx="4">
                  <c:v>85.988050520135005</c:v>
                </c:pt>
                <c:pt idx="5">
                  <c:v>85.8879954168615</c:v>
                </c:pt>
                <c:pt idx="6">
                  <c:v>85.199337763566902</c:v>
                </c:pt>
                <c:pt idx="7">
                  <c:v>83.423534291756795</c:v>
                </c:pt>
                <c:pt idx="8">
                  <c:v>84.574232637292496</c:v>
                </c:pt>
                <c:pt idx="9">
                  <c:v>85.595635708180595</c:v>
                </c:pt>
                <c:pt idx="10">
                  <c:v>89.698325620520706</c:v>
                </c:pt>
                <c:pt idx="11">
                  <c:v>91.422812024345603</c:v>
                </c:pt>
                <c:pt idx="12">
                  <c:v>91.943228124413196</c:v>
                </c:pt>
                <c:pt idx="13">
                  <c:v>88.106975466668302</c:v>
                </c:pt>
                <c:pt idx="14">
                  <c:v>86.368027844154298</c:v>
                </c:pt>
                <c:pt idx="15">
                  <c:v>86.348831511286605</c:v>
                </c:pt>
                <c:pt idx="16">
                  <c:v>91.388965173934295</c:v>
                </c:pt>
                <c:pt idx="17">
                  <c:v>94.035961730982393</c:v>
                </c:pt>
                <c:pt idx="18">
                  <c:v>96.964828134767401</c:v>
                </c:pt>
                <c:pt idx="19">
                  <c:v>94.999466325031307</c:v>
                </c:pt>
                <c:pt idx="20">
                  <c:v>94.882621909080697</c:v>
                </c:pt>
                <c:pt idx="21">
                  <c:v>93.209179956835598</c:v>
                </c:pt>
                <c:pt idx="22">
                  <c:v>95.462385574133194</c:v>
                </c:pt>
                <c:pt idx="23">
                  <c:v>95.640950908598299</c:v>
                </c:pt>
                <c:pt idx="24">
                  <c:v>98.157266261857401</c:v>
                </c:pt>
                <c:pt idx="25">
                  <c:v>97.534726837300397</c:v>
                </c:pt>
                <c:pt idx="26">
                  <c:v>98.1657379054584</c:v>
                </c:pt>
                <c:pt idx="27">
                  <c:v>96.637914852388107</c:v>
                </c:pt>
                <c:pt idx="28">
                  <c:v>98.287203335929505</c:v>
                </c:pt>
                <c:pt idx="29">
                  <c:v>101.239576619601</c:v>
                </c:pt>
                <c:pt idx="30">
                  <c:v>105.248150712143</c:v>
                </c:pt>
                <c:pt idx="31">
                  <c:v>106.13688672571899</c:v>
                </c:pt>
                <c:pt idx="32">
                  <c:v>103.91273023293699</c:v>
                </c:pt>
                <c:pt idx="33">
                  <c:v>101.18315481334299</c:v>
                </c:pt>
                <c:pt idx="34">
                  <c:v>99.596691177707896</c:v>
                </c:pt>
                <c:pt idx="35">
                  <c:v>100</c:v>
                </c:pt>
                <c:pt idx="36">
                  <c:v>101.52515285272899</c:v>
                </c:pt>
                <c:pt idx="37">
                  <c:v>103.625140565284</c:v>
                </c:pt>
                <c:pt idx="38">
                  <c:v>104.38307706911</c:v>
                </c:pt>
                <c:pt idx="39">
                  <c:v>103.108898505919</c:v>
                </c:pt>
                <c:pt idx="40">
                  <c:v>102.505733917282</c:v>
                </c:pt>
                <c:pt idx="41">
                  <c:v>103.070005554579</c:v>
                </c:pt>
                <c:pt idx="42">
                  <c:v>105.826209977026</c:v>
                </c:pt>
                <c:pt idx="43">
                  <c:v>108.016140043961</c:v>
                </c:pt>
                <c:pt idx="44">
                  <c:v>107.80760216326</c:v>
                </c:pt>
                <c:pt idx="45">
                  <c:v>103.907160700163</c:v>
                </c:pt>
                <c:pt idx="46">
                  <c:v>102.461911303695</c:v>
                </c:pt>
                <c:pt idx="47">
                  <c:v>102.369956067933</c:v>
                </c:pt>
                <c:pt idx="48">
                  <c:v>104.460691591859</c:v>
                </c:pt>
                <c:pt idx="49">
                  <c:v>103.71053431754299</c:v>
                </c:pt>
                <c:pt idx="50">
                  <c:v>102.170244226739</c:v>
                </c:pt>
                <c:pt idx="51">
                  <c:v>100.69890484942</c:v>
                </c:pt>
                <c:pt idx="52">
                  <c:v>100.0076052246</c:v>
                </c:pt>
                <c:pt idx="53">
                  <c:v>100.442593162481</c:v>
                </c:pt>
                <c:pt idx="54">
                  <c:v>101.309005072123</c:v>
                </c:pt>
                <c:pt idx="55">
                  <c:v>104.223490753935</c:v>
                </c:pt>
                <c:pt idx="56">
                  <c:v>106.772173035295</c:v>
                </c:pt>
                <c:pt idx="57">
                  <c:v>109.46009633512</c:v>
                </c:pt>
                <c:pt idx="58">
                  <c:v>109.588371561711</c:v>
                </c:pt>
                <c:pt idx="59">
                  <c:v>109.064743483966</c:v>
                </c:pt>
                <c:pt idx="60">
                  <c:v>107.616400841078</c:v>
                </c:pt>
                <c:pt idx="61">
                  <c:v>108.226513110144</c:v>
                </c:pt>
                <c:pt idx="62">
                  <c:v>110.47578404038001</c:v>
                </c:pt>
                <c:pt idx="63">
                  <c:v>112.973952098312</c:v>
                </c:pt>
                <c:pt idx="64">
                  <c:v>114.25118630401801</c:v>
                </c:pt>
                <c:pt idx="65">
                  <c:v>113.875852909614</c:v>
                </c:pt>
                <c:pt idx="66">
                  <c:v>113.072500321896</c:v>
                </c:pt>
                <c:pt idx="67">
                  <c:v>112.503653142955</c:v>
                </c:pt>
                <c:pt idx="68">
                  <c:v>113.11516489063401</c:v>
                </c:pt>
                <c:pt idx="69">
                  <c:v>114.249514044325</c:v>
                </c:pt>
                <c:pt idx="70">
                  <c:v>115.519657538291</c:v>
                </c:pt>
                <c:pt idx="71">
                  <c:v>116.21200395683999</c:v>
                </c:pt>
                <c:pt idx="72">
                  <c:v>116.951075793736</c:v>
                </c:pt>
                <c:pt idx="73">
                  <c:v>119.283747451849</c:v>
                </c:pt>
                <c:pt idx="74">
                  <c:v>121.887478278874</c:v>
                </c:pt>
                <c:pt idx="75">
                  <c:v>124.048380905832</c:v>
                </c:pt>
                <c:pt idx="76">
                  <c:v>124.567272617564</c:v>
                </c:pt>
                <c:pt idx="77">
                  <c:v>125.48494663273399</c:v>
                </c:pt>
                <c:pt idx="78">
                  <c:v>126.017047435298</c:v>
                </c:pt>
                <c:pt idx="79">
                  <c:v>127.92690868732601</c:v>
                </c:pt>
                <c:pt idx="80">
                  <c:v>129.34182028509301</c:v>
                </c:pt>
                <c:pt idx="81">
                  <c:v>130.73047902655901</c:v>
                </c:pt>
                <c:pt idx="82">
                  <c:v>130.181000272321</c:v>
                </c:pt>
                <c:pt idx="83">
                  <c:v>130.59398524858599</c:v>
                </c:pt>
                <c:pt idx="84">
                  <c:v>130.23439464676801</c:v>
                </c:pt>
                <c:pt idx="85">
                  <c:v>133.29842587035199</c:v>
                </c:pt>
                <c:pt idx="86">
                  <c:v>135.32830922572799</c:v>
                </c:pt>
                <c:pt idx="87">
                  <c:v>137.86162346740599</c:v>
                </c:pt>
                <c:pt idx="88">
                  <c:v>139.236835967503</c:v>
                </c:pt>
                <c:pt idx="89">
                  <c:v>140.37942323892099</c:v>
                </c:pt>
                <c:pt idx="90">
                  <c:v>143.55503661793301</c:v>
                </c:pt>
                <c:pt idx="91">
                  <c:v>147.188880126703</c:v>
                </c:pt>
                <c:pt idx="92">
                  <c:v>151.45996691309901</c:v>
                </c:pt>
                <c:pt idx="93">
                  <c:v>152.21224753781101</c:v>
                </c:pt>
                <c:pt idx="94">
                  <c:v>151.53619997722501</c:v>
                </c:pt>
                <c:pt idx="95">
                  <c:v>151.04649530993899</c:v>
                </c:pt>
                <c:pt idx="96">
                  <c:v>151.541892390491</c:v>
                </c:pt>
                <c:pt idx="97">
                  <c:v>153.45729411363001</c:v>
                </c:pt>
                <c:pt idx="98">
                  <c:v>153.85029800010901</c:v>
                </c:pt>
                <c:pt idx="99">
                  <c:v>154.728612140986</c:v>
                </c:pt>
                <c:pt idx="100">
                  <c:v>154.40265998517901</c:v>
                </c:pt>
                <c:pt idx="101">
                  <c:v>155.56932446737699</c:v>
                </c:pt>
                <c:pt idx="102">
                  <c:v>155.308750032727</c:v>
                </c:pt>
                <c:pt idx="103">
                  <c:v>156.462678592299</c:v>
                </c:pt>
                <c:pt idx="104">
                  <c:v>155.967015914131</c:v>
                </c:pt>
                <c:pt idx="105">
                  <c:v>157.23908546987099</c:v>
                </c:pt>
                <c:pt idx="106">
                  <c:v>158.35500557162601</c:v>
                </c:pt>
                <c:pt idx="107">
                  <c:v>162.18090647986099</c:v>
                </c:pt>
                <c:pt idx="108">
                  <c:v>164.447004952745</c:v>
                </c:pt>
                <c:pt idx="109">
                  <c:v>167.324467300766</c:v>
                </c:pt>
                <c:pt idx="110">
                  <c:v>167.056344235794</c:v>
                </c:pt>
                <c:pt idx="111">
                  <c:v>168.45336643475699</c:v>
                </c:pt>
                <c:pt idx="112">
                  <c:v>168.22396413194301</c:v>
                </c:pt>
                <c:pt idx="113">
                  <c:v>170.41910499005201</c:v>
                </c:pt>
                <c:pt idx="114">
                  <c:v>169.996069558302</c:v>
                </c:pt>
                <c:pt idx="115">
                  <c:v>170.35001064917199</c:v>
                </c:pt>
                <c:pt idx="116">
                  <c:v>166.40161401680899</c:v>
                </c:pt>
                <c:pt idx="117">
                  <c:v>162.351162537492</c:v>
                </c:pt>
                <c:pt idx="118">
                  <c:v>156.30301786974201</c:v>
                </c:pt>
                <c:pt idx="119">
                  <c:v>153.82915254321199</c:v>
                </c:pt>
                <c:pt idx="120">
                  <c:v>153.71294896913301</c:v>
                </c:pt>
                <c:pt idx="121">
                  <c:v>158.63148152134701</c:v>
                </c:pt>
                <c:pt idx="122">
                  <c:v>161.73952880234799</c:v>
                </c:pt>
                <c:pt idx="123">
                  <c:v>161.60482113090899</c:v>
                </c:pt>
                <c:pt idx="124">
                  <c:v>157.190075919306</c:v>
                </c:pt>
                <c:pt idx="125">
                  <c:v>154.30584206383401</c:v>
                </c:pt>
                <c:pt idx="126">
                  <c:v>154.433613954169</c:v>
                </c:pt>
                <c:pt idx="127">
                  <c:v>156.12429518998499</c:v>
                </c:pt>
                <c:pt idx="128">
                  <c:v>153.41591842144899</c:v>
                </c:pt>
                <c:pt idx="129">
                  <c:v>144.73786039207701</c:v>
                </c:pt>
                <c:pt idx="130">
                  <c:v>135.20501434443301</c:v>
                </c:pt>
                <c:pt idx="131">
                  <c:v>131.532552956974</c:v>
                </c:pt>
                <c:pt idx="132">
                  <c:v>130.07424327165</c:v>
                </c:pt>
                <c:pt idx="133">
                  <c:v>127.254914257154</c:v>
                </c:pt>
                <c:pt idx="134">
                  <c:v>118.74462863291301</c:v>
                </c:pt>
                <c:pt idx="135">
                  <c:v>113.97788826856301</c:v>
                </c:pt>
                <c:pt idx="136">
                  <c:v>110.56530050324901</c:v>
                </c:pt>
                <c:pt idx="137">
                  <c:v>111.50613686886599</c:v>
                </c:pt>
                <c:pt idx="138">
                  <c:v>109.850417434614</c:v>
                </c:pt>
                <c:pt idx="139">
                  <c:v>108.010115379954</c:v>
                </c:pt>
                <c:pt idx="140">
                  <c:v>104.407092331432</c:v>
                </c:pt>
                <c:pt idx="141">
                  <c:v>101.82487706708901</c:v>
                </c:pt>
                <c:pt idx="142">
                  <c:v>101.015199781728</c:v>
                </c:pt>
                <c:pt idx="143">
                  <c:v>101.05798234372701</c:v>
                </c:pt>
                <c:pt idx="144">
                  <c:v>100.692895644392</c:v>
                </c:pt>
                <c:pt idx="145">
                  <c:v>99.964521578452405</c:v>
                </c:pt>
                <c:pt idx="146">
                  <c:v>101.482375514983</c:v>
                </c:pt>
                <c:pt idx="147">
                  <c:v>105.414416732281</c:v>
                </c:pt>
                <c:pt idx="148">
                  <c:v>108.16218985411</c:v>
                </c:pt>
                <c:pt idx="149">
                  <c:v>108.199237092215</c:v>
                </c:pt>
                <c:pt idx="150">
                  <c:v>105.1296828604</c:v>
                </c:pt>
                <c:pt idx="151">
                  <c:v>103.42990339712399</c:v>
                </c:pt>
                <c:pt idx="152">
                  <c:v>103.22414334345601</c:v>
                </c:pt>
                <c:pt idx="153">
                  <c:v>105.96012751424</c:v>
                </c:pt>
                <c:pt idx="154">
                  <c:v>109.219057428472</c:v>
                </c:pt>
                <c:pt idx="155">
                  <c:v>112.12228152250501</c:v>
                </c:pt>
                <c:pt idx="156">
                  <c:v>111.35388569719299</c:v>
                </c:pt>
                <c:pt idx="157">
                  <c:v>106.575278055138</c:v>
                </c:pt>
                <c:pt idx="158">
                  <c:v>102.293380448333</c:v>
                </c:pt>
                <c:pt idx="159">
                  <c:v>101.067315868435</c:v>
                </c:pt>
                <c:pt idx="160">
                  <c:v>103.10974030367601</c:v>
                </c:pt>
                <c:pt idx="161">
                  <c:v>105.366303619503</c:v>
                </c:pt>
                <c:pt idx="162">
                  <c:v>108.11198324244199</c:v>
                </c:pt>
                <c:pt idx="163">
                  <c:v>110.19019641121599</c:v>
                </c:pt>
                <c:pt idx="164">
                  <c:v>111.61202642559699</c:v>
                </c:pt>
                <c:pt idx="165">
                  <c:v>113.69960410681099</c:v>
                </c:pt>
                <c:pt idx="166">
                  <c:v>113.735794277404</c:v>
                </c:pt>
                <c:pt idx="167">
                  <c:v>114.294044546222</c:v>
                </c:pt>
                <c:pt idx="168">
                  <c:v>111.30582516808001</c:v>
                </c:pt>
                <c:pt idx="169">
                  <c:v>109.662285123937</c:v>
                </c:pt>
                <c:pt idx="170">
                  <c:v>108.564367698566</c:v>
                </c:pt>
                <c:pt idx="171">
                  <c:v>110.00212379406599</c:v>
                </c:pt>
                <c:pt idx="172">
                  <c:v>110.776260886777</c:v>
                </c:pt>
                <c:pt idx="173">
                  <c:v>112.369434280249</c:v>
                </c:pt>
                <c:pt idx="174">
                  <c:v>114.363377384396</c:v>
                </c:pt>
                <c:pt idx="175">
                  <c:v>117.015166058625</c:v>
                </c:pt>
                <c:pt idx="176">
                  <c:v>117.26386422352201</c:v>
                </c:pt>
                <c:pt idx="177">
                  <c:v>117.138906290233</c:v>
                </c:pt>
                <c:pt idx="178">
                  <c:v>116.031578165554</c:v>
                </c:pt>
                <c:pt idx="179">
                  <c:v>116.612089711013</c:v>
                </c:pt>
                <c:pt idx="180">
                  <c:v>115.656935866092</c:v>
                </c:pt>
                <c:pt idx="181">
                  <c:v>117.043346522191</c:v>
                </c:pt>
                <c:pt idx="182">
                  <c:v>118.48761093528999</c:v>
                </c:pt>
                <c:pt idx="183">
                  <c:v>122.506720492341</c:v>
                </c:pt>
                <c:pt idx="184">
                  <c:v>123.860735052411</c:v>
                </c:pt>
                <c:pt idx="185">
                  <c:v>124.82634288745</c:v>
                </c:pt>
                <c:pt idx="186">
                  <c:v>123.742039470528</c:v>
                </c:pt>
                <c:pt idx="187">
                  <c:v>123.934571563036</c:v>
                </c:pt>
                <c:pt idx="188">
                  <c:v>124.38328577247501</c:v>
                </c:pt>
                <c:pt idx="189">
                  <c:v>125.686566158022</c:v>
                </c:pt>
                <c:pt idx="190">
                  <c:v>127.253936949037</c:v>
                </c:pt>
                <c:pt idx="191">
                  <c:v>128.17631032896401</c:v>
                </c:pt>
                <c:pt idx="192">
                  <c:v>129.84238630023901</c:v>
                </c:pt>
                <c:pt idx="193">
                  <c:v>130.50972071009201</c:v>
                </c:pt>
                <c:pt idx="194">
                  <c:v>132.84840723245</c:v>
                </c:pt>
                <c:pt idx="195">
                  <c:v>134.45077066369899</c:v>
                </c:pt>
                <c:pt idx="196">
                  <c:v>135.948545056136</c:v>
                </c:pt>
                <c:pt idx="197">
                  <c:v>136.30440644871399</c:v>
                </c:pt>
                <c:pt idx="198">
                  <c:v>136.51064295537799</c:v>
                </c:pt>
                <c:pt idx="199">
                  <c:v>137.732521756761</c:v>
                </c:pt>
                <c:pt idx="200">
                  <c:v>139.662286565751</c:v>
                </c:pt>
                <c:pt idx="201">
                  <c:v>141.40974839125701</c:v>
                </c:pt>
                <c:pt idx="202">
                  <c:v>143.253042189973</c:v>
                </c:pt>
                <c:pt idx="203">
                  <c:v>145.399912733028</c:v>
                </c:pt>
                <c:pt idx="204">
                  <c:v>148.353807973285</c:v>
                </c:pt>
                <c:pt idx="205">
                  <c:v>149.028904769105</c:v>
                </c:pt>
                <c:pt idx="206">
                  <c:v>150.00918574994199</c:v>
                </c:pt>
                <c:pt idx="207">
                  <c:v>149.73964680405001</c:v>
                </c:pt>
                <c:pt idx="208">
                  <c:v>151.23163547531701</c:v>
                </c:pt>
                <c:pt idx="209">
                  <c:v>151.78679197178201</c:v>
                </c:pt>
                <c:pt idx="210">
                  <c:v>153.49013990125599</c:v>
                </c:pt>
                <c:pt idx="211">
                  <c:v>154.88438151861101</c:v>
                </c:pt>
                <c:pt idx="212">
                  <c:v>155.06802876042599</c:v>
                </c:pt>
                <c:pt idx="213">
                  <c:v>153.42430328286201</c:v>
                </c:pt>
                <c:pt idx="214">
                  <c:v>152.93146339026401</c:v>
                </c:pt>
                <c:pt idx="215">
                  <c:v>155.08776041356899</c:v>
                </c:pt>
                <c:pt idx="216">
                  <c:v>159.41757895480899</c:v>
                </c:pt>
                <c:pt idx="217">
                  <c:v>161.33150406827201</c:v>
                </c:pt>
                <c:pt idx="218">
                  <c:v>161.011218169161</c:v>
                </c:pt>
                <c:pt idx="219">
                  <c:v>158.72011060496101</c:v>
                </c:pt>
                <c:pt idx="220">
                  <c:v>159.766687656492</c:v>
                </c:pt>
                <c:pt idx="221">
                  <c:v>162.274785996774</c:v>
                </c:pt>
                <c:pt idx="222">
                  <c:v>166.11641430690401</c:v>
                </c:pt>
                <c:pt idx="223">
                  <c:v>168.58129908700701</c:v>
                </c:pt>
                <c:pt idx="224">
                  <c:v>169.88811489128599</c:v>
                </c:pt>
                <c:pt idx="225">
                  <c:v>168.326292946558</c:v>
                </c:pt>
                <c:pt idx="226">
                  <c:v>166.612504336157</c:v>
                </c:pt>
                <c:pt idx="227">
                  <c:v>165.21053153901599</c:v>
                </c:pt>
                <c:pt idx="228">
                  <c:v>167.01408758788099</c:v>
                </c:pt>
                <c:pt idx="229">
                  <c:v>170.83777838891299</c:v>
                </c:pt>
                <c:pt idx="230">
                  <c:v>175.00280476223301</c:v>
                </c:pt>
                <c:pt idx="231">
                  <c:v>176.15326083403801</c:v>
                </c:pt>
                <c:pt idx="232">
                  <c:v>176.04818390024499</c:v>
                </c:pt>
                <c:pt idx="233">
                  <c:v>175.749167026018</c:v>
                </c:pt>
                <c:pt idx="234">
                  <c:v>175.65994479412601</c:v>
                </c:pt>
                <c:pt idx="235">
                  <c:v>177.939580189314</c:v>
                </c:pt>
                <c:pt idx="236">
                  <c:v>179.68789668859699</c:v>
                </c:pt>
                <c:pt idx="237">
                  <c:v>181.95901879561799</c:v>
                </c:pt>
                <c:pt idx="238">
                  <c:v>180.84941243497599</c:v>
                </c:pt>
                <c:pt idx="239">
                  <c:v>181.46914339672099</c:v>
                </c:pt>
                <c:pt idx="240">
                  <c:v>183.13207028091401</c:v>
                </c:pt>
                <c:pt idx="241">
                  <c:v>188.636921886339</c:v>
                </c:pt>
                <c:pt idx="242">
                  <c:v>191.460096507695</c:v>
                </c:pt>
                <c:pt idx="243">
                  <c:v>190.618018212274</c:v>
                </c:pt>
                <c:pt idx="244">
                  <c:v>187.61340794888901</c:v>
                </c:pt>
                <c:pt idx="245">
                  <c:v>187.511074851941</c:v>
                </c:pt>
                <c:pt idx="246">
                  <c:v>190.254988777107</c:v>
                </c:pt>
                <c:pt idx="247">
                  <c:v>194.76771209956601</c:v>
                </c:pt>
                <c:pt idx="248">
                  <c:v>198.37689541347399</c:v>
                </c:pt>
                <c:pt idx="249">
                  <c:v>198.645229062944</c:v>
                </c:pt>
                <c:pt idx="250">
                  <c:v>197.002015972034</c:v>
                </c:pt>
                <c:pt idx="251">
                  <c:v>195.47199693212499</c:v>
                </c:pt>
                <c:pt idx="252">
                  <c:v>196.33783164274499</c:v>
                </c:pt>
                <c:pt idx="253">
                  <c:v>199.799232030681</c:v>
                </c:pt>
                <c:pt idx="254">
                  <c:v>203.981485877072</c:v>
                </c:pt>
                <c:pt idx="255">
                  <c:v>204.838110217881</c:v>
                </c:pt>
                <c:pt idx="256">
                  <c:v>205.154650919875</c:v>
                </c:pt>
                <c:pt idx="257">
                  <c:v>205.98790565768999</c:v>
                </c:pt>
                <c:pt idx="258">
                  <c:v>206.36737773742601</c:v>
                </c:pt>
                <c:pt idx="259">
                  <c:v>204.886524601373</c:v>
                </c:pt>
                <c:pt idx="260">
                  <c:v>204.05437680722599</c:v>
                </c:pt>
                <c:pt idx="261">
                  <c:v>203.57050546319601</c:v>
                </c:pt>
                <c:pt idx="262">
                  <c:v>206.59492234951099</c:v>
                </c:pt>
                <c:pt idx="263">
                  <c:v>210.76842677166201</c:v>
                </c:pt>
                <c:pt idx="264">
                  <c:v>216.95982191339701</c:v>
                </c:pt>
                <c:pt idx="265">
                  <c:v>220.99319042582201</c:v>
                </c:pt>
                <c:pt idx="266">
                  <c:v>221.83656066595401</c:v>
                </c:pt>
                <c:pt idx="267">
                  <c:v>214.97560809375301</c:v>
                </c:pt>
                <c:pt idx="268">
                  <c:v>207.531452922054</c:v>
                </c:pt>
                <c:pt idx="269">
                  <c:v>205.773224829149</c:v>
                </c:pt>
                <c:pt idx="270">
                  <c:v>208.14780118414399</c:v>
                </c:pt>
                <c:pt idx="271">
                  <c:v>213.292470753088</c:v>
                </c:pt>
                <c:pt idx="272">
                  <c:v>217.73120861564001</c:v>
                </c:pt>
                <c:pt idx="273">
                  <c:v>223.661399987751</c:v>
                </c:pt>
                <c:pt idx="274">
                  <c:v>227.243221961465</c:v>
                </c:pt>
                <c:pt idx="275">
                  <c:v>231.666391112849</c:v>
                </c:pt>
                <c:pt idx="276">
                  <c:v>231.49617216136301</c:v>
                </c:pt>
                <c:pt idx="277">
                  <c:v>232.27673983021199</c:v>
                </c:pt>
                <c:pt idx="278">
                  <c:v>234.98434578964699</c:v>
                </c:pt>
                <c:pt idx="279">
                  <c:v>238.86770079083499</c:v>
                </c:pt>
                <c:pt idx="280">
                  <c:v>242.309892507124</c:v>
                </c:pt>
                <c:pt idx="281">
                  <c:v>243.12039064558499</c:v>
                </c:pt>
                <c:pt idx="282">
                  <c:v>247.464249298113</c:v>
                </c:pt>
                <c:pt idx="283">
                  <c:v>253.773854017719</c:v>
                </c:pt>
                <c:pt idx="284">
                  <c:v>264.10684811060202</c:v>
                </c:pt>
                <c:pt idx="285">
                  <c:v>271.48846885146497</c:v>
                </c:pt>
                <c:pt idx="286">
                  <c:v>274.50446253699499</c:v>
                </c:pt>
                <c:pt idx="287">
                  <c:v>273.13917282680399</c:v>
                </c:pt>
                <c:pt idx="288">
                  <c:v>266.43770118274398</c:v>
                </c:pt>
                <c:pt idx="289">
                  <c:v>263.942725783127</c:v>
                </c:pt>
                <c:pt idx="290">
                  <c:v>269.42111842782202</c:v>
                </c:pt>
                <c:pt idx="291">
                  <c:v>285.91356161237798</c:v>
                </c:pt>
                <c:pt idx="292">
                  <c:v>294.60188458585299</c:v>
                </c:pt>
                <c:pt idx="293">
                  <c:v>297.52838841358698</c:v>
                </c:pt>
                <c:pt idx="294">
                  <c:v>290.754799580125</c:v>
                </c:pt>
                <c:pt idx="295">
                  <c:v>291.47282022358002</c:v>
                </c:pt>
                <c:pt idx="296">
                  <c:v>292.96286379327802</c:v>
                </c:pt>
                <c:pt idx="297">
                  <c:v>296.78491231894202</c:v>
                </c:pt>
                <c:pt idx="298">
                  <c:v>285.96199892559702</c:v>
                </c:pt>
                <c:pt idx="299">
                  <c:v>274.79642045271402</c:v>
                </c:pt>
                <c:pt idx="300">
                  <c:v>261.65384659381698</c:v>
                </c:pt>
                <c:pt idx="301">
                  <c:v>258.53884700645102</c:v>
                </c:pt>
                <c:pt idx="302">
                  <c:v>258.32206492955902</c:v>
                </c:pt>
                <c:pt idx="303">
                  <c:v>260.52188254809698</c:v>
                </c:pt>
                <c:pt idx="304">
                  <c:v>267.91158349989303</c:v>
                </c:pt>
                <c:pt idx="305">
                  <c:v>273.72922737982799</c:v>
                </c:pt>
                <c:pt idx="306">
                  <c:v>278.35899904456102</c:v>
                </c:pt>
                <c:pt idx="307">
                  <c:v>267.02276523007998</c:v>
                </c:pt>
                <c:pt idx="308">
                  <c:v>258.14884802946699</c:v>
                </c:pt>
                <c:pt idx="309">
                  <c:v>239.31608079982999</c:v>
                </c:pt>
                <c:pt idx="310">
                  <c:v>242.06742190057801</c:v>
                </c:pt>
                <c:pt idx="311">
                  <c:v>232.123159664767</c:v>
                </c:pt>
                <c:pt idx="312">
                  <c:v>244.63641558518199</c:v>
                </c:pt>
                <c:pt idx="313">
                  <c:v>241.188131483565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59-4C4D-9963-D970FB6B848B}"/>
            </c:ext>
          </c:extLst>
        </c:ser>
        <c:ser>
          <c:idx val="2"/>
          <c:order val="1"/>
          <c:tx>
            <c:strRef>
              <c:f>'National-NonDistress'!$V$5</c:f>
              <c:strCache>
                <c:ptCount val="1"/>
                <c:pt idx="0">
                  <c:v>U.S. Investment Grade Non-Distress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none"/>
          </c:marker>
          <c:xVal>
            <c:numRef>
              <c:f>'National-NonDistress'!$T$6:$T$117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'National-NonDistress'!$V$6:$V$117</c:f>
              <c:numCache>
                <c:formatCode>#,##0_);[Red]\(#,##0\)</c:formatCode>
                <c:ptCount val="112"/>
                <c:pt idx="0">
                  <c:v>64.352901942997505</c:v>
                </c:pt>
                <c:pt idx="1">
                  <c:v>63.657623420722203</c:v>
                </c:pt>
                <c:pt idx="2">
                  <c:v>70.032935090329303</c:v>
                </c:pt>
                <c:pt idx="3">
                  <c:v>71.951305440439796</c:v>
                </c:pt>
                <c:pt idx="4">
                  <c:v>71.851107159362101</c:v>
                </c:pt>
                <c:pt idx="5">
                  <c:v>74.388407883751299</c:v>
                </c:pt>
                <c:pt idx="6">
                  <c:v>79.786691315305703</c:v>
                </c:pt>
                <c:pt idx="7">
                  <c:v>83.874473637402005</c:v>
                </c:pt>
                <c:pt idx="8">
                  <c:v>82.827299898880099</c:v>
                </c:pt>
                <c:pt idx="9">
                  <c:v>85.537780830006</c:v>
                </c:pt>
                <c:pt idx="10">
                  <c:v>84.128198296792107</c:v>
                </c:pt>
                <c:pt idx="11">
                  <c:v>91.945752428172199</c:v>
                </c:pt>
                <c:pt idx="12">
                  <c:v>86.0008094925862</c:v>
                </c:pt>
                <c:pt idx="13">
                  <c:v>93.107125823259395</c:v>
                </c:pt>
                <c:pt idx="14">
                  <c:v>94.9024623667745</c:v>
                </c:pt>
                <c:pt idx="15">
                  <c:v>94.832647186760298</c:v>
                </c:pt>
                <c:pt idx="16">
                  <c:v>96.757959503534195</c:v>
                </c:pt>
                <c:pt idx="17">
                  <c:v>100.99380889276399</c:v>
                </c:pt>
                <c:pt idx="18">
                  <c:v>102.590204611912</c:v>
                </c:pt>
                <c:pt idx="19">
                  <c:v>100</c:v>
                </c:pt>
                <c:pt idx="20">
                  <c:v>103.767099358092</c:v>
                </c:pt>
                <c:pt idx="21">
                  <c:v>101.923815368814</c:v>
                </c:pt>
                <c:pt idx="22">
                  <c:v>107.18995421310299</c:v>
                </c:pt>
                <c:pt idx="23">
                  <c:v>101.282044722083</c:v>
                </c:pt>
                <c:pt idx="24">
                  <c:v>101.86049560370699</c:v>
                </c:pt>
                <c:pt idx="25">
                  <c:v>99.724878345824905</c:v>
                </c:pt>
                <c:pt idx="26">
                  <c:v>106.814090420586</c:v>
                </c:pt>
                <c:pt idx="27">
                  <c:v>108.029549579781</c:v>
                </c:pt>
                <c:pt idx="28">
                  <c:v>110.69260520935801</c:v>
                </c:pt>
                <c:pt idx="29">
                  <c:v>113.393355942581</c:v>
                </c:pt>
                <c:pt idx="30">
                  <c:v>113.252151691392</c:v>
                </c:pt>
                <c:pt idx="31">
                  <c:v>115.919179432604</c:v>
                </c:pt>
                <c:pt idx="32">
                  <c:v>121.47996534838499</c:v>
                </c:pt>
                <c:pt idx="33">
                  <c:v>125.188972742038</c:v>
                </c:pt>
                <c:pt idx="34">
                  <c:v>128.895318212332</c:v>
                </c:pt>
                <c:pt idx="35">
                  <c:v>129.11083315128599</c:v>
                </c:pt>
                <c:pt idx="36">
                  <c:v>134.98641106050201</c:v>
                </c:pt>
                <c:pt idx="37">
                  <c:v>139.289552352084</c:v>
                </c:pt>
                <c:pt idx="38">
                  <c:v>149.498248776433</c:v>
                </c:pt>
                <c:pt idx="39">
                  <c:v>149.27602444849899</c:v>
                </c:pt>
                <c:pt idx="40">
                  <c:v>151.41935682384101</c:v>
                </c:pt>
                <c:pt idx="41">
                  <c:v>153.39776033422899</c:v>
                </c:pt>
                <c:pt idx="42">
                  <c:v>157.023549020513</c:v>
                </c:pt>
                <c:pt idx="43">
                  <c:v>160.75562655379201</c:v>
                </c:pt>
                <c:pt idx="44">
                  <c:v>166.50914700477099</c:v>
                </c:pt>
                <c:pt idx="45">
                  <c:v>170.76240098091401</c:v>
                </c:pt>
                <c:pt idx="46">
                  <c:v>167.856056040293</c:v>
                </c:pt>
                <c:pt idx="47">
                  <c:v>157.66173315421401</c:v>
                </c:pt>
                <c:pt idx="48">
                  <c:v>163.14184512097299</c:v>
                </c:pt>
                <c:pt idx="49">
                  <c:v>159.04392895673899</c:v>
                </c:pt>
                <c:pt idx="50">
                  <c:v>162.89435522027</c:v>
                </c:pt>
                <c:pt idx="51">
                  <c:v>137.214793862655</c:v>
                </c:pt>
                <c:pt idx="52">
                  <c:v>118.978510048212</c:v>
                </c:pt>
                <c:pt idx="53">
                  <c:v>116.373391295235</c:v>
                </c:pt>
                <c:pt idx="54">
                  <c:v>104.221853903133</c:v>
                </c:pt>
                <c:pt idx="55">
                  <c:v>108.665544170277</c:v>
                </c:pt>
                <c:pt idx="56">
                  <c:v>105.293611414411</c:v>
                </c:pt>
                <c:pt idx="57">
                  <c:v>116.429938464865</c:v>
                </c:pt>
                <c:pt idx="58">
                  <c:v>110.81407719209101</c:v>
                </c:pt>
                <c:pt idx="59">
                  <c:v>124.476674064297</c:v>
                </c:pt>
                <c:pt idx="60">
                  <c:v>110.782284898527</c:v>
                </c:pt>
                <c:pt idx="61">
                  <c:v>116.067096746923</c:v>
                </c:pt>
                <c:pt idx="62">
                  <c:v>120.60158475252599</c:v>
                </c:pt>
                <c:pt idx="63">
                  <c:v>123.372074695687</c:v>
                </c:pt>
                <c:pt idx="64">
                  <c:v>117.55168356848201</c:v>
                </c:pt>
                <c:pt idx="65">
                  <c:v>124.250050456054</c:v>
                </c:pt>
                <c:pt idx="66">
                  <c:v>127.19432556228401</c:v>
                </c:pt>
                <c:pt idx="67">
                  <c:v>129.38946462000499</c:v>
                </c:pt>
                <c:pt idx="68">
                  <c:v>129.60755239897901</c:v>
                </c:pt>
                <c:pt idx="69">
                  <c:v>136.38642265943801</c:v>
                </c:pt>
                <c:pt idx="70">
                  <c:v>136.09389525936501</c:v>
                </c:pt>
                <c:pt idx="71">
                  <c:v>143.15227093320701</c:v>
                </c:pt>
                <c:pt idx="72">
                  <c:v>144.892671733703</c:v>
                </c:pt>
                <c:pt idx="73">
                  <c:v>150.404858801985</c:v>
                </c:pt>
                <c:pt idx="74">
                  <c:v>152.39103185338001</c:v>
                </c:pt>
                <c:pt idx="75">
                  <c:v>158.426383190113</c:v>
                </c:pt>
                <c:pt idx="76">
                  <c:v>163.429320299361</c:v>
                </c:pt>
                <c:pt idx="77">
                  <c:v>166.05208954300099</c:v>
                </c:pt>
                <c:pt idx="78">
                  <c:v>168.482658004287</c:v>
                </c:pt>
                <c:pt idx="79">
                  <c:v>170.56746084628401</c:v>
                </c:pt>
                <c:pt idx="80">
                  <c:v>175.44441455215599</c:v>
                </c:pt>
                <c:pt idx="81">
                  <c:v>178.26628218320599</c:v>
                </c:pt>
                <c:pt idx="82">
                  <c:v>185.88828685966999</c:v>
                </c:pt>
                <c:pt idx="83">
                  <c:v>181.29941084821999</c:v>
                </c:pt>
                <c:pt idx="84">
                  <c:v>190.41451740859199</c:v>
                </c:pt>
                <c:pt idx="85">
                  <c:v>192.38876047459701</c:v>
                </c:pt>
                <c:pt idx="86">
                  <c:v>197.41555672831001</c:v>
                </c:pt>
                <c:pt idx="87">
                  <c:v>198.34128055158899</c:v>
                </c:pt>
                <c:pt idx="88">
                  <c:v>209.43606412084301</c:v>
                </c:pt>
                <c:pt idx="89">
                  <c:v>206.65726036037</c:v>
                </c:pt>
                <c:pt idx="90">
                  <c:v>217.23588698201499</c:v>
                </c:pt>
                <c:pt idx="91">
                  <c:v>214.191123207788</c:v>
                </c:pt>
                <c:pt idx="92">
                  <c:v>224.92481983576201</c:v>
                </c:pt>
                <c:pt idx="93">
                  <c:v>225.56765401358601</c:v>
                </c:pt>
                <c:pt idx="94">
                  <c:v>224.576536036383</c:v>
                </c:pt>
                <c:pt idx="95">
                  <c:v>230.057375828007</c:v>
                </c:pt>
                <c:pt idx="96">
                  <c:v>243.99574538412199</c:v>
                </c:pt>
                <c:pt idx="97">
                  <c:v>226.782392702523</c:v>
                </c:pt>
                <c:pt idx="98">
                  <c:v>240.851206777382</c:v>
                </c:pt>
                <c:pt idx="99">
                  <c:v>256.46566233365701</c:v>
                </c:pt>
                <c:pt idx="100">
                  <c:v>258.709858225255</c:v>
                </c:pt>
                <c:pt idx="101">
                  <c:v>267.03448931067499</c:v>
                </c:pt>
                <c:pt idx="102">
                  <c:v>289.654055416245</c:v>
                </c:pt>
                <c:pt idx="103">
                  <c:v>299.07291512501303</c:v>
                </c:pt>
                <c:pt idx="104">
                  <c:v>298.66192520796102</c:v>
                </c:pt>
                <c:pt idx="105">
                  <c:v>327.92431487238099</c:v>
                </c:pt>
                <c:pt idx="106">
                  <c:v>326.29606600944402</c:v>
                </c:pt>
                <c:pt idx="107">
                  <c:v>310.58569567705598</c:v>
                </c:pt>
                <c:pt idx="108">
                  <c:v>288.40091331889801</c:v>
                </c:pt>
                <c:pt idx="109">
                  <c:v>308.67600203197202</c:v>
                </c:pt>
                <c:pt idx="110">
                  <c:v>289.87602161378402</c:v>
                </c:pt>
                <c:pt idx="111">
                  <c:v>262.490603531999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59-4C4D-9963-D970FB6B8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820760"/>
        <c:axId val="532821152"/>
      </c:scatterChart>
      <c:valAx>
        <c:axId val="532820760"/>
        <c:scaling>
          <c:orientation val="minMax"/>
          <c:max val="453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1152"/>
        <c:crosses val="autoZero"/>
        <c:crossBetween val="midCat"/>
        <c:majorUnit val="365"/>
      </c:valAx>
      <c:valAx>
        <c:axId val="53282115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53282076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91224913443296E-2"/>
          <c:y val="0.13494968209187755"/>
          <c:w val="0.86925103733395048"/>
          <c:h val="0.79910340084494791"/>
        </c:manualLayout>
      </c:layout>
      <c:scatterChart>
        <c:scatterStyle val="lineMarker"/>
        <c:varyColors val="0"/>
        <c:ser>
          <c:idx val="2"/>
          <c:order val="0"/>
          <c:tx>
            <c:strRef>
              <c:f>'U.S. EW - By Segment'!$M$5</c:f>
              <c:strCache>
                <c:ptCount val="1"/>
                <c:pt idx="0">
                  <c:v>U.S. Investment Grade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EW - By Segment'!$K$6:$K$319</c:f>
              <c:numCache>
                <c:formatCode>[$-409]mmm\-yy;@</c:formatCode>
                <c:ptCount val="31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</c:numCache>
            </c:numRef>
          </c:xVal>
          <c:yVal>
            <c:numRef>
              <c:f>'U.S. EW - By Segment'!$M$6:$M$319</c:f>
              <c:numCache>
                <c:formatCode>#,##0_);[Red]\(#,##0\)</c:formatCode>
                <c:ptCount val="314"/>
                <c:pt idx="0">
                  <c:v>84.296890853835706</c:v>
                </c:pt>
                <c:pt idx="1">
                  <c:v>83.326531746072902</c:v>
                </c:pt>
                <c:pt idx="2">
                  <c:v>83.242526600610105</c:v>
                </c:pt>
                <c:pt idx="3">
                  <c:v>84.481847871753402</c:v>
                </c:pt>
                <c:pt idx="4">
                  <c:v>85.988050520135005</c:v>
                </c:pt>
                <c:pt idx="5">
                  <c:v>85.8879954168615</c:v>
                </c:pt>
                <c:pt idx="6">
                  <c:v>85.199337763566902</c:v>
                </c:pt>
                <c:pt idx="7">
                  <c:v>83.423534291756795</c:v>
                </c:pt>
                <c:pt idx="8">
                  <c:v>84.574232637292496</c:v>
                </c:pt>
                <c:pt idx="9">
                  <c:v>85.595635708180595</c:v>
                </c:pt>
                <c:pt idx="10">
                  <c:v>89.698325620520706</c:v>
                </c:pt>
                <c:pt idx="11">
                  <c:v>91.422812024345603</c:v>
                </c:pt>
                <c:pt idx="12">
                  <c:v>91.943228124413196</c:v>
                </c:pt>
                <c:pt idx="13">
                  <c:v>88.106975466668302</c:v>
                </c:pt>
                <c:pt idx="14">
                  <c:v>86.368027844154298</c:v>
                </c:pt>
                <c:pt idx="15">
                  <c:v>86.348831511286605</c:v>
                </c:pt>
                <c:pt idx="16">
                  <c:v>91.388965173934295</c:v>
                </c:pt>
                <c:pt idx="17">
                  <c:v>94.035961730982393</c:v>
                </c:pt>
                <c:pt idx="18">
                  <c:v>96.964828134767401</c:v>
                </c:pt>
                <c:pt idx="19">
                  <c:v>94.999466325031307</c:v>
                </c:pt>
                <c:pt idx="20">
                  <c:v>94.882621909080697</c:v>
                </c:pt>
                <c:pt idx="21">
                  <c:v>93.209179956835598</c:v>
                </c:pt>
                <c:pt idx="22">
                  <c:v>95.462385574133194</c:v>
                </c:pt>
                <c:pt idx="23">
                  <c:v>95.640950908598299</c:v>
                </c:pt>
                <c:pt idx="24">
                  <c:v>98.157266261857401</c:v>
                </c:pt>
                <c:pt idx="25">
                  <c:v>97.534726837300397</c:v>
                </c:pt>
                <c:pt idx="26">
                  <c:v>98.1657379054584</c:v>
                </c:pt>
                <c:pt idx="27">
                  <c:v>96.637914852388107</c:v>
                </c:pt>
                <c:pt idx="28">
                  <c:v>98.287203335929505</c:v>
                </c:pt>
                <c:pt idx="29">
                  <c:v>101.239576619601</c:v>
                </c:pt>
                <c:pt idx="30">
                  <c:v>105.248150712143</c:v>
                </c:pt>
                <c:pt idx="31">
                  <c:v>106.13688672571899</c:v>
                </c:pt>
                <c:pt idx="32">
                  <c:v>103.91273023293699</c:v>
                </c:pt>
                <c:pt idx="33">
                  <c:v>101.18315481334299</c:v>
                </c:pt>
                <c:pt idx="34">
                  <c:v>99.596691177707896</c:v>
                </c:pt>
                <c:pt idx="35">
                  <c:v>100</c:v>
                </c:pt>
                <c:pt idx="36">
                  <c:v>101.52515285272899</c:v>
                </c:pt>
                <c:pt idx="37">
                  <c:v>103.625140565284</c:v>
                </c:pt>
                <c:pt idx="38">
                  <c:v>104.38307706911</c:v>
                </c:pt>
                <c:pt idx="39">
                  <c:v>103.108898505919</c:v>
                </c:pt>
                <c:pt idx="40">
                  <c:v>102.505733917282</c:v>
                </c:pt>
                <c:pt idx="41">
                  <c:v>103.070005554579</c:v>
                </c:pt>
                <c:pt idx="42">
                  <c:v>105.826209977026</c:v>
                </c:pt>
                <c:pt idx="43">
                  <c:v>108.016140043961</c:v>
                </c:pt>
                <c:pt idx="44">
                  <c:v>107.80760216326</c:v>
                </c:pt>
                <c:pt idx="45">
                  <c:v>103.907160700163</c:v>
                </c:pt>
                <c:pt idx="46">
                  <c:v>102.461911303695</c:v>
                </c:pt>
                <c:pt idx="47">
                  <c:v>102.369956067933</c:v>
                </c:pt>
                <c:pt idx="48">
                  <c:v>104.460691591859</c:v>
                </c:pt>
                <c:pt idx="49">
                  <c:v>103.71053431754299</c:v>
                </c:pt>
                <c:pt idx="50">
                  <c:v>102.170244226739</c:v>
                </c:pt>
                <c:pt idx="51">
                  <c:v>100.69890484942</c:v>
                </c:pt>
                <c:pt idx="52">
                  <c:v>100.0076052246</c:v>
                </c:pt>
                <c:pt idx="53">
                  <c:v>100.442593162481</c:v>
                </c:pt>
                <c:pt idx="54">
                  <c:v>101.309005072123</c:v>
                </c:pt>
                <c:pt idx="55">
                  <c:v>104.223490753935</c:v>
                </c:pt>
                <c:pt idx="56">
                  <c:v>106.772173035295</c:v>
                </c:pt>
                <c:pt idx="57">
                  <c:v>109.46009633512</c:v>
                </c:pt>
                <c:pt idx="58">
                  <c:v>109.588371561711</c:v>
                </c:pt>
                <c:pt idx="59">
                  <c:v>109.064743483966</c:v>
                </c:pt>
                <c:pt idx="60">
                  <c:v>107.616400841078</c:v>
                </c:pt>
                <c:pt idx="61">
                  <c:v>108.226513110144</c:v>
                </c:pt>
                <c:pt idx="62">
                  <c:v>110.47578404038001</c:v>
                </c:pt>
                <c:pt idx="63">
                  <c:v>112.973952098312</c:v>
                </c:pt>
                <c:pt idx="64">
                  <c:v>114.25118630401801</c:v>
                </c:pt>
                <c:pt idx="65">
                  <c:v>113.875852909614</c:v>
                </c:pt>
                <c:pt idx="66">
                  <c:v>113.072500321896</c:v>
                </c:pt>
                <c:pt idx="67">
                  <c:v>112.503653142955</c:v>
                </c:pt>
                <c:pt idx="68">
                  <c:v>113.11516489063401</c:v>
                </c:pt>
                <c:pt idx="69">
                  <c:v>114.249514044325</c:v>
                </c:pt>
                <c:pt idx="70">
                  <c:v>115.519657538291</c:v>
                </c:pt>
                <c:pt idx="71">
                  <c:v>116.21200395683999</c:v>
                </c:pt>
                <c:pt idx="72">
                  <c:v>116.951075793736</c:v>
                </c:pt>
                <c:pt idx="73">
                  <c:v>119.283747451849</c:v>
                </c:pt>
                <c:pt idx="74">
                  <c:v>121.887478278874</c:v>
                </c:pt>
                <c:pt idx="75">
                  <c:v>124.048380905832</c:v>
                </c:pt>
                <c:pt idx="76">
                  <c:v>124.567272617564</c:v>
                </c:pt>
                <c:pt idx="77">
                  <c:v>125.48494663273399</c:v>
                </c:pt>
                <c:pt idx="78">
                  <c:v>126.017047435298</c:v>
                </c:pt>
                <c:pt idx="79">
                  <c:v>127.92690868732601</c:v>
                </c:pt>
                <c:pt idx="80">
                  <c:v>129.34182028509301</c:v>
                </c:pt>
                <c:pt idx="81">
                  <c:v>130.73047902655901</c:v>
                </c:pt>
                <c:pt idx="82">
                  <c:v>130.181000272321</c:v>
                </c:pt>
                <c:pt idx="83">
                  <c:v>130.59398524858599</c:v>
                </c:pt>
                <c:pt idx="84">
                  <c:v>130.23439464676801</c:v>
                </c:pt>
                <c:pt idx="85">
                  <c:v>133.29842587035199</c:v>
                </c:pt>
                <c:pt idx="86">
                  <c:v>135.32830922572799</c:v>
                </c:pt>
                <c:pt idx="87">
                  <c:v>137.86162346740599</c:v>
                </c:pt>
                <c:pt idx="88">
                  <c:v>139.236835967503</c:v>
                </c:pt>
                <c:pt idx="89">
                  <c:v>140.37942323892099</c:v>
                </c:pt>
                <c:pt idx="90">
                  <c:v>143.55503661793301</c:v>
                </c:pt>
                <c:pt idx="91">
                  <c:v>147.188880126703</c:v>
                </c:pt>
                <c:pt idx="92">
                  <c:v>151.45996691309901</c:v>
                </c:pt>
                <c:pt idx="93">
                  <c:v>152.21224753781101</c:v>
                </c:pt>
                <c:pt idx="94">
                  <c:v>151.53619997722501</c:v>
                </c:pt>
                <c:pt idx="95">
                  <c:v>151.04649530993899</c:v>
                </c:pt>
                <c:pt idx="96">
                  <c:v>151.541892390491</c:v>
                </c:pt>
                <c:pt idx="97">
                  <c:v>153.45729411363001</c:v>
                </c:pt>
                <c:pt idx="98">
                  <c:v>153.85029800010901</c:v>
                </c:pt>
                <c:pt idx="99">
                  <c:v>154.728612140986</c:v>
                </c:pt>
                <c:pt idx="100">
                  <c:v>154.40265998517901</c:v>
                </c:pt>
                <c:pt idx="101">
                  <c:v>155.56932446737699</c:v>
                </c:pt>
                <c:pt idx="102">
                  <c:v>155.308750032727</c:v>
                </c:pt>
                <c:pt idx="103">
                  <c:v>156.462678592299</c:v>
                </c:pt>
                <c:pt idx="104">
                  <c:v>155.967015914131</c:v>
                </c:pt>
                <c:pt idx="105">
                  <c:v>157.23908546987099</c:v>
                </c:pt>
                <c:pt idx="106">
                  <c:v>158.35500557162601</c:v>
                </c:pt>
                <c:pt idx="107">
                  <c:v>162.18090647986099</c:v>
                </c:pt>
                <c:pt idx="108">
                  <c:v>164.447004952745</c:v>
                </c:pt>
                <c:pt idx="109">
                  <c:v>167.324467300766</c:v>
                </c:pt>
                <c:pt idx="110">
                  <c:v>167.056344235794</c:v>
                </c:pt>
                <c:pt idx="111">
                  <c:v>168.45336643475699</c:v>
                </c:pt>
                <c:pt idx="112">
                  <c:v>168.22396413194301</c:v>
                </c:pt>
                <c:pt idx="113">
                  <c:v>170.41910499005201</c:v>
                </c:pt>
                <c:pt idx="114">
                  <c:v>169.996069558302</c:v>
                </c:pt>
                <c:pt idx="115">
                  <c:v>170.35001064917199</c:v>
                </c:pt>
                <c:pt idx="116">
                  <c:v>166.40161401680899</c:v>
                </c:pt>
                <c:pt idx="117">
                  <c:v>162.351162537492</c:v>
                </c:pt>
                <c:pt idx="118">
                  <c:v>156.30301786974201</c:v>
                </c:pt>
                <c:pt idx="119">
                  <c:v>153.82915254321199</c:v>
                </c:pt>
                <c:pt idx="120">
                  <c:v>153.71294896913301</c:v>
                </c:pt>
                <c:pt idx="121">
                  <c:v>158.63148152134701</c:v>
                </c:pt>
                <c:pt idx="122">
                  <c:v>161.73952880234799</c:v>
                </c:pt>
                <c:pt idx="123">
                  <c:v>161.60482113090899</c:v>
                </c:pt>
                <c:pt idx="124">
                  <c:v>157.190075919306</c:v>
                </c:pt>
                <c:pt idx="125">
                  <c:v>154.30584206383401</c:v>
                </c:pt>
                <c:pt idx="126">
                  <c:v>154.433613954169</c:v>
                </c:pt>
                <c:pt idx="127">
                  <c:v>156.12429518998499</c:v>
                </c:pt>
                <c:pt idx="128">
                  <c:v>153.41591842144899</c:v>
                </c:pt>
                <c:pt idx="129">
                  <c:v>144.73786039207701</c:v>
                </c:pt>
                <c:pt idx="130">
                  <c:v>135.20501434443301</c:v>
                </c:pt>
                <c:pt idx="131">
                  <c:v>131.532552956974</c:v>
                </c:pt>
                <c:pt idx="132">
                  <c:v>130.07424327165</c:v>
                </c:pt>
                <c:pt idx="133">
                  <c:v>127.254914257154</c:v>
                </c:pt>
                <c:pt idx="134">
                  <c:v>118.74462863291301</c:v>
                </c:pt>
                <c:pt idx="135">
                  <c:v>113.97788826856301</c:v>
                </c:pt>
                <c:pt idx="136">
                  <c:v>110.56530050324901</c:v>
                </c:pt>
                <c:pt idx="137">
                  <c:v>111.50613686886599</c:v>
                </c:pt>
                <c:pt idx="138">
                  <c:v>109.850417434614</c:v>
                </c:pt>
                <c:pt idx="139">
                  <c:v>108.010115379954</c:v>
                </c:pt>
                <c:pt idx="140">
                  <c:v>104.407092331432</c:v>
                </c:pt>
                <c:pt idx="141">
                  <c:v>101.82487706708901</c:v>
                </c:pt>
                <c:pt idx="142">
                  <c:v>101.015199781728</c:v>
                </c:pt>
                <c:pt idx="143">
                  <c:v>101.05798234372701</c:v>
                </c:pt>
                <c:pt idx="144">
                  <c:v>100.692895644392</c:v>
                </c:pt>
                <c:pt idx="145">
                  <c:v>99.964521578452405</c:v>
                </c:pt>
                <c:pt idx="146">
                  <c:v>101.482375514983</c:v>
                </c:pt>
                <c:pt idx="147">
                  <c:v>105.414416732281</c:v>
                </c:pt>
                <c:pt idx="148">
                  <c:v>108.16218985411</c:v>
                </c:pt>
                <c:pt idx="149">
                  <c:v>108.199237092215</c:v>
                </c:pt>
                <c:pt idx="150">
                  <c:v>105.1296828604</c:v>
                </c:pt>
                <c:pt idx="151">
                  <c:v>103.42990339712399</c:v>
                </c:pt>
                <c:pt idx="152">
                  <c:v>103.22414334345601</c:v>
                </c:pt>
                <c:pt idx="153">
                  <c:v>105.96012751424</c:v>
                </c:pt>
                <c:pt idx="154">
                  <c:v>109.219057428472</c:v>
                </c:pt>
                <c:pt idx="155">
                  <c:v>112.12228152250501</c:v>
                </c:pt>
                <c:pt idx="156">
                  <c:v>111.35388569719299</c:v>
                </c:pt>
                <c:pt idx="157">
                  <c:v>106.575278055138</c:v>
                </c:pt>
                <c:pt idx="158">
                  <c:v>102.293380448333</c:v>
                </c:pt>
                <c:pt idx="159">
                  <c:v>101.067315868435</c:v>
                </c:pt>
                <c:pt idx="160">
                  <c:v>103.10974030367601</c:v>
                </c:pt>
                <c:pt idx="161">
                  <c:v>105.366303619503</c:v>
                </c:pt>
                <c:pt idx="162">
                  <c:v>108.11198324244199</c:v>
                </c:pt>
                <c:pt idx="163">
                  <c:v>110.19019641121599</c:v>
                </c:pt>
                <c:pt idx="164">
                  <c:v>111.61202642559699</c:v>
                </c:pt>
                <c:pt idx="165">
                  <c:v>113.69960410681099</c:v>
                </c:pt>
                <c:pt idx="166">
                  <c:v>113.735794277404</c:v>
                </c:pt>
                <c:pt idx="167">
                  <c:v>114.294044546222</c:v>
                </c:pt>
                <c:pt idx="168">
                  <c:v>111.30582516808001</c:v>
                </c:pt>
                <c:pt idx="169">
                  <c:v>109.662285123937</c:v>
                </c:pt>
                <c:pt idx="170">
                  <c:v>108.564367698566</c:v>
                </c:pt>
                <c:pt idx="171">
                  <c:v>110.00212379406599</c:v>
                </c:pt>
                <c:pt idx="172">
                  <c:v>110.776260886777</c:v>
                </c:pt>
                <c:pt idx="173">
                  <c:v>112.369434280249</c:v>
                </c:pt>
                <c:pt idx="174">
                  <c:v>114.363377384396</c:v>
                </c:pt>
                <c:pt idx="175">
                  <c:v>117.015166058625</c:v>
                </c:pt>
                <c:pt idx="176">
                  <c:v>117.26386422352201</c:v>
                </c:pt>
                <c:pt idx="177">
                  <c:v>117.138906290233</c:v>
                </c:pt>
                <c:pt idx="178">
                  <c:v>116.031578165554</c:v>
                </c:pt>
                <c:pt idx="179">
                  <c:v>116.612089711013</c:v>
                </c:pt>
                <c:pt idx="180">
                  <c:v>115.656935866092</c:v>
                </c:pt>
                <c:pt idx="181">
                  <c:v>117.043346522191</c:v>
                </c:pt>
                <c:pt idx="182">
                  <c:v>118.48761093528999</c:v>
                </c:pt>
                <c:pt idx="183">
                  <c:v>122.506720492341</c:v>
                </c:pt>
                <c:pt idx="184">
                  <c:v>123.860735052411</c:v>
                </c:pt>
                <c:pt idx="185">
                  <c:v>124.82634288745</c:v>
                </c:pt>
                <c:pt idx="186">
                  <c:v>123.742039470528</c:v>
                </c:pt>
                <c:pt idx="187">
                  <c:v>123.934571563036</c:v>
                </c:pt>
                <c:pt idx="188">
                  <c:v>124.38328577247501</c:v>
                </c:pt>
                <c:pt idx="189">
                  <c:v>125.686566158022</c:v>
                </c:pt>
                <c:pt idx="190">
                  <c:v>127.253936949037</c:v>
                </c:pt>
                <c:pt idx="191">
                  <c:v>128.17631032896401</c:v>
                </c:pt>
                <c:pt idx="192">
                  <c:v>129.84238630023901</c:v>
                </c:pt>
                <c:pt idx="193">
                  <c:v>130.50972071009201</c:v>
                </c:pt>
                <c:pt idx="194">
                  <c:v>132.84840723245</c:v>
                </c:pt>
                <c:pt idx="195">
                  <c:v>134.45077066369899</c:v>
                </c:pt>
                <c:pt idx="196">
                  <c:v>135.948545056136</c:v>
                </c:pt>
                <c:pt idx="197">
                  <c:v>136.30440644871399</c:v>
                </c:pt>
                <c:pt idx="198">
                  <c:v>136.51064295537799</c:v>
                </c:pt>
                <c:pt idx="199">
                  <c:v>137.732521756761</c:v>
                </c:pt>
                <c:pt idx="200">
                  <c:v>139.662286565751</c:v>
                </c:pt>
                <c:pt idx="201">
                  <c:v>141.40974839125701</c:v>
                </c:pt>
                <c:pt idx="202">
                  <c:v>143.253042189973</c:v>
                </c:pt>
                <c:pt idx="203">
                  <c:v>145.399912733028</c:v>
                </c:pt>
                <c:pt idx="204">
                  <c:v>148.353807973285</c:v>
                </c:pt>
                <c:pt idx="205">
                  <c:v>149.028904769105</c:v>
                </c:pt>
                <c:pt idx="206">
                  <c:v>150.00918574994199</c:v>
                </c:pt>
                <c:pt idx="207">
                  <c:v>149.73964680405001</c:v>
                </c:pt>
                <c:pt idx="208">
                  <c:v>151.23163547531701</c:v>
                </c:pt>
                <c:pt idx="209">
                  <c:v>151.78679197178201</c:v>
                </c:pt>
                <c:pt idx="210">
                  <c:v>153.49013990125599</c:v>
                </c:pt>
                <c:pt idx="211">
                  <c:v>154.88438151861101</c:v>
                </c:pt>
                <c:pt idx="212">
                  <c:v>155.06802876042599</c:v>
                </c:pt>
                <c:pt idx="213">
                  <c:v>153.42430328286201</c:v>
                </c:pt>
                <c:pt idx="214">
                  <c:v>152.93146339026401</c:v>
                </c:pt>
                <c:pt idx="215">
                  <c:v>155.08776041356899</c:v>
                </c:pt>
                <c:pt idx="216">
                  <c:v>159.41757895480899</c:v>
                </c:pt>
                <c:pt idx="217">
                  <c:v>161.33150406827201</c:v>
                </c:pt>
                <c:pt idx="218">
                  <c:v>161.011218169161</c:v>
                </c:pt>
                <c:pt idx="219">
                  <c:v>158.72011060496101</c:v>
                </c:pt>
                <c:pt idx="220">
                  <c:v>159.766687656492</c:v>
                </c:pt>
                <c:pt idx="221">
                  <c:v>162.274785996774</c:v>
                </c:pt>
                <c:pt idx="222">
                  <c:v>166.11641430690401</c:v>
                </c:pt>
                <c:pt idx="223">
                  <c:v>168.58129908700701</c:v>
                </c:pt>
                <c:pt idx="224">
                  <c:v>169.88811489128599</c:v>
                </c:pt>
                <c:pt idx="225">
                  <c:v>168.326292946558</c:v>
                </c:pt>
                <c:pt idx="226">
                  <c:v>166.612504336157</c:v>
                </c:pt>
                <c:pt idx="227">
                  <c:v>165.21053153901599</c:v>
                </c:pt>
                <c:pt idx="228">
                  <c:v>167.01408758788099</c:v>
                </c:pt>
                <c:pt idx="229">
                  <c:v>170.83777838891299</c:v>
                </c:pt>
                <c:pt idx="230">
                  <c:v>175.00280476223301</c:v>
                </c:pt>
                <c:pt idx="231">
                  <c:v>176.15326083403801</c:v>
                </c:pt>
                <c:pt idx="232">
                  <c:v>176.04818390024499</c:v>
                </c:pt>
                <c:pt idx="233">
                  <c:v>175.749167026018</c:v>
                </c:pt>
                <c:pt idx="234">
                  <c:v>175.65994479412601</c:v>
                </c:pt>
                <c:pt idx="235">
                  <c:v>177.939580189314</c:v>
                </c:pt>
                <c:pt idx="236">
                  <c:v>179.68789668859699</c:v>
                </c:pt>
                <c:pt idx="237">
                  <c:v>181.95901879561799</c:v>
                </c:pt>
                <c:pt idx="238">
                  <c:v>180.84941243497599</c:v>
                </c:pt>
                <c:pt idx="239">
                  <c:v>181.46914339672099</c:v>
                </c:pt>
                <c:pt idx="240">
                  <c:v>183.13207028091401</c:v>
                </c:pt>
                <c:pt idx="241">
                  <c:v>188.636921886339</c:v>
                </c:pt>
                <c:pt idx="242">
                  <c:v>191.460096507695</c:v>
                </c:pt>
                <c:pt idx="243">
                  <c:v>190.618018212274</c:v>
                </c:pt>
                <c:pt idx="244">
                  <c:v>187.61340794888901</c:v>
                </c:pt>
                <c:pt idx="245">
                  <c:v>187.511074851941</c:v>
                </c:pt>
                <c:pt idx="246">
                  <c:v>190.254988777107</c:v>
                </c:pt>
                <c:pt idx="247">
                  <c:v>194.76771209956601</c:v>
                </c:pt>
                <c:pt idx="248">
                  <c:v>198.37689541347399</c:v>
                </c:pt>
                <c:pt idx="249">
                  <c:v>198.645229062944</c:v>
                </c:pt>
                <c:pt idx="250">
                  <c:v>197.002015972034</c:v>
                </c:pt>
                <c:pt idx="251">
                  <c:v>195.47199693212499</c:v>
                </c:pt>
                <c:pt idx="252">
                  <c:v>196.33783164274499</c:v>
                </c:pt>
                <c:pt idx="253">
                  <c:v>199.799232030681</c:v>
                </c:pt>
                <c:pt idx="254">
                  <c:v>203.981485877072</c:v>
                </c:pt>
                <c:pt idx="255">
                  <c:v>204.838110217881</c:v>
                </c:pt>
                <c:pt idx="256">
                  <c:v>205.154650919875</c:v>
                </c:pt>
                <c:pt idx="257">
                  <c:v>205.98790565768999</c:v>
                </c:pt>
                <c:pt idx="258">
                  <c:v>206.36737773742601</c:v>
                </c:pt>
                <c:pt idx="259">
                  <c:v>204.886524601373</c:v>
                </c:pt>
                <c:pt idx="260">
                  <c:v>204.05437680722599</c:v>
                </c:pt>
                <c:pt idx="261">
                  <c:v>203.57050546319601</c:v>
                </c:pt>
                <c:pt idx="262">
                  <c:v>206.59492234951099</c:v>
                </c:pt>
                <c:pt idx="263">
                  <c:v>210.76842677166201</c:v>
                </c:pt>
                <c:pt idx="264">
                  <c:v>216.95982191339701</c:v>
                </c:pt>
                <c:pt idx="265">
                  <c:v>220.99319042582201</c:v>
                </c:pt>
                <c:pt idx="266">
                  <c:v>221.83656066595401</c:v>
                </c:pt>
                <c:pt idx="267">
                  <c:v>214.97560809375301</c:v>
                </c:pt>
                <c:pt idx="268">
                  <c:v>207.531452922054</c:v>
                </c:pt>
                <c:pt idx="269">
                  <c:v>205.773224829149</c:v>
                </c:pt>
                <c:pt idx="270">
                  <c:v>208.14780118414399</c:v>
                </c:pt>
                <c:pt idx="271">
                  <c:v>213.292470753088</c:v>
                </c:pt>
                <c:pt idx="272">
                  <c:v>217.73120861564001</c:v>
                </c:pt>
                <c:pt idx="273">
                  <c:v>223.661399987751</c:v>
                </c:pt>
                <c:pt idx="274">
                  <c:v>227.243221961465</c:v>
                </c:pt>
                <c:pt idx="275">
                  <c:v>231.666391112849</c:v>
                </c:pt>
                <c:pt idx="276">
                  <c:v>231.49617216136301</c:v>
                </c:pt>
                <c:pt idx="277">
                  <c:v>232.27673983021199</c:v>
                </c:pt>
                <c:pt idx="278">
                  <c:v>234.98434578964699</c:v>
                </c:pt>
                <c:pt idx="279">
                  <c:v>238.86770079083499</c:v>
                </c:pt>
                <c:pt idx="280">
                  <c:v>242.309892507124</c:v>
                </c:pt>
                <c:pt idx="281">
                  <c:v>243.12039064558499</c:v>
                </c:pt>
                <c:pt idx="282">
                  <c:v>247.464249298113</c:v>
                </c:pt>
                <c:pt idx="283">
                  <c:v>253.773854017719</c:v>
                </c:pt>
                <c:pt idx="284">
                  <c:v>264.10684811060202</c:v>
                </c:pt>
                <c:pt idx="285">
                  <c:v>271.48846885146497</c:v>
                </c:pt>
                <c:pt idx="286">
                  <c:v>274.50446253699499</c:v>
                </c:pt>
                <c:pt idx="287">
                  <c:v>273.13917282680399</c:v>
                </c:pt>
                <c:pt idx="288">
                  <c:v>266.43770118274398</c:v>
                </c:pt>
                <c:pt idx="289">
                  <c:v>263.942725783127</c:v>
                </c:pt>
                <c:pt idx="290">
                  <c:v>269.42111842782202</c:v>
                </c:pt>
                <c:pt idx="291">
                  <c:v>285.91356161237798</c:v>
                </c:pt>
                <c:pt idx="292">
                  <c:v>294.60188458585299</c:v>
                </c:pt>
                <c:pt idx="293">
                  <c:v>297.52838841358698</c:v>
                </c:pt>
                <c:pt idx="294">
                  <c:v>290.754799580125</c:v>
                </c:pt>
                <c:pt idx="295">
                  <c:v>291.47282022358002</c:v>
                </c:pt>
                <c:pt idx="296">
                  <c:v>292.96286379327802</c:v>
                </c:pt>
                <c:pt idx="297">
                  <c:v>296.78491231894202</c:v>
                </c:pt>
                <c:pt idx="298">
                  <c:v>285.96199892559702</c:v>
                </c:pt>
                <c:pt idx="299">
                  <c:v>274.79642045271402</c:v>
                </c:pt>
                <c:pt idx="300">
                  <c:v>261.65384659381698</c:v>
                </c:pt>
                <c:pt idx="301">
                  <c:v>258.53884700645102</c:v>
                </c:pt>
                <c:pt idx="302">
                  <c:v>258.32206492955902</c:v>
                </c:pt>
                <c:pt idx="303">
                  <c:v>260.52188254809698</c:v>
                </c:pt>
                <c:pt idx="304">
                  <c:v>267.91158349989303</c:v>
                </c:pt>
                <c:pt idx="305">
                  <c:v>273.72922737982799</c:v>
                </c:pt>
                <c:pt idx="306">
                  <c:v>278.35899904456102</c:v>
                </c:pt>
                <c:pt idx="307">
                  <c:v>267.02276523007998</c:v>
                </c:pt>
                <c:pt idx="308">
                  <c:v>258.14884802946699</c:v>
                </c:pt>
                <c:pt idx="309">
                  <c:v>239.31608079982999</c:v>
                </c:pt>
                <c:pt idx="310">
                  <c:v>242.06742190057801</c:v>
                </c:pt>
                <c:pt idx="311">
                  <c:v>232.123159664767</c:v>
                </c:pt>
                <c:pt idx="312">
                  <c:v>244.63641558518199</c:v>
                </c:pt>
                <c:pt idx="313">
                  <c:v>241.188131483565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EC-47AE-AAE6-DD70E2A7D98C}"/>
            </c:ext>
          </c:extLst>
        </c:ser>
        <c:ser>
          <c:idx val="4"/>
          <c:order val="1"/>
          <c:tx>
            <c:strRef>
              <c:f>'U.S. EW - By Segment'!$Q$5</c:f>
              <c:strCache>
                <c:ptCount val="1"/>
                <c:pt idx="0">
                  <c:v>U.S. General Commercial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'U.S. EW - By Segment'!$K$6:$K$319</c:f>
              <c:numCache>
                <c:formatCode>[$-409]mmm\-yy;@</c:formatCode>
                <c:ptCount val="314"/>
                <c:pt idx="0">
                  <c:v>35826</c:v>
                </c:pt>
                <c:pt idx="1">
                  <c:v>35854</c:v>
                </c:pt>
                <c:pt idx="2">
                  <c:v>35885</c:v>
                </c:pt>
                <c:pt idx="3">
                  <c:v>35915</c:v>
                </c:pt>
                <c:pt idx="4">
                  <c:v>35946</c:v>
                </c:pt>
                <c:pt idx="5">
                  <c:v>35976</c:v>
                </c:pt>
                <c:pt idx="6">
                  <c:v>36007</c:v>
                </c:pt>
                <c:pt idx="7">
                  <c:v>36038</c:v>
                </c:pt>
                <c:pt idx="8">
                  <c:v>36068</c:v>
                </c:pt>
                <c:pt idx="9">
                  <c:v>36099</c:v>
                </c:pt>
                <c:pt idx="10">
                  <c:v>36129</c:v>
                </c:pt>
                <c:pt idx="11">
                  <c:v>36160</c:v>
                </c:pt>
                <c:pt idx="12">
                  <c:v>36191</c:v>
                </c:pt>
                <c:pt idx="13">
                  <c:v>36219</c:v>
                </c:pt>
                <c:pt idx="14">
                  <c:v>36250</c:v>
                </c:pt>
                <c:pt idx="15">
                  <c:v>36280</c:v>
                </c:pt>
                <c:pt idx="16">
                  <c:v>36311</c:v>
                </c:pt>
                <c:pt idx="17">
                  <c:v>36341</c:v>
                </c:pt>
                <c:pt idx="18">
                  <c:v>36372</c:v>
                </c:pt>
                <c:pt idx="19">
                  <c:v>36403</c:v>
                </c:pt>
                <c:pt idx="20">
                  <c:v>36433</c:v>
                </c:pt>
                <c:pt idx="21">
                  <c:v>36464</c:v>
                </c:pt>
                <c:pt idx="22">
                  <c:v>36494</c:v>
                </c:pt>
                <c:pt idx="23">
                  <c:v>36525</c:v>
                </c:pt>
                <c:pt idx="24">
                  <c:v>36556</c:v>
                </c:pt>
                <c:pt idx="25">
                  <c:v>36585</c:v>
                </c:pt>
                <c:pt idx="26">
                  <c:v>36616</c:v>
                </c:pt>
                <c:pt idx="27">
                  <c:v>36646</c:v>
                </c:pt>
                <c:pt idx="28">
                  <c:v>36677</c:v>
                </c:pt>
                <c:pt idx="29">
                  <c:v>36707</c:v>
                </c:pt>
                <c:pt idx="30">
                  <c:v>36738</c:v>
                </c:pt>
                <c:pt idx="31">
                  <c:v>36769</c:v>
                </c:pt>
                <c:pt idx="32">
                  <c:v>36799</c:v>
                </c:pt>
                <c:pt idx="33">
                  <c:v>36830</c:v>
                </c:pt>
                <c:pt idx="34">
                  <c:v>36860</c:v>
                </c:pt>
                <c:pt idx="35">
                  <c:v>36891</c:v>
                </c:pt>
                <c:pt idx="36">
                  <c:v>36922</c:v>
                </c:pt>
                <c:pt idx="37">
                  <c:v>36950</c:v>
                </c:pt>
                <c:pt idx="38">
                  <c:v>36981</c:v>
                </c:pt>
                <c:pt idx="39">
                  <c:v>37011</c:v>
                </c:pt>
                <c:pt idx="40">
                  <c:v>37042</c:v>
                </c:pt>
                <c:pt idx="41">
                  <c:v>37072</c:v>
                </c:pt>
                <c:pt idx="42">
                  <c:v>37103</c:v>
                </c:pt>
                <c:pt idx="43">
                  <c:v>37134</c:v>
                </c:pt>
                <c:pt idx="44">
                  <c:v>37164</c:v>
                </c:pt>
                <c:pt idx="45">
                  <c:v>37195</c:v>
                </c:pt>
                <c:pt idx="46">
                  <c:v>37225</c:v>
                </c:pt>
                <c:pt idx="47">
                  <c:v>37256</c:v>
                </c:pt>
                <c:pt idx="48">
                  <c:v>37287</c:v>
                </c:pt>
                <c:pt idx="49">
                  <c:v>37315</c:v>
                </c:pt>
                <c:pt idx="50">
                  <c:v>37346</c:v>
                </c:pt>
                <c:pt idx="51">
                  <c:v>37376</c:v>
                </c:pt>
                <c:pt idx="52">
                  <c:v>37407</c:v>
                </c:pt>
                <c:pt idx="53">
                  <c:v>37437</c:v>
                </c:pt>
                <c:pt idx="54">
                  <c:v>37468</c:v>
                </c:pt>
                <c:pt idx="55">
                  <c:v>37499</c:v>
                </c:pt>
                <c:pt idx="56">
                  <c:v>37529</c:v>
                </c:pt>
                <c:pt idx="57">
                  <c:v>37560</c:v>
                </c:pt>
                <c:pt idx="58">
                  <c:v>37590</c:v>
                </c:pt>
                <c:pt idx="59">
                  <c:v>37621</c:v>
                </c:pt>
                <c:pt idx="60">
                  <c:v>37652</c:v>
                </c:pt>
                <c:pt idx="61">
                  <c:v>37680</c:v>
                </c:pt>
                <c:pt idx="62">
                  <c:v>37711</c:v>
                </c:pt>
                <c:pt idx="63">
                  <c:v>37741</c:v>
                </c:pt>
                <c:pt idx="64">
                  <c:v>37772</c:v>
                </c:pt>
                <c:pt idx="65">
                  <c:v>37802</c:v>
                </c:pt>
                <c:pt idx="66">
                  <c:v>37833</c:v>
                </c:pt>
                <c:pt idx="67">
                  <c:v>37864</c:v>
                </c:pt>
                <c:pt idx="68">
                  <c:v>37894</c:v>
                </c:pt>
                <c:pt idx="69">
                  <c:v>37925</c:v>
                </c:pt>
                <c:pt idx="70">
                  <c:v>37955</c:v>
                </c:pt>
                <c:pt idx="71">
                  <c:v>37986</c:v>
                </c:pt>
                <c:pt idx="72">
                  <c:v>38017</c:v>
                </c:pt>
                <c:pt idx="73">
                  <c:v>38046</c:v>
                </c:pt>
                <c:pt idx="74">
                  <c:v>38077</c:v>
                </c:pt>
                <c:pt idx="75">
                  <c:v>38107</c:v>
                </c:pt>
                <c:pt idx="76">
                  <c:v>38138</c:v>
                </c:pt>
                <c:pt idx="77">
                  <c:v>38168</c:v>
                </c:pt>
                <c:pt idx="78">
                  <c:v>38199</c:v>
                </c:pt>
                <c:pt idx="79">
                  <c:v>38230</c:v>
                </c:pt>
                <c:pt idx="80">
                  <c:v>38260</c:v>
                </c:pt>
                <c:pt idx="81">
                  <c:v>38291</c:v>
                </c:pt>
                <c:pt idx="82">
                  <c:v>38321</c:v>
                </c:pt>
                <c:pt idx="83">
                  <c:v>38352</c:v>
                </c:pt>
                <c:pt idx="84">
                  <c:v>38383</c:v>
                </c:pt>
                <c:pt idx="85">
                  <c:v>38411</c:v>
                </c:pt>
                <c:pt idx="86">
                  <c:v>38442</c:v>
                </c:pt>
                <c:pt idx="87">
                  <c:v>38472</c:v>
                </c:pt>
                <c:pt idx="88">
                  <c:v>38503</c:v>
                </c:pt>
                <c:pt idx="89">
                  <c:v>38533</c:v>
                </c:pt>
                <c:pt idx="90">
                  <c:v>38564</c:v>
                </c:pt>
                <c:pt idx="91">
                  <c:v>38595</c:v>
                </c:pt>
                <c:pt idx="92">
                  <c:v>38625</c:v>
                </c:pt>
                <c:pt idx="93">
                  <c:v>38656</c:v>
                </c:pt>
                <c:pt idx="94">
                  <c:v>38686</c:v>
                </c:pt>
                <c:pt idx="95">
                  <c:v>38717</c:v>
                </c:pt>
                <c:pt idx="96">
                  <c:v>38748</c:v>
                </c:pt>
                <c:pt idx="97">
                  <c:v>38776</c:v>
                </c:pt>
                <c:pt idx="98">
                  <c:v>38807</c:v>
                </c:pt>
                <c:pt idx="99">
                  <c:v>38837</c:v>
                </c:pt>
                <c:pt idx="100">
                  <c:v>38868</c:v>
                </c:pt>
                <c:pt idx="101">
                  <c:v>38898</c:v>
                </c:pt>
                <c:pt idx="102">
                  <c:v>38929</c:v>
                </c:pt>
                <c:pt idx="103">
                  <c:v>38960</c:v>
                </c:pt>
                <c:pt idx="104">
                  <c:v>38990</c:v>
                </c:pt>
                <c:pt idx="105">
                  <c:v>39021</c:v>
                </c:pt>
                <c:pt idx="106">
                  <c:v>39051</c:v>
                </c:pt>
                <c:pt idx="107">
                  <c:v>39082</c:v>
                </c:pt>
                <c:pt idx="108">
                  <c:v>39113</c:v>
                </c:pt>
                <c:pt idx="109">
                  <c:v>39141</c:v>
                </c:pt>
                <c:pt idx="110">
                  <c:v>39172</c:v>
                </c:pt>
                <c:pt idx="111">
                  <c:v>39202</c:v>
                </c:pt>
                <c:pt idx="112">
                  <c:v>39233</c:v>
                </c:pt>
                <c:pt idx="113">
                  <c:v>39263</c:v>
                </c:pt>
                <c:pt idx="114">
                  <c:v>39294</c:v>
                </c:pt>
                <c:pt idx="115">
                  <c:v>39325</c:v>
                </c:pt>
                <c:pt idx="116">
                  <c:v>39355</c:v>
                </c:pt>
                <c:pt idx="117">
                  <c:v>39386</c:v>
                </c:pt>
                <c:pt idx="118">
                  <c:v>39416</c:v>
                </c:pt>
                <c:pt idx="119">
                  <c:v>39447</c:v>
                </c:pt>
                <c:pt idx="120">
                  <c:v>39478</c:v>
                </c:pt>
                <c:pt idx="121">
                  <c:v>39507</c:v>
                </c:pt>
                <c:pt idx="122">
                  <c:v>39538</c:v>
                </c:pt>
                <c:pt idx="123">
                  <c:v>39568</c:v>
                </c:pt>
                <c:pt idx="124">
                  <c:v>39599</c:v>
                </c:pt>
                <c:pt idx="125">
                  <c:v>39629</c:v>
                </c:pt>
                <c:pt idx="126">
                  <c:v>39660</c:v>
                </c:pt>
                <c:pt idx="127">
                  <c:v>39691</c:v>
                </c:pt>
                <c:pt idx="128">
                  <c:v>39721</c:v>
                </c:pt>
                <c:pt idx="129">
                  <c:v>39752</c:v>
                </c:pt>
                <c:pt idx="130">
                  <c:v>39782</c:v>
                </c:pt>
                <c:pt idx="131">
                  <c:v>39813</c:v>
                </c:pt>
                <c:pt idx="132">
                  <c:v>39844</c:v>
                </c:pt>
                <c:pt idx="133">
                  <c:v>39872</c:v>
                </c:pt>
                <c:pt idx="134">
                  <c:v>39903</c:v>
                </c:pt>
                <c:pt idx="135">
                  <c:v>39933</c:v>
                </c:pt>
                <c:pt idx="136">
                  <c:v>39964</c:v>
                </c:pt>
                <c:pt idx="137">
                  <c:v>39994</c:v>
                </c:pt>
                <c:pt idx="138">
                  <c:v>40025</c:v>
                </c:pt>
                <c:pt idx="139">
                  <c:v>40056</c:v>
                </c:pt>
                <c:pt idx="140">
                  <c:v>40086</c:v>
                </c:pt>
                <c:pt idx="141">
                  <c:v>40117</c:v>
                </c:pt>
                <c:pt idx="142">
                  <c:v>40147</c:v>
                </c:pt>
                <c:pt idx="143">
                  <c:v>40178</c:v>
                </c:pt>
                <c:pt idx="144">
                  <c:v>40209</c:v>
                </c:pt>
                <c:pt idx="145">
                  <c:v>40237</c:v>
                </c:pt>
                <c:pt idx="146">
                  <c:v>40268</c:v>
                </c:pt>
                <c:pt idx="147">
                  <c:v>40298</c:v>
                </c:pt>
                <c:pt idx="148">
                  <c:v>40329</c:v>
                </c:pt>
                <c:pt idx="149">
                  <c:v>40359</c:v>
                </c:pt>
                <c:pt idx="150">
                  <c:v>40390</c:v>
                </c:pt>
                <c:pt idx="151">
                  <c:v>40421</c:v>
                </c:pt>
                <c:pt idx="152">
                  <c:v>40451</c:v>
                </c:pt>
                <c:pt idx="153">
                  <c:v>40482</c:v>
                </c:pt>
                <c:pt idx="154">
                  <c:v>40512</c:v>
                </c:pt>
                <c:pt idx="155">
                  <c:v>40543</c:v>
                </c:pt>
                <c:pt idx="156">
                  <c:v>40574</c:v>
                </c:pt>
                <c:pt idx="157">
                  <c:v>40602</c:v>
                </c:pt>
                <c:pt idx="158">
                  <c:v>40633</c:v>
                </c:pt>
                <c:pt idx="159">
                  <c:v>40663</c:v>
                </c:pt>
                <c:pt idx="160">
                  <c:v>40694</c:v>
                </c:pt>
                <c:pt idx="161">
                  <c:v>40724</c:v>
                </c:pt>
                <c:pt idx="162">
                  <c:v>40755</c:v>
                </c:pt>
                <c:pt idx="163">
                  <c:v>40786</c:v>
                </c:pt>
                <c:pt idx="164">
                  <c:v>40816</c:v>
                </c:pt>
                <c:pt idx="165">
                  <c:v>40847</c:v>
                </c:pt>
                <c:pt idx="166">
                  <c:v>40877</c:v>
                </c:pt>
                <c:pt idx="167">
                  <c:v>40908</c:v>
                </c:pt>
                <c:pt idx="168">
                  <c:v>40939</c:v>
                </c:pt>
                <c:pt idx="169">
                  <c:v>40968</c:v>
                </c:pt>
                <c:pt idx="170">
                  <c:v>40999</c:v>
                </c:pt>
                <c:pt idx="171">
                  <c:v>41029</c:v>
                </c:pt>
                <c:pt idx="172">
                  <c:v>41060</c:v>
                </c:pt>
                <c:pt idx="173">
                  <c:v>41090</c:v>
                </c:pt>
                <c:pt idx="174">
                  <c:v>41121</c:v>
                </c:pt>
                <c:pt idx="175">
                  <c:v>41152</c:v>
                </c:pt>
                <c:pt idx="176">
                  <c:v>41182</c:v>
                </c:pt>
                <c:pt idx="177">
                  <c:v>41213</c:v>
                </c:pt>
                <c:pt idx="178">
                  <c:v>41243</c:v>
                </c:pt>
                <c:pt idx="179">
                  <c:v>41274</c:v>
                </c:pt>
                <c:pt idx="180">
                  <c:v>41305</c:v>
                </c:pt>
                <c:pt idx="181">
                  <c:v>41333</c:v>
                </c:pt>
                <c:pt idx="182">
                  <c:v>41364</c:v>
                </c:pt>
                <c:pt idx="183">
                  <c:v>41394</c:v>
                </c:pt>
                <c:pt idx="184">
                  <c:v>41425</c:v>
                </c:pt>
                <c:pt idx="185">
                  <c:v>41455</c:v>
                </c:pt>
                <c:pt idx="186">
                  <c:v>41486</c:v>
                </c:pt>
                <c:pt idx="187">
                  <c:v>41517</c:v>
                </c:pt>
                <c:pt idx="188">
                  <c:v>41547</c:v>
                </c:pt>
                <c:pt idx="189">
                  <c:v>41578</c:v>
                </c:pt>
                <c:pt idx="190">
                  <c:v>41608</c:v>
                </c:pt>
                <c:pt idx="191">
                  <c:v>41639</c:v>
                </c:pt>
                <c:pt idx="192">
                  <c:v>41670</c:v>
                </c:pt>
                <c:pt idx="193">
                  <c:v>41698</c:v>
                </c:pt>
                <c:pt idx="194">
                  <c:v>41729</c:v>
                </c:pt>
                <c:pt idx="195">
                  <c:v>41759</c:v>
                </c:pt>
                <c:pt idx="196">
                  <c:v>41790</c:v>
                </c:pt>
                <c:pt idx="197">
                  <c:v>41820</c:v>
                </c:pt>
                <c:pt idx="198">
                  <c:v>41851</c:v>
                </c:pt>
                <c:pt idx="199">
                  <c:v>41882</c:v>
                </c:pt>
                <c:pt idx="200">
                  <c:v>41912</c:v>
                </c:pt>
                <c:pt idx="201">
                  <c:v>41943</c:v>
                </c:pt>
                <c:pt idx="202">
                  <c:v>41973</c:v>
                </c:pt>
                <c:pt idx="203">
                  <c:v>42004</c:v>
                </c:pt>
                <c:pt idx="204">
                  <c:v>42035</c:v>
                </c:pt>
                <c:pt idx="205">
                  <c:v>42063</c:v>
                </c:pt>
                <c:pt idx="206">
                  <c:v>42094</c:v>
                </c:pt>
                <c:pt idx="207">
                  <c:v>42124</c:v>
                </c:pt>
                <c:pt idx="208">
                  <c:v>42155</c:v>
                </c:pt>
                <c:pt idx="209">
                  <c:v>42185</c:v>
                </c:pt>
                <c:pt idx="210">
                  <c:v>42216</c:v>
                </c:pt>
                <c:pt idx="211">
                  <c:v>42247</c:v>
                </c:pt>
                <c:pt idx="212">
                  <c:v>42277</c:v>
                </c:pt>
                <c:pt idx="213">
                  <c:v>42308</c:v>
                </c:pt>
                <c:pt idx="214">
                  <c:v>42338</c:v>
                </c:pt>
                <c:pt idx="215">
                  <c:v>42369</c:v>
                </c:pt>
                <c:pt idx="216">
                  <c:v>42400</c:v>
                </c:pt>
                <c:pt idx="217">
                  <c:v>42429</c:v>
                </c:pt>
                <c:pt idx="218">
                  <c:v>42460</c:v>
                </c:pt>
                <c:pt idx="219">
                  <c:v>42490</c:v>
                </c:pt>
                <c:pt idx="220">
                  <c:v>42521</c:v>
                </c:pt>
                <c:pt idx="221">
                  <c:v>42551</c:v>
                </c:pt>
                <c:pt idx="222">
                  <c:v>42582</c:v>
                </c:pt>
                <c:pt idx="223">
                  <c:v>42613</c:v>
                </c:pt>
                <c:pt idx="224">
                  <c:v>42643</c:v>
                </c:pt>
                <c:pt idx="225">
                  <c:v>42674</c:v>
                </c:pt>
                <c:pt idx="226">
                  <c:v>42704</c:v>
                </c:pt>
                <c:pt idx="227">
                  <c:v>42735</c:v>
                </c:pt>
                <c:pt idx="228">
                  <c:v>42766</c:v>
                </c:pt>
                <c:pt idx="229">
                  <c:v>42794</c:v>
                </c:pt>
                <c:pt idx="230">
                  <c:v>42825</c:v>
                </c:pt>
                <c:pt idx="231">
                  <c:v>42855</c:v>
                </c:pt>
                <c:pt idx="232">
                  <c:v>42886</c:v>
                </c:pt>
                <c:pt idx="233">
                  <c:v>42916</c:v>
                </c:pt>
                <c:pt idx="234">
                  <c:v>42947</c:v>
                </c:pt>
                <c:pt idx="235">
                  <c:v>42978</c:v>
                </c:pt>
                <c:pt idx="236">
                  <c:v>43008</c:v>
                </c:pt>
                <c:pt idx="237">
                  <c:v>43039</c:v>
                </c:pt>
                <c:pt idx="238">
                  <c:v>43069</c:v>
                </c:pt>
                <c:pt idx="239">
                  <c:v>43100</c:v>
                </c:pt>
                <c:pt idx="240">
                  <c:v>43131</c:v>
                </c:pt>
                <c:pt idx="241">
                  <c:v>43159</c:v>
                </c:pt>
                <c:pt idx="242">
                  <c:v>43190</c:v>
                </c:pt>
                <c:pt idx="243">
                  <c:v>43220</c:v>
                </c:pt>
                <c:pt idx="244">
                  <c:v>43251</c:v>
                </c:pt>
                <c:pt idx="245">
                  <c:v>43281</c:v>
                </c:pt>
                <c:pt idx="246">
                  <c:v>43312</c:v>
                </c:pt>
                <c:pt idx="247">
                  <c:v>43343</c:v>
                </c:pt>
                <c:pt idx="248">
                  <c:v>43373</c:v>
                </c:pt>
                <c:pt idx="249">
                  <c:v>43404</c:v>
                </c:pt>
                <c:pt idx="250">
                  <c:v>43434</c:v>
                </c:pt>
                <c:pt idx="251">
                  <c:v>43465</c:v>
                </c:pt>
                <c:pt idx="252">
                  <c:v>43496</c:v>
                </c:pt>
                <c:pt idx="253">
                  <c:v>43524</c:v>
                </c:pt>
                <c:pt idx="254">
                  <c:v>43555</c:v>
                </c:pt>
                <c:pt idx="255">
                  <c:v>43585</c:v>
                </c:pt>
                <c:pt idx="256">
                  <c:v>43616</c:v>
                </c:pt>
                <c:pt idx="257">
                  <c:v>43646</c:v>
                </c:pt>
                <c:pt idx="258">
                  <c:v>43677</c:v>
                </c:pt>
                <c:pt idx="259">
                  <c:v>43708</c:v>
                </c:pt>
                <c:pt idx="260">
                  <c:v>43738</c:v>
                </c:pt>
                <c:pt idx="261">
                  <c:v>43769</c:v>
                </c:pt>
                <c:pt idx="262">
                  <c:v>43799</c:v>
                </c:pt>
                <c:pt idx="263">
                  <c:v>43830</c:v>
                </c:pt>
                <c:pt idx="264">
                  <c:v>43861</c:v>
                </c:pt>
                <c:pt idx="265">
                  <c:v>43890</c:v>
                </c:pt>
                <c:pt idx="266">
                  <c:v>43921</c:v>
                </c:pt>
                <c:pt idx="267">
                  <c:v>43951</c:v>
                </c:pt>
                <c:pt idx="268">
                  <c:v>43982</c:v>
                </c:pt>
                <c:pt idx="269">
                  <c:v>44012</c:v>
                </c:pt>
                <c:pt idx="270">
                  <c:v>44043</c:v>
                </c:pt>
                <c:pt idx="271">
                  <c:v>44074</c:v>
                </c:pt>
                <c:pt idx="272">
                  <c:v>44104</c:v>
                </c:pt>
                <c:pt idx="273">
                  <c:v>44135</c:v>
                </c:pt>
                <c:pt idx="274">
                  <c:v>44165</c:v>
                </c:pt>
                <c:pt idx="275">
                  <c:v>44196</c:v>
                </c:pt>
                <c:pt idx="276">
                  <c:v>44227</c:v>
                </c:pt>
                <c:pt idx="277">
                  <c:v>44255</c:v>
                </c:pt>
                <c:pt idx="278">
                  <c:v>44286</c:v>
                </c:pt>
                <c:pt idx="279">
                  <c:v>44316</c:v>
                </c:pt>
                <c:pt idx="280">
                  <c:v>44347</c:v>
                </c:pt>
                <c:pt idx="281">
                  <c:v>44377</c:v>
                </c:pt>
                <c:pt idx="282">
                  <c:v>44408</c:v>
                </c:pt>
                <c:pt idx="283">
                  <c:v>44439</c:v>
                </c:pt>
                <c:pt idx="284">
                  <c:v>44469</c:v>
                </c:pt>
                <c:pt idx="285">
                  <c:v>44500</c:v>
                </c:pt>
                <c:pt idx="286">
                  <c:v>44530</c:v>
                </c:pt>
                <c:pt idx="287">
                  <c:v>44561</c:v>
                </c:pt>
                <c:pt idx="288">
                  <c:v>44592</c:v>
                </c:pt>
                <c:pt idx="289">
                  <c:v>44620</c:v>
                </c:pt>
                <c:pt idx="290">
                  <c:v>44651</c:v>
                </c:pt>
                <c:pt idx="291">
                  <c:v>44681</c:v>
                </c:pt>
                <c:pt idx="292">
                  <c:v>44712</c:v>
                </c:pt>
                <c:pt idx="293">
                  <c:v>44742</c:v>
                </c:pt>
                <c:pt idx="294">
                  <c:v>44773</c:v>
                </c:pt>
                <c:pt idx="295">
                  <c:v>44804</c:v>
                </c:pt>
                <c:pt idx="296">
                  <c:v>44834</c:v>
                </c:pt>
                <c:pt idx="297">
                  <c:v>44865</c:v>
                </c:pt>
                <c:pt idx="298">
                  <c:v>44895</c:v>
                </c:pt>
                <c:pt idx="299">
                  <c:v>44926</c:v>
                </c:pt>
                <c:pt idx="300">
                  <c:v>44957</c:v>
                </c:pt>
                <c:pt idx="301">
                  <c:v>44985</c:v>
                </c:pt>
                <c:pt idx="302">
                  <c:v>45016</c:v>
                </c:pt>
                <c:pt idx="303">
                  <c:v>45046</c:v>
                </c:pt>
                <c:pt idx="304">
                  <c:v>45077</c:v>
                </c:pt>
                <c:pt idx="305">
                  <c:v>45107</c:v>
                </c:pt>
                <c:pt idx="306">
                  <c:v>45138</c:v>
                </c:pt>
                <c:pt idx="307">
                  <c:v>45169</c:v>
                </c:pt>
                <c:pt idx="308">
                  <c:v>45199</c:v>
                </c:pt>
                <c:pt idx="309">
                  <c:v>45230</c:v>
                </c:pt>
                <c:pt idx="310">
                  <c:v>45260</c:v>
                </c:pt>
                <c:pt idx="311">
                  <c:v>45291</c:v>
                </c:pt>
                <c:pt idx="312">
                  <c:v>45322</c:v>
                </c:pt>
                <c:pt idx="313">
                  <c:v>45351</c:v>
                </c:pt>
              </c:numCache>
            </c:numRef>
          </c:xVal>
          <c:yVal>
            <c:numRef>
              <c:f>'U.S. EW - By Segment'!$Q$6:$Q$319</c:f>
              <c:numCache>
                <c:formatCode>#,##0_);[Red]\(#,##0\)</c:formatCode>
                <c:ptCount val="314"/>
                <c:pt idx="0">
                  <c:v>76.202415021781505</c:v>
                </c:pt>
                <c:pt idx="1">
                  <c:v>76.283486621902895</c:v>
                </c:pt>
                <c:pt idx="2">
                  <c:v>76.095501946109295</c:v>
                </c:pt>
                <c:pt idx="3">
                  <c:v>76.830208485103498</c:v>
                </c:pt>
                <c:pt idx="4">
                  <c:v>77.761036444064999</c:v>
                </c:pt>
                <c:pt idx="5">
                  <c:v>79.284228663451103</c:v>
                </c:pt>
                <c:pt idx="6">
                  <c:v>79.295369864258603</c:v>
                </c:pt>
                <c:pt idx="7">
                  <c:v>78.9889723244072</c:v>
                </c:pt>
                <c:pt idx="8">
                  <c:v>78.316544925144001</c:v>
                </c:pt>
                <c:pt idx="9">
                  <c:v>79.323903129436104</c:v>
                </c:pt>
                <c:pt idx="10">
                  <c:v>80.723212468373305</c:v>
                </c:pt>
                <c:pt idx="11">
                  <c:v>82.200768769865704</c:v>
                </c:pt>
                <c:pt idx="12">
                  <c:v>82.473394642522905</c:v>
                </c:pt>
                <c:pt idx="13">
                  <c:v>82.7181746403228</c:v>
                </c:pt>
                <c:pt idx="14">
                  <c:v>83.2100255496335</c:v>
                </c:pt>
                <c:pt idx="15">
                  <c:v>84.483591437119799</c:v>
                </c:pt>
                <c:pt idx="16">
                  <c:v>85.390018000842403</c:v>
                </c:pt>
                <c:pt idx="17">
                  <c:v>86.260291656485805</c:v>
                </c:pt>
                <c:pt idx="18">
                  <c:v>86.418823354103594</c:v>
                </c:pt>
                <c:pt idx="19">
                  <c:v>86.988270214449699</c:v>
                </c:pt>
                <c:pt idx="20">
                  <c:v>87.465368885736595</c:v>
                </c:pt>
                <c:pt idx="21">
                  <c:v>88.362779849102793</c:v>
                </c:pt>
                <c:pt idx="22">
                  <c:v>89.282917210690499</c:v>
                </c:pt>
                <c:pt idx="23">
                  <c:v>90.139998311055606</c:v>
                </c:pt>
                <c:pt idx="24">
                  <c:v>91.1145873843396</c:v>
                </c:pt>
                <c:pt idx="25">
                  <c:v>91.701780805515796</c:v>
                </c:pt>
                <c:pt idx="26">
                  <c:v>92.203811098297095</c:v>
                </c:pt>
                <c:pt idx="27">
                  <c:v>93.203943540685302</c:v>
                </c:pt>
                <c:pt idx="28">
                  <c:v>94.994769674815501</c:v>
                </c:pt>
                <c:pt idx="29">
                  <c:v>96.812313051943903</c:v>
                </c:pt>
                <c:pt idx="30">
                  <c:v>96.675718219573895</c:v>
                </c:pt>
                <c:pt idx="31">
                  <c:v>95.850020461047507</c:v>
                </c:pt>
                <c:pt idx="32">
                  <c:v>95.455303314066796</c:v>
                </c:pt>
                <c:pt idx="33">
                  <c:v>97.160003794561206</c:v>
                </c:pt>
                <c:pt idx="34">
                  <c:v>98.9457220778676</c:v>
                </c:pt>
                <c:pt idx="35">
                  <c:v>100</c:v>
                </c:pt>
                <c:pt idx="36">
                  <c:v>100.04151972714099</c:v>
                </c:pt>
                <c:pt idx="37">
                  <c:v>99.865455665251901</c:v>
                </c:pt>
                <c:pt idx="38">
                  <c:v>99.672144801107507</c:v>
                </c:pt>
                <c:pt idx="39">
                  <c:v>99.727271061530104</c:v>
                </c:pt>
                <c:pt idx="40">
                  <c:v>100.30287930288701</c:v>
                </c:pt>
                <c:pt idx="41">
                  <c:v>101.847226496302</c:v>
                </c:pt>
                <c:pt idx="42">
                  <c:v>103.608992541712</c:v>
                </c:pt>
                <c:pt idx="43">
                  <c:v>105.51020114336499</c:v>
                </c:pt>
                <c:pt idx="44">
                  <c:v>106.558203425862</c:v>
                </c:pt>
                <c:pt idx="45">
                  <c:v>106.375819659339</c:v>
                </c:pt>
                <c:pt idx="46">
                  <c:v>105.373717171637</c:v>
                </c:pt>
                <c:pt idx="47">
                  <c:v>104.06595666379199</c:v>
                </c:pt>
                <c:pt idx="48">
                  <c:v>104.544991661197</c:v>
                </c:pt>
                <c:pt idx="49">
                  <c:v>106.113823300308</c:v>
                </c:pt>
                <c:pt idx="50">
                  <c:v>108.47970169015601</c:v>
                </c:pt>
                <c:pt idx="51">
                  <c:v>109.64545720633301</c:v>
                </c:pt>
                <c:pt idx="52">
                  <c:v>110.46092836512599</c:v>
                </c:pt>
                <c:pt idx="53">
                  <c:v>110.94097645200399</c:v>
                </c:pt>
                <c:pt idx="54">
                  <c:v>111.923979933818</c:v>
                </c:pt>
                <c:pt idx="55">
                  <c:v>112.85591914088999</c:v>
                </c:pt>
                <c:pt idx="56">
                  <c:v>114.134784778233</c:v>
                </c:pt>
                <c:pt idx="57">
                  <c:v>115.81864755307301</c:v>
                </c:pt>
                <c:pt idx="58">
                  <c:v>117.962759275522</c:v>
                </c:pt>
                <c:pt idx="59">
                  <c:v>119.339614296964</c:v>
                </c:pt>
                <c:pt idx="60">
                  <c:v>119.443690317738</c:v>
                </c:pt>
                <c:pt idx="61">
                  <c:v>119.075273334038</c:v>
                </c:pt>
                <c:pt idx="62">
                  <c:v>119.553436051158</c:v>
                </c:pt>
                <c:pt idx="63">
                  <c:v>121.123025804798</c:v>
                </c:pt>
                <c:pt idx="64">
                  <c:v>122.838834483502</c:v>
                </c:pt>
                <c:pt idx="65">
                  <c:v>124.08832523992599</c:v>
                </c:pt>
                <c:pt idx="66">
                  <c:v>125.45628426907101</c:v>
                </c:pt>
                <c:pt idx="67">
                  <c:v>127.114780917074</c:v>
                </c:pt>
                <c:pt idx="68">
                  <c:v>128.90715089626801</c:v>
                </c:pt>
                <c:pt idx="69">
                  <c:v>129.94494161927099</c:v>
                </c:pt>
                <c:pt idx="70">
                  <c:v>130.33944943229099</c:v>
                </c:pt>
                <c:pt idx="71">
                  <c:v>130.927886696038</c:v>
                </c:pt>
                <c:pt idx="72">
                  <c:v>132.11321721811299</c:v>
                </c:pt>
                <c:pt idx="73">
                  <c:v>134.589043107854</c:v>
                </c:pt>
                <c:pt idx="74">
                  <c:v>137.01469362373001</c:v>
                </c:pt>
                <c:pt idx="75">
                  <c:v>139.703648649912</c:v>
                </c:pt>
                <c:pt idx="76">
                  <c:v>141.56333912551599</c:v>
                </c:pt>
                <c:pt idx="77">
                  <c:v>143.985475638005</c:v>
                </c:pt>
                <c:pt idx="78">
                  <c:v>146.13230055285399</c:v>
                </c:pt>
                <c:pt idx="79">
                  <c:v>148.45468731636601</c:v>
                </c:pt>
                <c:pt idx="80">
                  <c:v>149.08791375502199</c:v>
                </c:pt>
                <c:pt idx="81">
                  <c:v>148.44747699210399</c:v>
                </c:pt>
                <c:pt idx="82">
                  <c:v>148.35399474998599</c:v>
                </c:pt>
                <c:pt idx="83">
                  <c:v>149.91967413038799</c:v>
                </c:pt>
                <c:pt idx="84">
                  <c:v>153.78713685919601</c:v>
                </c:pt>
                <c:pt idx="85">
                  <c:v>157.683948456861</c:v>
                </c:pt>
                <c:pt idx="86">
                  <c:v>161.27558634928101</c:v>
                </c:pt>
                <c:pt idx="87">
                  <c:v>163.52174563427599</c:v>
                </c:pt>
                <c:pt idx="88">
                  <c:v>165.64969919078899</c:v>
                </c:pt>
                <c:pt idx="89">
                  <c:v>167.483676740829</c:v>
                </c:pt>
                <c:pt idx="90">
                  <c:v>169.010795587936</c:v>
                </c:pt>
                <c:pt idx="91">
                  <c:v>170.82660334584401</c:v>
                </c:pt>
                <c:pt idx="92">
                  <c:v>171.70090618068701</c:v>
                </c:pt>
                <c:pt idx="93">
                  <c:v>172.90197626757501</c:v>
                </c:pt>
                <c:pt idx="94">
                  <c:v>173.10291263618501</c:v>
                </c:pt>
                <c:pt idx="95">
                  <c:v>175.18183459977101</c:v>
                </c:pt>
                <c:pt idx="96">
                  <c:v>177.08655583149701</c:v>
                </c:pt>
                <c:pt idx="97">
                  <c:v>179.77004009584101</c:v>
                </c:pt>
                <c:pt idx="98">
                  <c:v>180.336504175009</c:v>
                </c:pt>
                <c:pt idx="99">
                  <c:v>181.436127026843</c:v>
                </c:pt>
                <c:pt idx="100">
                  <c:v>182.30602863106199</c:v>
                </c:pt>
                <c:pt idx="101">
                  <c:v>184.18527291454501</c:v>
                </c:pt>
                <c:pt idx="102">
                  <c:v>184.11241699982301</c:v>
                </c:pt>
                <c:pt idx="103">
                  <c:v>183.029856472495</c:v>
                </c:pt>
                <c:pt idx="104">
                  <c:v>180.67245384046601</c:v>
                </c:pt>
                <c:pt idx="105">
                  <c:v>178.61124375388201</c:v>
                </c:pt>
                <c:pt idx="106">
                  <c:v>178.594985442281</c:v>
                </c:pt>
                <c:pt idx="107">
                  <c:v>179.57105548118901</c:v>
                </c:pt>
                <c:pt idx="108">
                  <c:v>182.51733767055401</c:v>
                </c:pt>
                <c:pt idx="109">
                  <c:v>184.724545744072</c:v>
                </c:pt>
                <c:pt idx="110">
                  <c:v>186.972728372479</c:v>
                </c:pt>
                <c:pt idx="111">
                  <c:v>188.55043794412501</c:v>
                </c:pt>
                <c:pt idx="112">
                  <c:v>188.84105053823399</c:v>
                </c:pt>
                <c:pt idx="113">
                  <c:v>189.48304586208701</c:v>
                </c:pt>
                <c:pt idx="114">
                  <c:v>189.300060008629</c:v>
                </c:pt>
                <c:pt idx="115">
                  <c:v>190.48280871594801</c:v>
                </c:pt>
                <c:pt idx="116">
                  <c:v>189.237469204739</c:v>
                </c:pt>
                <c:pt idx="117">
                  <c:v>186.338683690631</c:v>
                </c:pt>
                <c:pt idx="118">
                  <c:v>183.91909915119899</c:v>
                </c:pt>
                <c:pt idx="119">
                  <c:v>183.619083277328</c:v>
                </c:pt>
                <c:pt idx="120">
                  <c:v>185.44277266183499</c:v>
                </c:pt>
                <c:pt idx="121">
                  <c:v>184.47116408586601</c:v>
                </c:pt>
                <c:pt idx="122">
                  <c:v>181.717088908801</c:v>
                </c:pt>
                <c:pt idx="123">
                  <c:v>178.10576457999801</c:v>
                </c:pt>
                <c:pt idx="124">
                  <c:v>177.07173702348101</c:v>
                </c:pt>
                <c:pt idx="125">
                  <c:v>176.98215419779899</c:v>
                </c:pt>
                <c:pt idx="126">
                  <c:v>176.69033797877299</c:v>
                </c:pt>
                <c:pt idx="127">
                  <c:v>175.173144845379</c:v>
                </c:pt>
                <c:pt idx="128">
                  <c:v>171.30279085602001</c:v>
                </c:pt>
                <c:pt idx="129">
                  <c:v>167.58119145828101</c:v>
                </c:pt>
                <c:pt idx="130">
                  <c:v>162.17276791490801</c:v>
                </c:pt>
                <c:pt idx="131">
                  <c:v>159.35611144552499</c:v>
                </c:pt>
                <c:pt idx="132">
                  <c:v>155.26691137895699</c:v>
                </c:pt>
                <c:pt idx="133">
                  <c:v>152.762078570574</c:v>
                </c:pt>
                <c:pt idx="134">
                  <c:v>148.41853746439801</c:v>
                </c:pt>
                <c:pt idx="135">
                  <c:v>145.428075415476</c:v>
                </c:pt>
                <c:pt idx="136">
                  <c:v>143.766456910465</c:v>
                </c:pt>
                <c:pt idx="137">
                  <c:v>144.27473081839699</c:v>
                </c:pt>
                <c:pt idx="138">
                  <c:v>145.43097499507499</c:v>
                </c:pt>
                <c:pt idx="139">
                  <c:v>145.151497676394</c:v>
                </c:pt>
                <c:pt idx="140">
                  <c:v>141.79187832409801</c:v>
                </c:pt>
                <c:pt idx="141">
                  <c:v>136.816223890435</c:v>
                </c:pt>
                <c:pt idx="142">
                  <c:v>134.34513346268699</c:v>
                </c:pt>
                <c:pt idx="143">
                  <c:v>134.51575245198001</c:v>
                </c:pt>
                <c:pt idx="144">
                  <c:v>136.838098669782</c:v>
                </c:pt>
                <c:pt idx="145">
                  <c:v>138.276004759134</c:v>
                </c:pt>
                <c:pt idx="146">
                  <c:v>137.309454391114</c:v>
                </c:pt>
                <c:pt idx="147">
                  <c:v>133.75215055699499</c:v>
                </c:pt>
                <c:pt idx="148">
                  <c:v>129.41029857312</c:v>
                </c:pt>
                <c:pt idx="149">
                  <c:v>127.30899752985501</c:v>
                </c:pt>
                <c:pt idx="150">
                  <c:v>127.90329171442301</c:v>
                </c:pt>
                <c:pt idx="151">
                  <c:v>129.31516214060099</c:v>
                </c:pt>
                <c:pt idx="152">
                  <c:v>128.759129052899</c:v>
                </c:pt>
                <c:pt idx="153">
                  <c:v>126.54288778095101</c:v>
                </c:pt>
                <c:pt idx="154">
                  <c:v>124.844581785222</c:v>
                </c:pt>
                <c:pt idx="155">
                  <c:v>124.806003037068</c:v>
                </c:pt>
                <c:pt idx="156">
                  <c:v>124.13942452532299</c:v>
                </c:pt>
                <c:pt idx="157">
                  <c:v>123.49864043785</c:v>
                </c:pt>
                <c:pt idx="158">
                  <c:v>122.98081244523</c:v>
                </c:pt>
                <c:pt idx="159">
                  <c:v>123.96941048567101</c:v>
                </c:pt>
                <c:pt idx="160">
                  <c:v>124.41276735779201</c:v>
                </c:pt>
                <c:pt idx="161">
                  <c:v>123.766285595854</c:v>
                </c:pt>
                <c:pt idx="162">
                  <c:v>122.851988014208</c:v>
                </c:pt>
                <c:pt idx="163">
                  <c:v>123.452293790003</c:v>
                </c:pt>
                <c:pt idx="164">
                  <c:v>124.87097301354</c:v>
                </c:pt>
                <c:pt idx="165">
                  <c:v>125.748933075243</c:v>
                </c:pt>
                <c:pt idx="166">
                  <c:v>125.748522281045</c:v>
                </c:pt>
                <c:pt idx="167">
                  <c:v>125.03927113494299</c:v>
                </c:pt>
                <c:pt idx="168">
                  <c:v>123.91736338445099</c:v>
                </c:pt>
                <c:pt idx="169">
                  <c:v>122.187522936543</c:v>
                </c:pt>
                <c:pt idx="170">
                  <c:v>122.422745276887</c:v>
                </c:pt>
                <c:pt idx="171">
                  <c:v>122.946674577556</c:v>
                </c:pt>
                <c:pt idx="172">
                  <c:v>124.59467093407</c:v>
                </c:pt>
                <c:pt idx="173">
                  <c:v>124.99853478313401</c:v>
                </c:pt>
                <c:pt idx="174">
                  <c:v>125.823678441045</c:v>
                </c:pt>
                <c:pt idx="175">
                  <c:v>126.74373971675</c:v>
                </c:pt>
                <c:pt idx="176">
                  <c:v>128.115106890628</c:v>
                </c:pt>
                <c:pt idx="177">
                  <c:v>130.36995751689801</c:v>
                </c:pt>
                <c:pt idx="178">
                  <c:v>131.922904363442</c:v>
                </c:pt>
                <c:pt idx="179">
                  <c:v>132.756268367795</c:v>
                </c:pt>
                <c:pt idx="180">
                  <c:v>131.10179783908899</c:v>
                </c:pt>
                <c:pt idx="181">
                  <c:v>128.87758611100199</c:v>
                </c:pt>
                <c:pt idx="182">
                  <c:v>128.22137591222099</c:v>
                </c:pt>
                <c:pt idx="183">
                  <c:v>130.12178955444901</c:v>
                </c:pt>
                <c:pt idx="184">
                  <c:v>133.30769529092601</c:v>
                </c:pt>
                <c:pt idx="185">
                  <c:v>136.08282553300299</c:v>
                </c:pt>
                <c:pt idx="186">
                  <c:v>137.622677846268</c:v>
                </c:pt>
                <c:pt idx="187">
                  <c:v>138.45716119864801</c:v>
                </c:pt>
                <c:pt idx="188">
                  <c:v>139.11355094699101</c:v>
                </c:pt>
                <c:pt idx="189">
                  <c:v>139.467568598545</c:v>
                </c:pt>
                <c:pt idx="190">
                  <c:v>140.10311642176401</c:v>
                </c:pt>
                <c:pt idx="191">
                  <c:v>141.53401550665001</c:v>
                </c:pt>
                <c:pt idx="192">
                  <c:v>143.81600282727001</c:v>
                </c:pt>
                <c:pt idx="193">
                  <c:v>144.76367972478499</c:v>
                </c:pt>
                <c:pt idx="194">
                  <c:v>144.83966482126101</c:v>
                </c:pt>
                <c:pt idx="195">
                  <c:v>144.80282468958501</c:v>
                </c:pt>
                <c:pt idx="196">
                  <c:v>146.88298197182999</c:v>
                </c:pt>
                <c:pt idx="197">
                  <c:v>149.510057445467</c:v>
                </c:pt>
                <c:pt idx="198">
                  <c:v>152.58802541227399</c:v>
                </c:pt>
                <c:pt idx="199">
                  <c:v>154.139171213032</c:v>
                </c:pt>
                <c:pt idx="200">
                  <c:v>155.29448476181</c:v>
                </c:pt>
                <c:pt idx="201">
                  <c:v>155.52960776831799</c:v>
                </c:pt>
                <c:pt idx="202">
                  <c:v>156.503937122167</c:v>
                </c:pt>
                <c:pt idx="203">
                  <c:v>157.21365339772601</c:v>
                </c:pt>
                <c:pt idx="204">
                  <c:v>158.55976564766701</c:v>
                </c:pt>
                <c:pt idx="205">
                  <c:v>159.01852159044401</c:v>
                </c:pt>
                <c:pt idx="206">
                  <c:v>159.77750778357299</c:v>
                </c:pt>
                <c:pt idx="207">
                  <c:v>160.56986163440101</c:v>
                </c:pt>
                <c:pt idx="208">
                  <c:v>162.89101152856301</c:v>
                </c:pt>
                <c:pt idx="209">
                  <c:v>165.579126851225</c:v>
                </c:pt>
                <c:pt idx="210">
                  <c:v>168.239428458997</c:v>
                </c:pt>
                <c:pt idx="211">
                  <c:v>169.51567200784899</c:v>
                </c:pt>
                <c:pt idx="212">
                  <c:v>169.380647490238</c:v>
                </c:pt>
                <c:pt idx="213">
                  <c:v>167.988104547006</c:v>
                </c:pt>
                <c:pt idx="214">
                  <c:v>167.912065146326</c:v>
                </c:pt>
                <c:pt idx="215">
                  <c:v>169.306351965549</c:v>
                </c:pt>
                <c:pt idx="216">
                  <c:v>172.67289414178899</c:v>
                </c:pt>
                <c:pt idx="217">
                  <c:v>174.17427734357</c:v>
                </c:pt>
                <c:pt idx="218">
                  <c:v>174.402985670112</c:v>
                </c:pt>
                <c:pt idx="219">
                  <c:v>173.16384266067701</c:v>
                </c:pt>
                <c:pt idx="220">
                  <c:v>174.66550340565101</c:v>
                </c:pt>
                <c:pt idx="221">
                  <c:v>177.12068033988899</c:v>
                </c:pt>
                <c:pt idx="222">
                  <c:v>181.72479179730001</c:v>
                </c:pt>
                <c:pt idx="223">
                  <c:v>184.20920414696201</c:v>
                </c:pt>
                <c:pt idx="224">
                  <c:v>185.67952231667201</c:v>
                </c:pt>
                <c:pt idx="225">
                  <c:v>184.52006259396899</c:v>
                </c:pt>
                <c:pt idx="226">
                  <c:v>184.53076798566801</c:v>
                </c:pt>
                <c:pt idx="227">
                  <c:v>186.14744001074101</c:v>
                </c:pt>
                <c:pt idx="228">
                  <c:v>190.283050227226</c:v>
                </c:pt>
                <c:pt idx="229">
                  <c:v>194.962346080945</c:v>
                </c:pt>
                <c:pt idx="230">
                  <c:v>197.40948521484</c:v>
                </c:pt>
                <c:pt idx="231">
                  <c:v>199.440000462782</c:v>
                </c:pt>
                <c:pt idx="232">
                  <c:v>202.69421924517499</c:v>
                </c:pt>
                <c:pt idx="233">
                  <c:v>208.85770564473501</c:v>
                </c:pt>
                <c:pt idx="234">
                  <c:v>212.71654186252599</c:v>
                </c:pt>
                <c:pt idx="235">
                  <c:v>212.19104325343201</c:v>
                </c:pt>
                <c:pt idx="236">
                  <c:v>208.65144449095601</c:v>
                </c:pt>
                <c:pt idx="237">
                  <c:v>206.65812992666901</c:v>
                </c:pt>
                <c:pt idx="238">
                  <c:v>209.002119768988</c:v>
                </c:pt>
                <c:pt idx="239">
                  <c:v>212.897071826896</c:v>
                </c:pt>
                <c:pt idx="240">
                  <c:v>215.792493858065</c:v>
                </c:pt>
                <c:pt idx="241">
                  <c:v>213.28795040148199</c:v>
                </c:pt>
                <c:pt idx="242">
                  <c:v>209.55933790013501</c:v>
                </c:pt>
                <c:pt idx="243">
                  <c:v>208.72059381632599</c:v>
                </c:pt>
                <c:pt idx="244">
                  <c:v>212.005393773218</c:v>
                </c:pt>
                <c:pt idx="245">
                  <c:v>218.12772775043899</c:v>
                </c:pt>
                <c:pt idx="246">
                  <c:v>220.66475020758099</c:v>
                </c:pt>
                <c:pt idx="247">
                  <c:v>220.88277077952699</c:v>
                </c:pt>
                <c:pt idx="248">
                  <c:v>218.116314395134</c:v>
                </c:pt>
                <c:pt idx="249">
                  <c:v>218.57213786167901</c:v>
                </c:pt>
                <c:pt idx="250">
                  <c:v>220.46809152058299</c:v>
                </c:pt>
                <c:pt idx="251">
                  <c:v>223.57439836955399</c:v>
                </c:pt>
                <c:pt idx="252">
                  <c:v>225.00442475258299</c:v>
                </c:pt>
                <c:pt idx="253">
                  <c:v>224.18659948473399</c:v>
                </c:pt>
                <c:pt idx="254">
                  <c:v>223.88237078571601</c:v>
                </c:pt>
                <c:pt idx="255">
                  <c:v>224.237947356852</c:v>
                </c:pt>
                <c:pt idx="256">
                  <c:v>226.031794115677</c:v>
                </c:pt>
                <c:pt idx="257">
                  <c:v>227.71487239031299</c:v>
                </c:pt>
                <c:pt idx="258">
                  <c:v>229.739529232069</c:v>
                </c:pt>
                <c:pt idx="259">
                  <c:v>232.53548616095799</c:v>
                </c:pt>
                <c:pt idx="260">
                  <c:v>233.709225547941</c:v>
                </c:pt>
                <c:pt idx="261">
                  <c:v>233.014491817341</c:v>
                </c:pt>
                <c:pt idx="262">
                  <c:v>230.604497539108</c:v>
                </c:pt>
                <c:pt idx="263">
                  <c:v>230.99586945486601</c:v>
                </c:pt>
                <c:pt idx="264">
                  <c:v>232.93353852670401</c:v>
                </c:pt>
                <c:pt idx="265">
                  <c:v>237.19031037885301</c:v>
                </c:pt>
                <c:pt idx="266">
                  <c:v>239.54264407335401</c:v>
                </c:pt>
                <c:pt idx="267">
                  <c:v>240.08031319947401</c:v>
                </c:pt>
                <c:pt idx="268">
                  <c:v>238.46308316608099</c:v>
                </c:pt>
                <c:pt idx="269">
                  <c:v>237.258060149389</c:v>
                </c:pt>
                <c:pt idx="270">
                  <c:v>236.72068763993201</c:v>
                </c:pt>
                <c:pt idx="271">
                  <c:v>238.547188596989</c:v>
                </c:pt>
                <c:pt idx="272">
                  <c:v>242.45161705831501</c:v>
                </c:pt>
                <c:pt idx="273">
                  <c:v>247.81068533161601</c:v>
                </c:pt>
                <c:pt idx="274">
                  <c:v>251.48150665786201</c:v>
                </c:pt>
                <c:pt idx="275">
                  <c:v>252.73440363988701</c:v>
                </c:pt>
                <c:pt idx="276">
                  <c:v>252.000054942981</c:v>
                </c:pt>
                <c:pt idx="277">
                  <c:v>251.47961507909801</c:v>
                </c:pt>
                <c:pt idx="278">
                  <c:v>254.11519620372101</c:v>
                </c:pt>
                <c:pt idx="279">
                  <c:v>257.99942344735899</c:v>
                </c:pt>
                <c:pt idx="280">
                  <c:v>261.950421400192</c:v>
                </c:pt>
                <c:pt idx="281">
                  <c:v>266.27687106394598</c:v>
                </c:pt>
                <c:pt idx="282">
                  <c:v>269.67336646074301</c:v>
                </c:pt>
                <c:pt idx="283">
                  <c:v>273.78646157738598</c:v>
                </c:pt>
                <c:pt idx="284">
                  <c:v>276.76443193101397</c:v>
                </c:pt>
                <c:pt idx="285">
                  <c:v>281.85144788847902</c:v>
                </c:pt>
                <c:pt idx="286">
                  <c:v>286.90657931624997</c:v>
                </c:pt>
                <c:pt idx="287">
                  <c:v>290.89979094664699</c:v>
                </c:pt>
                <c:pt idx="288">
                  <c:v>291.17606431171998</c:v>
                </c:pt>
                <c:pt idx="289">
                  <c:v>290.65629578447499</c:v>
                </c:pt>
                <c:pt idx="290">
                  <c:v>294.87338599833498</c:v>
                </c:pt>
                <c:pt idx="291">
                  <c:v>302.44277677760601</c:v>
                </c:pt>
                <c:pt idx="292">
                  <c:v>309.59839992894598</c:v>
                </c:pt>
                <c:pt idx="293">
                  <c:v>312.872153011828</c:v>
                </c:pt>
                <c:pt idx="294">
                  <c:v>312.81280737095</c:v>
                </c:pt>
                <c:pt idx="295">
                  <c:v>312.89461817234002</c:v>
                </c:pt>
                <c:pt idx="296">
                  <c:v>313.08407303433302</c:v>
                </c:pt>
                <c:pt idx="297">
                  <c:v>313.90087654074199</c:v>
                </c:pt>
                <c:pt idx="298">
                  <c:v>313.13186821591802</c:v>
                </c:pt>
                <c:pt idx="299">
                  <c:v>311.70738578691299</c:v>
                </c:pt>
                <c:pt idx="300">
                  <c:v>311.31690802394098</c:v>
                </c:pt>
                <c:pt idx="301">
                  <c:v>313.119219680225</c:v>
                </c:pt>
                <c:pt idx="302">
                  <c:v>317.20734870544698</c:v>
                </c:pt>
                <c:pt idx="303">
                  <c:v>317.52605703330897</c:v>
                </c:pt>
                <c:pt idx="304">
                  <c:v>318.96221234216</c:v>
                </c:pt>
                <c:pt idx="305">
                  <c:v>318.55178288179297</c:v>
                </c:pt>
                <c:pt idx="306">
                  <c:v>323.092515164117</c:v>
                </c:pt>
                <c:pt idx="307">
                  <c:v>325.16598113046803</c:v>
                </c:pt>
                <c:pt idx="308">
                  <c:v>329.46336579496699</c:v>
                </c:pt>
                <c:pt idx="309">
                  <c:v>327.15857715317298</c:v>
                </c:pt>
                <c:pt idx="310">
                  <c:v>327.65122049434399</c:v>
                </c:pt>
                <c:pt idx="311">
                  <c:v>322.993416820721</c:v>
                </c:pt>
                <c:pt idx="312">
                  <c:v>327.60853645207101</c:v>
                </c:pt>
                <c:pt idx="313">
                  <c:v>323.22595304937602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EC-47AE-AAE6-DD70E2A7D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7400"/>
        <c:axId val="526027792"/>
      </c:scatterChart>
      <c:valAx>
        <c:axId val="526027400"/>
        <c:scaling>
          <c:orientation val="minMax"/>
          <c:max val="45351"/>
          <c:min val="35826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792"/>
        <c:crosses val="autoZero"/>
        <c:crossBetween val="midCat"/>
        <c:majorUnit val="365"/>
      </c:valAx>
      <c:valAx>
        <c:axId val="52602779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7400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4.7809077341268179E-2"/>
          <c:w val="1"/>
          <c:h val="5.382832493531892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87896193826839E-2"/>
          <c:y val="9.9211516543137146E-2"/>
          <c:w val="0.8831543929349257"/>
          <c:h val="0.83484135813972371"/>
        </c:manualLayout>
      </c:layout>
      <c:scatterChart>
        <c:scatterStyle val="lineMarker"/>
        <c:varyColors val="0"/>
        <c:ser>
          <c:idx val="1"/>
          <c:order val="0"/>
          <c:tx>
            <c:strRef>
              <c:f>'U.S. VW - By Segment'!$L$5</c:f>
              <c:strCache>
                <c:ptCount val="1"/>
                <c:pt idx="0">
                  <c:v>U.S. Composite Excluding MultiFamily -  Value Weighted </c:v>
                </c:pt>
              </c:strCache>
            </c:strRef>
          </c:tx>
          <c:spPr>
            <a:ln w="38100">
              <a:solidFill>
                <a:srgbClr val="FF9933"/>
              </a:solidFill>
            </a:ln>
          </c:spPr>
          <c:marker>
            <c:symbol val="none"/>
          </c:marker>
          <c:xVal>
            <c:numRef>
              <c:f>'U.S. VW - By Segment'!$K$6:$K$343</c:f>
              <c:numCache>
                <c:formatCode>[$-409]mmm\-yy;@</c:formatCode>
                <c:ptCount val="33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</c:numCache>
            </c:numRef>
          </c:xVal>
          <c:yVal>
            <c:numRef>
              <c:f>'U.S. VW - By Segment'!$L$6:$L$343</c:f>
              <c:numCache>
                <c:formatCode>0</c:formatCode>
                <c:ptCount val="338"/>
                <c:pt idx="0">
                  <c:v>64.221422390993496</c:v>
                </c:pt>
                <c:pt idx="1">
                  <c:v>63.798295433991299</c:v>
                </c:pt>
                <c:pt idx="2">
                  <c:v>63.653813261050601</c:v>
                </c:pt>
                <c:pt idx="3">
                  <c:v>63.789945096744503</c:v>
                </c:pt>
                <c:pt idx="4">
                  <c:v>63.6577094692868</c:v>
                </c:pt>
                <c:pt idx="5">
                  <c:v>63.787624686629599</c:v>
                </c:pt>
                <c:pt idx="6">
                  <c:v>63.832065621165803</c:v>
                </c:pt>
                <c:pt idx="7">
                  <c:v>63.447962114409101</c:v>
                </c:pt>
                <c:pt idx="8">
                  <c:v>63.1712791939703</c:v>
                </c:pt>
                <c:pt idx="9">
                  <c:v>62.6986132001987</c:v>
                </c:pt>
                <c:pt idx="10">
                  <c:v>64.354701033668206</c:v>
                </c:pt>
                <c:pt idx="11">
                  <c:v>67.029890059031104</c:v>
                </c:pt>
                <c:pt idx="12">
                  <c:v>70.503914017850704</c:v>
                </c:pt>
                <c:pt idx="13">
                  <c:v>71.955845345296794</c:v>
                </c:pt>
                <c:pt idx="14">
                  <c:v>72.272785186522</c:v>
                </c:pt>
                <c:pt idx="15">
                  <c:v>71.679655891069501</c:v>
                </c:pt>
                <c:pt idx="16">
                  <c:v>71.923017594902703</c:v>
                </c:pt>
                <c:pt idx="17">
                  <c:v>72.512665887013398</c:v>
                </c:pt>
                <c:pt idx="18">
                  <c:v>73.541947246464403</c:v>
                </c:pt>
                <c:pt idx="19">
                  <c:v>73.8067383591885</c:v>
                </c:pt>
                <c:pt idx="20">
                  <c:v>74.882972821577198</c:v>
                </c:pt>
                <c:pt idx="21">
                  <c:v>75.693247924001597</c:v>
                </c:pt>
                <c:pt idx="22">
                  <c:v>79.100520363082794</c:v>
                </c:pt>
                <c:pt idx="23">
                  <c:v>81.517932206037798</c:v>
                </c:pt>
                <c:pt idx="24">
                  <c:v>85.674661560161795</c:v>
                </c:pt>
                <c:pt idx="25">
                  <c:v>84.457996158763905</c:v>
                </c:pt>
                <c:pt idx="26">
                  <c:v>82.956452547751496</c:v>
                </c:pt>
                <c:pt idx="27">
                  <c:v>81.035665825615794</c:v>
                </c:pt>
                <c:pt idx="28">
                  <c:v>83.118594019467096</c:v>
                </c:pt>
                <c:pt idx="29">
                  <c:v>86.297679624436896</c:v>
                </c:pt>
                <c:pt idx="30">
                  <c:v>86.938134205337406</c:v>
                </c:pt>
                <c:pt idx="31">
                  <c:v>87.015508263921902</c:v>
                </c:pt>
                <c:pt idx="32">
                  <c:v>86.357212110250401</c:v>
                </c:pt>
                <c:pt idx="33">
                  <c:v>87.581117244070498</c:v>
                </c:pt>
                <c:pt idx="34">
                  <c:v>87.856887151173694</c:v>
                </c:pt>
                <c:pt idx="35">
                  <c:v>87.873487486859105</c:v>
                </c:pt>
                <c:pt idx="36">
                  <c:v>87.469061023067397</c:v>
                </c:pt>
                <c:pt idx="37">
                  <c:v>86.570050676976606</c:v>
                </c:pt>
                <c:pt idx="38">
                  <c:v>85.111138934192397</c:v>
                </c:pt>
                <c:pt idx="39">
                  <c:v>83.8503355818535</c:v>
                </c:pt>
                <c:pt idx="40">
                  <c:v>83.714928478316196</c:v>
                </c:pt>
                <c:pt idx="41">
                  <c:v>85.043176526905498</c:v>
                </c:pt>
                <c:pt idx="42">
                  <c:v>86.466125474054905</c:v>
                </c:pt>
                <c:pt idx="43">
                  <c:v>88.147995479393799</c:v>
                </c:pt>
                <c:pt idx="44">
                  <c:v>88.946719400157505</c:v>
                </c:pt>
                <c:pt idx="45">
                  <c:v>89.8584846881663</c:v>
                </c:pt>
                <c:pt idx="46">
                  <c:v>90.215171864211797</c:v>
                </c:pt>
                <c:pt idx="47">
                  <c:v>90.501593975534306</c:v>
                </c:pt>
                <c:pt idx="48">
                  <c:v>91.203942146248195</c:v>
                </c:pt>
                <c:pt idx="49">
                  <c:v>88.312521367560294</c:v>
                </c:pt>
                <c:pt idx="50">
                  <c:v>85.983256665100498</c:v>
                </c:pt>
                <c:pt idx="51">
                  <c:v>84.137834185377699</c:v>
                </c:pt>
                <c:pt idx="52">
                  <c:v>87.721691893524905</c:v>
                </c:pt>
                <c:pt idx="53">
                  <c:v>92.008437114688803</c:v>
                </c:pt>
                <c:pt idx="54">
                  <c:v>95.0837222220607</c:v>
                </c:pt>
                <c:pt idx="55">
                  <c:v>96.588274825999605</c:v>
                </c:pt>
                <c:pt idx="56">
                  <c:v>97.988662803165198</c:v>
                </c:pt>
                <c:pt idx="57">
                  <c:v>99.460698311400193</c:v>
                </c:pt>
                <c:pt idx="58">
                  <c:v>100.308059131777</c:v>
                </c:pt>
                <c:pt idx="59">
                  <c:v>100</c:v>
                </c:pt>
                <c:pt idx="60">
                  <c:v>99.843122555011504</c:v>
                </c:pt>
                <c:pt idx="61">
                  <c:v>99.216868283000593</c:v>
                </c:pt>
                <c:pt idx="62">
                  <c:v>99.227317640233693</c:v>
                </c:pt>
                <c:pt idx="63">
                  <c:v>99.163067295103005</c:v>
                </c:pt>
                <c:pt idx="64">
                  <c:v>99.472564297202695</c:v>
                </c:pt>
                <c:pt idx="65">
                  <c:v>99.669705382466802</c:v>
                </c:pt>
                <c:pt idx="66">
                  <c:v>100.338124834391</c:v>
                </c:pt>
                <c:pt idx="67">
                  <c:v>100.490444830722</c:v>
                </c:pt>
                <c:pt idx="68">
                  <c:v>100.318481705536</c:v>
                </c:pt>
                <c:pt idx="69">
                  <c:v>98.564672330284395</c:v>
                </c:pt>
                <c:pt idx="70">
                  <c:v>96.872141170828201</c:v>
                </c:pt>
                <c:pt idx="71">
                  <c:v>95.266728780778806</c:v>
                </c:pt>
                <c:pt idx="72">
                  <c:v>95.858709767247504</c:v>
                </c:pt>
                <c:pt idx="73">
                  <c:v>97.059352401968297</c:v>
                </c:pt>
                <c:pt idx="74">
                  <c:v>98.194715955051706</c:v>
                </c:pt>
                <c:pt idx="75">
                  <c:v>97.435550367847497</c:v>
                </c:pt>
                <c:pt idx="76">
                  <c:v>96.919286831508799</c:v>
                </c:pt>
                <c:pt idx="77">
                  <c:v>96.845882063098003</c:v>
                </c:pt>
                <c:pt idx="78">
                  <c:v>97.690426713461704</c:v>
                </c:pt>
                <c:pt idx="79">
                  <c:v>98.164676037525794</c:v>
                </c:pt>
                <c:pt idx="80">
                  <c:v>98.540619858148702</c:v>
                </c:pt>
                <c:pt idx="81">
                  <c:v>99.082641454046097</c:v>
                </c:pt>
                <c:pt idx="82">
                  <c:v>100.687071424132</c:v>
                </c:pt>
                <c:pt idx="83">
                  <c:v>102.82713135907299</c:v>
                </c:pt>
                <c:pt idx="84">
                  <c:v>105.62299176581099</c:v>
                </c:pt>
                <c:pt idx="85">
                  <c:v>106.586361701317</c:v>
                </c:pt>
                <c:pt idx="86">
                  <c:v>106.65082745202299</c:v>
                </c:pt>
                <c:pt idx="87">
                  <c:v>105.008668151595</c:v>
                </c:pt>
                <c:pt idx="88">
                  <c:v>105.381080669345</c:v>
                </c:pt>
                <c:pt idx="89">
                  <c:v>105.312346505397</c:v>
                </c:pt>
                <c:pt idx="90">
                  <c:v>105.748757453691</c:v>
                </c:pt>
                <c:pt idx="91">
                  <c:v>103.58316940127401</c:v>
                </c:pt>
                <c:pt idx="92">
                  <c:v>102.492823591968</c:v>
                </c:pt>
                <c:pt idx="93">
                  <c:v>102.27808926560201</c:v>
                </c:pt>
                <c:pt idx="94">
                  <c:v>103.04736061383301</c:v>
                </c:pt>
                <c:pt idx="95">
                  <c:v>104.02150282298599</c:v>
                </c:pt>
                <c:pt idx="96">
                  <c:v>104.518078264209</c:v>
                </c:pt>
                <c:pt idx="97">
                  <c:v>108.171398250305</c:v>
                </c:pt>
                <c:pt idx="98">
                  <c:v>110.495583679821</c:v>
                </c:pt>
                <c:pt idx="99">
                  <c:v>113.364098968077</c:v>
                </c:pt>
                <c:pt idx="100">
                  <c:v>113.52908703453799</c:v>
                </c:pt>
                <c:pt idx="101">
                  <c:v>116.01143797914899</c:v>
                </c:pt>
                <c:pt idx="102">
                  <c:v>118.728094169844</c:v>
                </c:pt>
                <c:pt idx="103">
                  <c:v>121.65124316740599</c:v>
                </c:pt>
                <c:pt idx="104">
                  <c:v>123.49901320234601</c:v>
                </c:pt>
                <c:pt idx="105">
                  <c:v>124.620928476874</c:v>
                </c:pt>
                <c:pt idx="106">
                  <c:v>124.111905875481</c:v>
                </c:pt>
                <c:pt idx="107">
                  <c:v>123.446775711298</c:v>
                </c:pt>
                <c:pt idx="108">
                  <c:v>122.633844443949</c:v>
                </c:pt>
                <c:pt idx="109">
                  <c:v>125.792491245601</c:v>
                </c:pt>
                <c:pt idx="110">
                  <c:v>127.84406299189899</c:v>
                </c:pt>
                <c:pt idx="111">
                  <c:v>129.872957429688</c:v>
                </c:pt>
                <c:pt idx="112">
                  <c:v>129.244582615653</c:v>
                </c:pt>
                <c:pt idx="113">
                  <c:v>130.08042125701601</c:v>
                </c:pt>
                <c:pt idx="114">
                  <c:v>131.80011611046399</c:v>
                </c:pt>
                <c:pt idx="115">
                  <c:v>133.63874673398999</c:v>
                </c:pt>
                <c:pt idx="116">
                  <c:v>135.92648528046001</c:v>
                </c:pt>
                <c:pt idx="117">
                  <c:v>138.01469883377101</c:v>
                </c:pt>
                <c:pt idx="118">
                  <c:v>140.016355964372</c:v>
                </c:pt>
                <c:pt idx="119">
                  <c:v>140.37624457552201</c:v>
                </c:pt>
                <c:pt idx="120">
                  <c:v>140.72879201515701</c:v>
                </c:pt>
                <c:pt idx="121">
                  <c:v>141.73120095099301</c:v>
                </c:pt>
                <c:pt idx="122">
                  <c:v>144.37455073395799</c:v>
                </c:pt>
                <c:pt idx="123">
                  <c:v>146.79596098551099</c:v>
                </c:pt>
                <c:pt idx="124">
                  <c:v>148.91942707731701</c:v>
                </c:pt>
                <c:pt idx="125">
                  <c:v>150.78151648423301</c:v>
                </c:pt>
                <c:pt idx="126">
                  <c:v>153.13287849630501</c:v>
                </c:pt>
                <c:pt idx="127">
                  <c:v>154.652218375421</c:v>
                </c:pt>
                <c:pt idx="128">
                  <c:v>154.60225464514599</c:v>
                </c:pt>
                <c:pt idx="129">
                  <c:v>154.22238881998101</c:v>
                </c:pt>
                <c:pt idx="130">
                  <c:v>155.02144216711201</c:v>
                </c:pt>
                <c:pt idx="131">
                  <c:v>157.84071651071099</c:v>
                </c:pt>
                <c:pt idx="132">
                  <c:v>159.84371247793601</c:v>
                </c:pt>
                <c:pt idx="133">
                  <c:v>161.88067944891799</c:v>
                </c:pt>
                <c:pt idx="134">
                  <c:v>162.43826225061099</c:v>
                </c:pt>
                <c:pt idx="135">
                  <c:v>164.810385833803</c:v>
                </c:pt>
                <c:pt idx="136">
                  <c:v>166.71043118754901</c:v>
                </c:pt>
                <c:pt idx="137">
                  <c:v>169.40477794609399</c:v>
                </c:pt>
                <c:pt idx="138">
                  <c:v>171.100784861346</c:v>
                </c:pt>
                <c:pt idx="139">
                  <c:v>172.381043366603</c:v>
                </c:pt>
                <c:pt idx="140">
                  <c:v>172.86166821788001</c:v>
                </c:pt>
                <c:pt idx="141">
                  <c:v>172.55907743189101</c:v>
                </c:pt>
                <c:pt idx="142">
                  <c:v>172.36292844508199</c:v>
                </c:pt>
                <c:pt idx="143">
                  <c:v>171.104278503308</c:v>
                </c:pt>
                <c:pt idx="144">
                  <c:v>169.23397013424</c:v>
                </c:pt>
                <c:pt idx="145">
                  <c:v>163.132585839532</c:v>
                </c:pt>
                <c:pt idx="146">
                  <c:v>157.62968836895399</c:v>
                </c:pt>
                <c:pt idx="147">
                  <c:v>152.85170157361</c:v>
                </c:pt>
                <c:pt idx="148">
                  <c:v>156.03053301925999</c:v>
                </c:pt>
                <c:pt idx="149">
                  <c:v>160.37092131746101</c:v>
                </c:pt>
                <c:pt idx="150">
                  <c:v>164.07781042389601</c:v>
                </c:pt>
                <c:pt idx="151">
                  <c:v>160.17360897940799</c:v>
                </c:pt>
                <c:pt idx="152">
                  <c:v>156.53268971355899</c:v>
                </c:pt>
                <c:pt idx="153">
                  <c:v>153.69698533282599</c:v>
                </c:pt>
                <c:pt idx="154">
                  <c:v>153.213579685155</c:v>
                </c:pt>
                <c:pt idx="155">
                  <c:v>151.875402955895</c:v>
                </c:pt>
                <c:pt idx="156">
                  <c:v>151.15523629019299</c:v>
                </c:pt>
                <c:pt idx="157">
                  <c:v>148.05646935475599</c:v>
                </c:pt>
                <c:pt idx="158">
                  <c:v>142.51523479001901</c:v>
                </c:pt>
                <c:pt idx="159">
                  <c:v>134.73390108700701</c:v>
                </c:pt>
                <c:pt idx="160">
                  <c:v>124.563795817265</c:v>
                </c:pt>
                <c:pt idx="161">
                  <c:v>117.02008160995901</c:v>
                </c:pt>
                <c:pt idx="162">
                  <c:v>111.34198420967201</c:v>
                </c:pt>
                <c:pt idx="163">
                  <c:v>112.491439957065</c:v>
                </c:pt>
                <c:pt idx="164">
                  <c:v>113.535626312296</c:v>
                </c:pt>
                <c:pt idx="165">
                  <c:v>112.998947630846</c:v>
                </c:pt>
                <c:pt idx="166">
                  <c:v>109.390540175686</c:v>
                </c:pt>
                <c:pt idx="167">
                  <c:v>105.69317343350301</c:v>
                </c:pt>
                <c:pt idx="168">
                  <c:v>104.539302069424</c:v>
                </c:pt>
                <c:pt idx="169">
                  <c:v>105.89105506934</c:v>
                </c:pt>
                <c:pt idx="170">
                  <c:v>109.401263418201</c:v>
                </c:pt>
                <c:pt idx="171">
                  <c:v>114.069175699986</c:v>
                </c:pt>
                <c:pt idx="172">
                  <c:v>117.234036409022</c:v>
                </c:pt>
                <c:pt idx="173">
                  <c:v>117.79013920141701</c:v>
                </c:pt>
                <c:pt idx="174">
                  <c:v>116.332400489647</c:v>
                </c:pt>
                <c:pt idx="175">
                  <c:v>115.90841264148401</c:v>
                </c:pt>
                <c:pt idx="176">
                  <c:v>116.66284232677199</c:v>
                </c:pt>
                <c:pt idx="177">
                  <c:v>118.057349993266</c:v>
                </c:pt>
                <c:pt idx="178">
                  <c:v>117.376955598755</c:v>
                </c:pt>
                <c:pt idx="179">
                  <c:v>118.061005770314</c:v>
                </c:pt>
                <c:pt idx="180">
                  <c:v>119.214424351875</c:v>
                </c:pt>
                <c:pt idx="181">
                  <c:v>122.27930482165</c:v>
                </c:pt>
                <c:pt idx="182">
                  <c:v>122.41791205241201</c:v>
                </c:pt>
                <c:pt idx="183">
                  <c:v>121.46037831470299</c:v>
                </c:pt>
                <c:pt idx="184">
                  <c:v>120.120399327336</c:v>
                </c:pt>
                <c:pt idx="185">
                  <c:v>120.059580744088</c:v>
                </c:pt>
                <c:pt idx="186">
                  <c:v>118.678355928738</c:v>
                </c:pt>
                <c:pt idx="187">
                  <c:v>118.01475715545099</c:v>
                </c:pt>
                <c:pt idx="188">
                  <c:v>118.39677918913399</c:v>
                </c:pt>
                <c:pt idx="189">
                  <c:v>121.297388041066</c:v>
                </c:pt>
                <c:pt idx="190">
                  <c:v>123.628914887733</c:v>
                </c:pt>
                <c:pt idx="191">
                  <c:v>125.72182524480201</c:v>
                </c:pt>
                <c:pt idx="192">
                  <c:v>126.347297456782</c:v>
                </c:pt>
                <c:pt idx="193">
                  <c:v>127.143642299506</c:v>
                </c:pt>
                <c:pt idx="194">
                  <c:v>125.651524931268</c:v>
                </c:pt>
                <c:pt idx="195">
                  <c:v>125.12680008095199</c:v>
                </c:pt>
                <c:pt idx="196">
                  <c:v>123.72210060673901</c:v>
                </c:pt>
                <c:pt idx="197">
                  <c:v>124.939024437814</c:v>
                </c:pt>
                <c:pt idx="198">
                  <c:v>125.889672951237</c:v>
                </c:pt>
                <c:pt idx="199">
                  <c:v>127.404804479033</c:v>
                </c:pt>
                <c:pt idx="200">
                  <c:v>127.332880456203</c:v>
                </c:pt>
                <c:pt idx="201">
                  <c:v>127.74660407886699</c:v>
                </c:pt>
                <c:pt idx="202">
                  <c:v>127.99170978908001</c:v>
                </c:pt>
                <c:pt idx="203">
                  <c:v>129.24310233228999</c:v>
                </c:pt>
                <c:pt idx="204">
                  <c:v>129.07856604298601</c:v>
                </c:pt>
                <c:pt idx="205">
                  <c:v>129.498018768675</c:v>
                </c:pt>
                <c:pt idx="206">
                  <c:v>130.59652737930799</c:v>
                </c:pt>
                <c:pt idx="207">
                  <c:v>132.37771545517299</c:v>
                </c:pt>
                <c:pt idx="208">
                  <c:v>135.46641661236501</c:v>
                </c:pt>
                <c:pt idx="209">
                  <c:v>137.77854049048599</c:v>
                </c:pt>
                <c:pt idx="210">
                  <c:v>142.03644355918399</c:v>
                </c:pt>
                <c:pt idx="211">
                  <c:v>143.753693797132</c:v>
                </c:pt>
                <c:pt idx="212">
                  <c:v>146.788310805588</c:v>
                </c:pt>
                <c:pt idx="213">
                  <c:v>147.195121901682</c:v>
                </c:pt>
                <c:pt idx="214">
                  <c:v>148.03541161830401</c:v>
                </c:pt>
                <c:pt idx="215">
                  <c:v>146.01161081071101</c:v>
                </c:pt>
                <c:pt idx="216">
                  <c:v>144.97677014491299</c:v>
                </c:pt>
                <c:pt idx="217">
                  <c:v>143.152358825128</c:v>
                </c:pt>
                <c:pt idx="218">
                  <c:v>143.47877148122001</c:v>
                </c:pt>
                <c:pt idx="219">
                  <c:v>144.59599954125801</c:v>
                </c:pt>
                <c:pt idx="220">
                  <c:v>147.826979456224</c:v>
                </c:pt>
                <c:pt idx="221">
                  <c:v>150.60568323619299</c:v>
                </c:pt>
                <c:pt idx="222">
                  <c:v>152.13259361438099</c:v>
                </c:pt>
                <c:pt idx="223">
                  <c:v>153.05772994524099</c:v>
                </c:pt>
                <c:pt idx="224">
                  <c:v>153.49960514572399</c:v>
                </c:pt>
                <c:pt idx="225">
                  <c:v>154.638853072687</c:v>
                </c:pt>
                <c:pt idx="226">
                  <c:v>155.22079595448599</c:v>
                </c:pt>
                <c:pt idx="227">
                  <c:v>158.18680191919799</c:v>
                </c:pt>
                <c:pt idx="228">
                  <c:v>161.174630524896</c:v>
                </c:pt>
                <c:pt idx="229">
                  <c:v>165.74652214222399</c:v>
                </c:pt>
                <c:pt idx="230">
                  <c:v>165.331548786909</c:v>
                </c:pt>
                <c:pt idx="231">
                  <c:v>166.49628561003601</c:v>
                </c:pt>
                <c:pt idx="232">
                  <c:v>166.50442406216999</c:v>
                </c:pt>
                <c:pt idx="233">
                  <c:v>169.08202151108</c:v>
                </c:pt>
                <c:pt idx="234">
                  <c:v>169.02203390926499</c:v>
                </c:pt>
                <c:pt idx="235">
                  <c:v>168.42326338974701</c:v>
                </c:pt>
                <c:pt idx="236">
                  <c:v>168.878993507519</c:v>
                </c:pt>
                <c:pt idx="237">
                  <c:v>168.60042673512299</c:v>
                </c:pt>
                <c:pt idx="238">
                  <c:v>168.87034363787399</c:v>
                </c:pt>
                <c:pt idx="239">
                  <c:v>167.40023434082801</c:v>
                </c:pt>
                <c:pt idx="240">
                  <c:v>166.69177494632299</c:v>
                </c:pt>
                <c:pt idx="241">
                  <c:v>164.82963278944001</c:v>
                </c:pt>
                <c:pt idx="242">
                  <c:v>163.89764741744699</c:v>
                </c:pt>
                <c:pt idx="243">
                  <c:v>163.745106950587</c:v>
                </c:pt>
                <c:pt idx="244">
                  <c:v>166.66225052957799</c:v>
                </c:pt>
                <c:pt idx="245">
                  <c:v>170.152688347929</c:v>
                </c:pt>
                <c:pt idx="246">
                  <c:v>173.96259856830099</c:v>
                </c:pt>
                <c:pt idx="247">
                  <c:v>175.59407179783901</c:v>
                </c:pt>
                <c:pt idx="248">
                  <c:v>175.92935282211701</c:v>
                </c:pt>
                <c:pt idx="249">
                  <c:v>177.28125404413399</c:v>
                </c:pt>
                <c:pt idx="250">
                  <c:v>177.331244789252</c:v>
                </c:pt>
                <c:pt idx="251">
                  <c:v>176.874514718695</c:v>
                </c:pt>
                <c:pt idx="252">
                  <c:v>173.64962643117801</c:v>
                </c:pt>
                <c:pt idx="253">
                  <c:v>172.039449516595</c:v>
                </c:pt>
                <c:pt idx="254">
                  <c:v>173.546390902209</c:v>
                </c:pt>
                <c:pt idx="255">
                  <c:v>178.65120645514901</c:v>
                </c:pt>
                <c:pt idx="256">
                  <c:v>183.79659319455899</c:v>
                </c:pt>
                <c:pt idx="257">
                  <c:v>187.03899229045101</c:v>
                </c:pt>
                <c:pt idx="258">
                  <c:v>184.73643953985101</c:v>
                </c:pt>
                <c:pt idx="259">
                  <c:v>183.36797460811999</c:v>
                </c:pt>
                <c:pt idx="260">
                  <c:v>183.117142710199</c:v>
                </c:pt>
                <c:pt idx="261">
                  <c:v>187.06918847620901</c:v>
                </c:pt>
                <c:pt idx="262">
                  <c:v>188.18240023269601</c:v>
                </c:pt>
                <c:pt idx="263">
                  <c:v>186.265792270574</c:v>
                </c:pt>
                <c:pt idx="264">
                  <c:v>182.60014633075801</c:v>
                </c:pt>
                <c:pt idx="265">
                  <c:v>183.571852571226</c:v>
                </c:pt>
                <c:pt idx="266">
                  <c:v>187.897240354666</c:v>
                </c:pt>
                <c:pt idx="267">
                  <c:v>193.20096432583901</c:v>
                </c:pt>
                <c:pt idx="268">
                  <c:v>192.03586317853501</c:v>
                </c:pt>
                <c:pt idx="269">
                  <c:v>188.499947637324</c:v>
                </c:pt>
                <c:pt idx="270">
                  <c:v>185.86363467567</c:v>
                </c:pt>
                <c:pt idx="271">
                  <c:v>187.39722876489699</c:v>
                </c:pt>
                <c:pt idx="272">
                  <c:v>189.04317691058901</c:v>
                </c:pt>
                <c:pt idx="273">
                  <c:v>188.39220044692601</c:v>
                </c:pt>
                <c:pt idx="274">
                  <c:v>186.85942630363601</c:v>
                </c:pt>
                <c:pt idx="275">
                  <c:v>186.62941499519499</c:v>
                </c:pt>
                <c:pt idx="276">
                  <c:v>189.15294775404899</c:v>
                </c:pt>
                <c:pt idx="277">
                  <c:v>192.87111491021901</c:v>
                </c:pt>
                <c:pt idx="278">
                  <c:v>195.01563985287899</c:v>
                </c:pt>
                <c:pt idx="279">
                  <c:v>197.25842285530001</c:v>
                </c:pt>
                <c:pt idx="280">
                  <c:v>199.36312115856401</c:v>
                </c:pt>
                <c:pt idx="281">
                  <c:v>203.631415221325</c:v>
                </c:pt>
                <c:pt idx="282">
                  <c:v>205.16227604633301</c:v>
                </c:pt>
                <c:pt idx="283">
                  <c:v>204.65372019164701</c:v>
                </c:pt>
                <c:pt idx="284">
                  <c:v>201.98920062558099</c:v>
                </c:pt>
                <c:pt idx="285">
                  <c:v>200.02114938595599</c:v>
                </c:pt>
                <c:pt idx="286">
                  <c:v>199.43418126452499</c:v>
                </c:pt>
                <c:pt idx="287">
                  <c:v>200.33087931307301</c:v>
                </c:pt>
                <c:pt idx="288">
                  <c:v>201.43573201056401</c:v>
                </c:pt>
                <c:pt idx="289">
                  <c:v>202.46717478478101</c:v>
                </c:pt>
                <c:pt idx="290">
                  <c:v>203.18246724850701</c:v>
                </c:pt>
                <c:pt idx="291">
                  <c:v>202.74876415835101</c:v>
                </c:pt>
                <c:pt idx="292">
                  <c:v>200.63521054751601</c:v>
                </c:pt>
                <c:pt idx="293">
                  <c:v>198.107843517547</c:v>
                </c:pt>
                <c:pt idx="294">
                  <c:v>198.119382372095</c:v>
                </c:pt>
                <c:pt idx="295">
                  <c:v>199.71450237633999</c:v>
                </c:pt>
                <c:pt idx="296">
                  <c:v>202.11988798808801</c:v>
                </c:pt>
                <c:pt idx="297">
                  <c:v>204.51435956007299</c:v>
                </c:pt>
                <c:pt idx="298">
                  <c:v>208.29821736068999</c:v>
                </c:pt>
                <c:pt idx="299">
                  <c:v>208.85232708641999</c:v>
                </c:pt>
                <c:pt idx="300">
                  <c:v>208.41873034028799</c:v>
                </c:pt>
                <c:pt idx="301">
                  <c:v>206.58997714774199</c:v>
                </c:pt>
                <c:pt idx="302">
                  <c:v>211.10871981408499</c:v>
                </c:pt>
                <c:pt idx="303">
                  <c:v>214.358935279527</c:v>
                </c:pt>
                <c:pt idx="304">
                  <c:v>216.91964551843699</c:v>
                </c:pt>
                <c:pt idx="305">
                  <c:v>216.91669017520201</c:v>
                </c:pt>
                <c:pt idx="306">
                  <c:v>220.986500600928</c:v>
                </c:pt>
                <c:pt idx="307">
                  <c:v>227.40149437942901</c:v>
                </c:pt>
                <c:pt idx="308">
                  <c:v>232.83912972036899</c:v>
                </c:pt>
                <c:pt idx="309">
                  <c:v>235.063096298559</c:v>
                </c:pt>
                <c:pt idx="310">
                  <c:v>238.39461936259499</c:v>
                </c:pt>
                <c:pt idx="311">
                  <c:v>241.993204925014</c:v>
                </c:pt>
                <c:pt idx="312">
                  <c:v>245.025624908097</c:v>
                </c:pt>
                <c:pt idx="313">
                  <c:v>241.282922744579</c:v>
                </c:pt>
                <c:pt idx="314">
                  <c:v>236.953015532243</c:v>
                </c:pt>
                <c:pt idx="315">
                  <c:v>234.52685782880701</c:v>
                </c:pt>
                <c:pt idx="316">
                  <c:v>235.91235664900799</c:v>
                </c:pt>
                <c:pt idx="317">
                  <c:v>236.21035582352701</c:v>
                </c:pt>
                <c:pt idx="318">
                  <c:v>238.60397523769501</c:v>
                </c:pt>
                <c:pt idx="319">
                  <c:v>238.13727666913999</c:v>
                </c:pt>
                <c:pt idx="320">
                  <c:v>239.855976482269</c:v>
                </c:pt>
                <c:pt idx="321">
                  <c:v>235.18651832950599</c:v>
                </c:pt>
                <c:pt idx="322">
                  <c:v>237.667004627079</c:v>
                </c:pt>
                <c:pt idx="323">
                  <c:v>239.90648869508701</c:v>
                </c:pt>
                <c:pt idx="324">
                  <c:v>245.93998106902501</c:v>
                </c:pt>
                <c:pt idx="325">
                  <c:v>243.70449372815</c:v>
                </c:pt>
                <c:pt idx="326">
                  <c:v>237.90534860481901</c:v>
                </c:pt>
                <c:pt idx="327">
                  <c:v>234.32827447202999</c:v>
                </c:pt>
                <c:pt idx="328">
                  <c:v>236.13693404287901</c:v>
                </c:pt>
                <c:pt idx="329">
                  <c:v>243.215561503397</c:v>
                </c:pt>
                <c:pt idx="330">
                  <c:v>244.83367435711801</c:v>
                </c:pt>
                <c:pt idx="331">
                  <c:v>244.25229487886301</c:v>
                </c:pt>
                <c:pt idx="332">
                  <c:v>236.54064122255701</c:v>
                </c:pt>
                <c:pt idx="333">
                  <c:v>230.63925793265301</c:v>
                </c:pt>
                <c:pt idx="334">
                  <c:v>222.507010481837</c:v>
                </c:pt>
                <c:pt idx="335">
                  <c:v>219.56171628895399</c:v>
                </c:pt>
                <c:pt idx="336">
                  <c:v>219.48915976286801</c:v>
                </c:pt>
                <c:pt idx="337">
                  <c:v>217.287409918842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FE-4867-8B60-A419DC01D6FC}"/>
            </c:ext>
          </c:extLst>
        </c:ser>
        <c:ser>
          <c:idx val="2"/>
          <c:order val="1"/>
          <c:tx>
            <c:strRef>
              <c:f>'U.S. VW - By Segment'!$P$5</c:f>
              <c:strCache>
                <c:ptCount val="1"/>
                <c:pt idx="0">
                  <c:v>U.S. MultiFamily -  Value Weighted 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'U.S. VW - By Segment'!$K$6:$K$343</c:f>
              <c:numCache>
                <c:formatCode>[$-409]mmm\-yy;@</c:formatCode>
                <c:ptCount val="338"/>
                <c:pt idx="0">
                  <c:v>35079</c:v>
                </c:pt>
                <c:pt idx="1">
                  <c:v>35110</c:v>
                </c:pt>
                <c:pt idx="2">
                  <c:v>35139</c:v>
                </c:pt>
                <c:pt idx="3">
                  <c:v>35170</c:v>
                </c:pt>
                <c:pt idx="4">
                  <c:v>35200</c:v>
                </c:pt>
                <c:pt idx="5">
                  <c:v>35231</c:v>
                </c:pt>
                <c:pt idx="6">
                  <c:v>35261</c:v>
                </c:pt>
                <c:pt idx="7">
                  <c:v>35292</c:v>
                </c:pt>
                <c:pt idx="8">
                  <c:v>35323</c:v>
                </c:pt>
                <c:pt idx="9">
                  <c:v>35353</c:v>
                </c:pt>
                <c:pt idx="10">
                  <c:v>35384</c:v>
                </c:pt>
                <c:pt idx="11">
                  <c:v>35414</c:v>
                </c:pt>
                <c:pt idx="12">
                  <c:v>35445</c:v>
                </c:pt>
                <c:pt idx="13">
                  <c:v>35476</c:v>
                </c:pt>
                <c:pt idx="14">
                  <c:v>35504</c:v>
                </c:pt>
                <c:pt idx="15">
                  <c:v>35535</c:v>
                </c:pt>
                <c:pt idx="16">
                  <c:v>35565</c:v>
                </c:pt>
                <c:pt idx="17">
                  <c:v>35596</c:v>
                </c:pt>
                <c:pt idx="18">
                  <c:v>35626</c:v>
                </c:pt>
                <c:pt idx="19">
                  <c:v>35657</c:v>
                </c:pt>
                <c:pt idx="20">
                  <c:v>35688</c:v>
                </c:pt>
                <c:pt idx="21">
                  <c:v>35718</c:v>
                </c:pt>
                <c:pt idx="22">
                  <c:v>35749</c:v>
                </c:pt>
                <c:pt idx="23">
                  <c:v>35779</c:v>
                </c:pt>
                <c:pt idx="24">
                  <c:v>35810</c:v>
                </c:pt>
                <c:pt idx="25">
                  <c:v>35841</c:v>
                </c:pt>
                <c:pt idx="26">
                  <c:v>35869</c:v>
                </c:pt>
                <c:pt idx="27">
                  <c:v>35900</c:v>
                </c:pt>
                <c:pt idx="28">
                  <c:v>35930</c:v>
                </c:pt>
                <c:pt idx="29">
                  <c:v>35961</c:v>
                </c:pt>
                <c:pt idx="30">
                  <c:v>35991</c:v>
                </c:pt>
                <c:pt idx="31">
                  <c:v>36022</c:v>
                </c:pt>
                <c:pt idx="32">
                  <c:v>36053</c:v>
                </c:pt>
                <c:pt idx="33">
                  <c:v>36083</c:v>
                </c:pt>
                <c:pt idx="34">
                  <c:v>36114</c:v>
                </c:pt>
                <c:pt idx="35">
                  <c:v>36144</c:v>
                </c:pt>
                <c:pt idx="36">
                  <c:v>36175</c:v>
                </c:pt>
                <c:pt idx="37">
                  <c:v>36206</c:v>
                </c:pt>
                <c:pt idx="38">
                  <c:v>36234</c:v>
                </c:pt>
                <c:pt idx="39">
                  <c:v>36265</c:v>
                </c:pt>
                <c:pt idx="40">
                  <c:v>36295</c:v>
                </c:pt>
                <c:pt idx="41">
                  <c:v>36326</c:v>
                </c:pt>
                <c:pt idx="42">
                  <c:v>36356</c:v>
                </c:pt>
                <c:pt idx="43">
                  <c:v>36387</c:v>
                </c:pt>
                <c:pt idx="44">
                  <c:v>36418</c:v>
                </c:pt>
                <c:pt idx="45">
                  <c:v>36448</c:v>
                </c:pt>
                <c:pt idx="46">
                  <c:v>36479</c:v>
                </c:pt>
                <c:pt idx="47">
                  <c:v>36509</c:v>
                </c:pt>
                <c:pt idx="48">
                  <c:v>36540</c:v>
                </c:pt>
                <c:pt idx="49">
                  <c:v>36571</c:v>
                </c:pt>
                <c:pt idx="50">
                  <c:v>36600</c:v>
                </c:pt>
                <c:pt idx="51">
                  <c:v>36631</c:v>
                </c:pt>
                <c:pt idx="52">
                  <c:v>36661</c:v>
                </c:pt>
                <c:pt idx="53">
                  <c:v>36692</c:v>
                </c:pt>
                <c:pt idx="54">
                  <c:v>36722</c:v>
                </c:pt>
                <c:pt idx="55">
                  <c:v>36753</c:v>
                </c:pt>
                <c:pt idx="56">
                  <c:v>36784</c:v>
                </c:pt>
                <c:pt idx="57">
                  <c:v>36814</c:v>
                </c:pt>
                <c:pt idx="58">
                  <c:v>36845</c:v>
                </c:pt>
                <c:pt idx="59">
                  <c:v>36875</c:v>
                </c:pt>
                <c:pt idx="60">
                  <c:v>36906</c:v>
                </c:pt>
                <c:pt idx="61">
                  <c:v>36937</c:v>
                </c:pt>
                <c:pt idx="62">
                  <c:v>36965</c:v>
                </c:pt>
                <c:pt idx="63">
                  <c:v>36996</c:v>
                </c:pt>
                <c:pt idx="64">
                  <c:v>37026</c:v>
                </c:pt>
                <c:pt idx="65">
                  <c:v>37057</c:v>
                </c:pt>
                <c:pt idx="66">
                  <c:v>37087</c:v>
                </c:pt>
                <c:pt idx="67">
                  <c:v>37118</c:v>
                </c:pt>
                <c:pt idx="68">
                  <c:v>37149</c:v>
                </c:pt>
                <c:pt idx="69">
                  <c:v>37179</c:v>
                </c:pt>
                <c:pt idx="70">
                  <c:v>37210</c:v>
                </c:pt>
                <c:pt idx="71">
                  <c:v>37240</c:v>
                </c:pt>
                <c:pt idx="72">
                  <c:v>37271</c:v>
                </c:pt>
                <c:pt idx="73">
                  <c:v>37302</c:v>
                </c:pt>
                <c:pt idx="74">
                  <c:v>37330</c:v>
                </c:pt>
                <c:pt idx="75">
                  <c:v>37361</c:v>
                </c:pt>
                <c:pt idx="76">
                  <c:v>37391</c:v>
                </c:pt>
                <c:pt idx="77">
                  <c:v>37422</c:v>
                </c:pt>
                <c:pt idx="78">
                  <c:v>37452</c:v>
                </c:pt>
                <c:pt idx="79">
                  <c:v>37483</c:v>
                </c:pt>
                <c:pt idx="80">
                  <c:v>37514</c:v>
                </c:pt>
                <c:pt idx="81">
                  <c:v>37544</c:v>
                </c:pt>
                <c:pt idx="82">
                  <c:v>37575</c:v>
                </c:pt>
                <c:pt idx="83">
                  <c:v>37605</c:v>
                </c:pt>
                <c:pt idx="84">
                  <c:v>37636</c:v>
                </c:pt>
                <c:pt idx="85">
                  <c:v>37667</c:v>
                </c:pt>
                <c:pt idx="86">
                  <c:v>37695</c:v>
                </c:pt>
                <c:pt idx="87">
                  <c:v>37726</c:v>
                </c:pt>
                <c:pt idx="88">
                  <c:v>37756</c:v>
                </c:pt>
                <c:pt idx="89">
                  <c:v>37787</c:v>
                </c:pt>
                <c:pt idx="90">
                  <c:v>37817</c:v>
                </c:pt>
                <c:pt idx="91">
                  <c:v>37848</c:v>
                </c:pt>
                <c:pt idx="92">
                  <c:v>37879</c:v>
                </c:pt>
                <c:pt idx="93">
                  <c:v>37909</c:v>
                </c:pt>
                <c:pt idx="94">
                  <c:v>37940</c:v>
                </c:pt>
                <c:pt idx="95">
                  <c:v>37970</c:v>
                </c:pt>
                <c:pt idx="96">
                  <c:v>38001</c:v>
                </c:pt>
                <c:pt idx="97">
                  <c:v>38032</c:v>
                </c:pt>
                <c:pt idx="98">
                  <c:v>38061</c:v>
                </c:pt>
                <c:pt idx="99">
                  <c:v>38092</c:v>
                </c:pt>
                <c:pt idx="100">
                  <c:v>38122</c:v>
                </c:pt>
                <c:pt idx="101">
                  <c:v>38153</c:v>
                </c:pt>
                <c:pt idx="102">
                  <c:v>38183</c:v>
                </c:pt>
                <c:pt idx="103">
                  <c:v>38214</c:v>
                </c:pt>
                <c:pt idx="104">
                  <c:v>38245</c:v>
                </c:pt>
                <c:pt idx="105">
                  <c:v>38275</c:v>
                </c:pt>
                <c:pt idx="106">
                  <c:v>38306</c:v>
                </c:pt>
                <c:pt idx="107">
                  <c:v>38336</c:v>
                </c:pt>
                <c:pt idx="108">
                  <c:v>38367</c:v>
                </c:pt>
                <c:pt idx="109">
                  <c:v>38398</c:v>
                </c:pt>
                <c:pt idx="110">
                  <c:v>38426</c:v>
                </c:pt>
                <c:pt idx="111">
                  <c:v>38457</c:v>
                </c:pt>
                <c:pt idx="112">
                  <c:v>38487</c:v>
                </c:pt>
                <c:pt idx="113">
                  <c:v>38518</c:v>
                </c:pt>
                <c:pt idx="114">
                  <c:v>38548</c:v>
                </c:pt>
                <c:pt idx="115">
                  <c:v>38579</c:v>
                </c:pt>
                <c:pt idx="116">
                  <c:v>38610</c:v>
                </c:pt>
                <c:pt idx="117">
                  <c:v>38640</c:v>
                </c:pt>
                <c:pt idx="118">
                  <c:v>38671</c:v>
                </c:pt>
                <c:pt idx="119">
                  <c:v>38701</c:v>
                </c:pt>
                <c:pt idx="120">
                  <c:v>38732</c:v>
                </c:pt>
                <c:pt idx="121">
                  <c:v>38763</c:v>
                </c:pt>
                <c:pt idx="122">
                  <c:v>38791</c:v>
                </c:pt>
                <c:pt idx="123">
                  <c:v>38822</c:v>
                </c:pt>
                <c:pt idx="124">
                  <c:v>38852</c:v>
                </c:pt>
                <c:pt idx="125">
                  <c:v>38883</c:v>
                </c:pt>
                <c:pt idx="126">
                  <c:v>38913</c:v>
                </c:pt>
                <c:pt idx="127">
                  <c:v>38944</c:v>
                </c:pt>
                <c:pt idx="128">
                  <c:v>38975</c:v>
                </c:pt>
                <c:pt idx="129">
                  <c:v>39005</c:v>
                </c:pt>
                <c:pt idx="130">
                  <c:v>39036</c:v>
                </c:pt>
                <c:pt idx="131">
                  <c:v>39066</c:v>
                </c:pt>
                <c:pt idx="132">
                  <c:v>39097</c:v>
                </c:pt>
                <c:pt idx="133">
                  <c:v>39128</c:v>
                </c:pt>
                <c:pt idx="134">
                  <c:v>39156</c:v>
                </c:pt>
                <c:pt idx="135">
                  <c:v>39187</c:v>
                </c:pt>
                <c:pt idx="136">
                  <c:v>39217</c:v>
                </c:pt>
                <c:pt idx="137">
                  <c:v>39248</c:v>
                </c:pt>
                <c:pt idx="138">
                  <c:v>39278</c:v>
                </c:pt>
                <c:pt idx="139">
                  <c:v>39309</c:v>
                </c:pt>
                <c:pt idx="140">
                  <c:v>39340</c:v>
                </c:pt>
                <c:pt idx="141">
                  <c:v>39370</c:v>
                </c:pt>
                <c:pt idx="142">
                  <c:v>39401</c:v>
                </c:pt>
                <c:pt idx="143">
                  <c:v>39431</c:v>
                </c:pt>
                <c:pt idx="144">
                  <c:v>39462</c:v>
                </c:pt>
                <c:pt idx="145">
                  <c:v>39493</c:v>
                </c:pt>
                <c:pt idx="146">
                  <c:v>39522</c:v>
                </c:pt>
                <c:pt idx="147">
                  <c:v>39553</c:v>
                </c:pt>
                <c:pt idx="148">
                  <c:v>39583</c:v>
                </c:pt>
                <c:pt idx="149">
                  <c:v>39614</c:v>
                </c:pt>
                <c:pt idx="150">
                  <c:v>39644</c:v>
                </c:pt>
                <c:pt idx="151">
                  <c:v>39675</c:v>
                </c:pt>
                <c:pt idx="152">
                  <c:v>39706</c:v>
                </c:pt>
                <c:pt idx="153">
                  <c:v>39736</c:v>
                </c:pt>
                <c:pt idx="154">
                  <c:v>39767</c:v>
                </c:pt>
                <c:pt idx="155">
                  <c:v>39797</c:v>
                </c:pt>
                <c:pt idx="156">
                  <c:v>39828</c:v>
                </c:pt>
                <c:pt idx="157">
                  <c:v>39859</c:v>
                </c:pt>
                <c:pt idx="158">
                  <c:v>39887</c:v>
                </c:pt>
                <c:pt idx="159">
                  <c:v>39918</c:v>
                </c:pt>
                <c:pt idx="160">
                  <c:v>39948</c:v>
                </c:pt>
                <c:pt idx="161">
                  <c:v>39979</c:v>
                </c:pt>
                <c:pt idx="162">
                  <c:v>40009</c:v>
                </c:pt>
                <c:pt idx="163">
                  <c:v>40040</c:v>
                </c:pt>
                <c:pt idx="164">
                  <c:v>40071</c:v>
                </c:pt>
                <c:pt idx="165">
                  <c:v>40101</c:v>
                </c:pt>
                <c:pt idx="166">
                  <c:v>40132</c:v>
                </c:pt>
                <c:pt idx="167">
                  <c:v>40162</c:v>
                </c:pt>
                <c:pt idx="168">
                  <c:v>40193</c:v>
                </c:pt>
                <c:pt idx="169">
                  <c:v>40224</c:v>
                </c:pt>
                <c:pt idx="170">
                  <c:v>40252</c:v>
                </c:pt>
                <c:pt idx="171">
                  <c:v>40283</c:v>
                </c:pt>
                <c:pt idx="172">
                  <c:v>40313</c:v>
                </c:pt>
                <c:pt idx="173">
                  <c:v>40344</c:v>
                </c:pt>
                <c:pt idx="174">
                  <c:v>40374</c:v>
                </c:pt>
                <c:pt idx="175">
                  <c:v>40405</c:v>
                </c:pt>
                <c:pt idx="176">
                  <c:v>40436</c:v>
                </c:pt>
                <c:pt idx="177">
                  <c:v>40466</c:v>
                </c:pt>
                <c:pt idx="178">
                  <c:v>40497</c:v>
                </c:pt>
                <c:pt idx="179">
                  <c:v>40527</c:v>
                </c:pt>
                <c:pt idx="180">
                  <c:v>40558</c:v>
                </c:pt>
                <c:pt idx="181">
                  <c:v>40589</c:v>
                </c:pt>
                <c:pt idx="182">
                  <c:v>40617</c:v>
                </c:pt>
                <c:pt idx="183">
                  <c:v>40648</c:v>
                </c:pt>
                <c:pt idx="184">
                  <c:v>40678</c:v>
                </c:pt>
                <c:pt idx="185">
                  <c:v>40709</c:v>
                </c:pt>
                <c:pt idx="186">
                  <c:v>40739</c:v>
                </c:pt>
                <c:pt idx="187">
                  <c:v>40770</c:v>
                </c:pt>
                <c:pt idx="188">
                  <c:v>40801</c:v>
                </c:pt>
                <c:pt idx="189">
                  <c:v>40831</c:v>
                </c:pt>
                <c:pt idx="190">
                  <c:v>40862</c:v>
                </c:pt>
                <c:pt idx="191">
                  <c:v>40892</c:v>
                </c:pt>
                <c:pt idx="192">
                  <c:v>40923</c:v>
                </c:pt>
                <c:pt idx="193">
                  <c:v>40954</c:v>
                </c:pt>
                <c:pt idx="194">
                  <c:v>40983</c:v>
                </c:pt>
                <c:pt idx="195">
                  <c:v>41014</c:v>
                </c:pt>
                <c:pt idx="196">
                  <c:v>41044</c:v>
                </c:pt>
                <c:pt idx="197">
                  <c:v>41075</c:v>
                </c:pt>
                <c:pt idx="198">
                  <c:v>41105</c:v>
                </c:pt>
                <c:pt idx="199">
                  <c:v>41136</c:v>
                </c:pt>
                <c:pt idx="200">
                  <c:v>41167</c:v>
                </c:pt>
                <c:pt idx="201">
                  <c:v>41197</c:v>
                </c:pt>
                <c:pt idx="202">
                  <c:v>41228</c:v>
                </c:pt>
                <c:pt idx="203">
                  <c:v>41258</c:v>
                </c:pt>
                <c:pt idx="204">
                  <c:v>41289</c:v>
                </c:pt>
                <c:pt idx="205">
                  <c:v>41320</c:v>
                </c:pt>
                <c:pt idx="206">
                  <c:v>41348</c:v>
                </c:pt>
                <c:pt idx="207">
                  <c:v>41379</c:v>
                </c:pt>
                <c:pt idx="208">
                  <c:v>41409</c:v>
                </c:pt>
                <c:pt idx="209">
                  <c:v>41440</c:v>
                </c:pt>
                <c:pt idx="210">
                  <c:v>41470</c:v>
                </c:pt>
                <c:pt idx="211">
                  <c:v>41501</c:v>
                </c:pt>
                <c:pt idx="212">
                  <c:v>41532</c:v>
                </c:pt>
                <c:pt idx="213">
                  <c:v>41562</c:v>
                </c:pt>
                <c:pt idx="214">
                  <c:v>41593</c:v>
                </c:pt>
                <c:pt idx="215">
                  <c:v>41623</c:v>
                </c:pt>
                <c:pt idx="216">
                  <c:v>41654</c:v>
                </c:pt>
                <c:pt idx="217">
                  <c:v>41685</c:v>
                </c:pt>
                <c:pt idx="218">
                  <c:v>41713</c:v>
                </c:pt>
                <c:pt idx="219">
                  <c:v>41744</c:v>
                </c:pt>
                <c:pt idx="220">
                  <c:v>41774</c:v>
                </c:pt>
                <c:pt idx="221">
                  <c:v>41805</c:v>
                </c:pt>
                <c:pt idx="222">
                  <c:v>41835</c:v>
                </c:pt>
                <c:pt idx="223">
                  <c:v>41866</c:v>
                </c:pt>
                <c:pt idx="224">
                  <c:v>41897</c:v>
                </c:pt>
                <c:pt idx="225">
                  <c:v>41927</c:v>
                </c:pt>
                <c:pt idx="226">
                  <c:v>41958</c:v>
                </c:pt>
                <c:pt idx="227">
                  <c:v>41988</c:v>
                </c:pt>
                <c:pt idx="228">
                  <c:v>42019</c:v>
                </c:pt>
                <c:pt idx="229">
                  <c:v>42050</c:v>
                </c:pt>
                <c:pt idx="230">
                  <c:v>42078</c:v>
                </c:pt>
                <c:pt idx="231">
                  <c:v>42109</c:v>
                </c:pt>
                <c:pt idx="232">
                  <c:v>42139</c:v>
                </c:pt>
                <c:pt idx="233">
                  <c:v>42170</c:v>
                </c:pt>
                <c:pt idx="234">
                  <c:v>42200</c:v>
                </c:pt>
                <c:pt idx="235">
                  <c:v>42231</c:v>
                </c:pt>
                <c:pt idx="236">
                  <c:v>42262</c:v>
                </c:pt>
                <c:pt idx="237">
                  <c:v>42292</c:v>
                </c:pt>
                <c:pt idx="238">
                  <c:v>42323</c:v>
                </c:pt>
                <c:pt idx="239">
                  <c:v>42353</c:v>
                </c:pt>
                <c:pt idx="240">
                  <c:v>42384</c:v>
                </c:pt>
                <c:pt idx="241">
                  <c:v>42415</c:v>
                </c:pt>
                <c:pt idx="242">
                  <c:v>42444</c:v>
                </c:pt>
                <c:pt idx="243">
                  <c:v>42475</c:v>
                </c:pt>
                <c:pt idx="244">
                  <c:v>42505</c:v>
                </c:pt>
                <c:pt idx="245">
                  <c:v>42536</c:v>
                </c:pt>
                <c:pt idx="246">
                  <c:v>42566</c:v>
                </c:pt>
                <c:pt idx="247">
                  <c:v>42597</c:v>
                </c:pt>
                <c:pt idx="248">
                  <c:v>42628</c:v>
                </c:pt>
                <c:pt idx="249">
                  <c:v>42658</c:v>
                </c:pt>
                <c:pt idx="250">
                  <c:v>42689</c:v>
                </c:pt>
                <c:pt idx="251">
                  <c:v>42719</c:v>
                </c:pt>
                <c:pt idx="252">
                  <c:v>42750</c:v>
                </c:pt>
                <c:pt idx="253">
                  <c:v>42781</c:v>
                </c:pt>
                <c:pt idx="254">
                  <c:v>42809</c:v>
                </c:pt>
                <c:pt idx="255">
                  <c:v>42840</c:v>
                </c:pt>
                <c:pt idx="256">
                  <c:v>42870</c:v>
                </c:pt>
                <c:pt idx="257">
                  <c:v>42901</c:v>
                </c:pt>
                <c:pt idx="258">
                  <c:v>42931</c:v>
                </c:pt>
                <c:pt idx="259">
                  <c:v>42962</c:v>
                </c:pt>
                <c:pt idx="260">
                  <c:v>42993</c:v>
                </c:pt>
                <c:pt idx="261">
                  <c:v>43023</c:v>
                </c:pt>
                <c:pt idx="262">
                  <c:v>43054</c:v>
                </c:pt>
                <c:pt idx="263">
                  <c:v>43084</c:v>
                </c:pt>
                <c:pt idx="264">
                  <c:v>43115</c:v>
                </c:pt>
                <c:pt idx="265">
                  <c:v>43146</c:v>
                </c:pt>
                <c:pt idx="266">
                  <c:v>43174</c:v>
                </c:pt>
                <c:pt idx="267">
                  <c:v>43205</c:v>
                </c:pt>
                <c:pt idx="268">
                  <c:v>43235</c:v>
                </c:pt>
                <c:pt idx="269">
                  <c:v>43266</c:v>
                </c:pt>
                <c:pt idx="270">
                  <c:v>43296</c:v>
                </c:pt>
                <c:pt idx="271">
                  <c:v>43327</c:v>
                </c:pt>
                <c:pt idx="272">
                  <c:v>43358</c:v>
                </c:pt>
                <c:pt idx="273">
                  <c:v>43388</c:v>
                </c:pt>
                <c:pt idx="274">
                  <c:v>43419</c:v>
                </c:pt>
                <c:pt idx="275">
                  <c:v>43449</c:v>
                </c:pt>
                <c:pt idx="276">
                  <c:v>43480</c:v>
                </c:pt>
                <c:pt idx="277">
                  <c:v>43511</c:v>
                </c:pt>
                <c:pt idx="278">
                  <c:v>43539</c:v>
                </c:pt>
                <c:pt idx="279">
                  <c:v>43570</c:v>
                </c:pt>
                <c:pt idx="280">
                  <c:v>43600</c:v>
                </c:pt>
                <c:pt idx="281">
                  <c:v>43631</c:v>
                </c:pt>
                <c:pt idx="282">
                  <c:v>43661</c:v>
                </c:pt>
                <c:pt idx="283">
                  <c:v>43692</c:v>
                </c:pt>
                <c:pt idx="284">
                  <c:v>43723</c:v>
                </c:pt>
                <c:pt idx="285">
                  <c:v>43753</c:v>
                </c:pt>
                <c:pt idx="286">
                  <c:v>43784</c:v>
                </c:pt>
                <c:pt idx="287">
                  <c:v>43814</c:v>
                </c:pt>
                <c:pt idx="288">
                  <c:v>43845</c:v>
                </c:pt>
                <c:pt idx="289">
                  <c:v>43876</c:v>
                </c:pt>
                <c:pt idx="290">
                  <c:v>43905</c:v>
                </c:pt>
                <c:pt idx="291">
                  <c:v>43936</c:v>
                </c:pt>
                <c:pt idx="292">
                  <c:v>43966</c:v>
                </c:pt>
                <c:pt idx="293">
                  <c:v>43997</c:v>
                </c:pt>
                <c:pt idx="294">
                  <c:v>44027</c:v>
                </c:pt>
                <c:pt idx="295">
                  <c:v>44058</c:v>
                </c:pt>
                <c:pt idx="296">
                  <c:v>44089</c:v>
                </c:pt>
                <c:pt idx="297">
                  <c:v>44119</c:v>
                </c:pt>
                <c:pt idx="298">
                  <c:v>44150</c:v>
                </c:pt>
                <c:pt idx="299">
                  <c:v>44180</c:v>
                </c:pt>
                <c:pt idx="300">
                  <c:v>44211</c:v>
                </c:pt>
                <c:pt idx="301">
                  <c:v>44242</c:v>
                </c:pt>
                <c:pt idx="302">
                  <c:v>44270</c:v>
                </c:pt>
                <c:pt idx="303">
                  <c:v>44301</c:v>
                </c:pt>
                <c:pt idx="304">
                  <c:v>44331</c:v>
                </c:pt>
                <c:pt idx="305">
                  <c:v>44362</c:v>
                </c:pt>
                <c:pt idx="306">
                  <c:v>44392</c:v>
                </c:pt>
                <c:pt idx="307">
                  <c:v>44423</c:v>
                </c:pt>
                <c:pt idx="308">
                  <c:v>44454</c:v>
                </c:pt>
                <c:pt idx="309">
                  <c:v>44484</c:v>
                </c:pt>
                <c:pt idx="310">
                  <c:v>44515</c:v>
                </c:pt>
                <c:pt idx="311">
                  <c:v>44545</c:v>
                </c:pt>
                <c:pt idx="312">
                  <c:v>44576</c:v>
                </c:pt>
                <c:pt idx="313">
                  <c:v>44607</c:v>
                </c:pt>
                <c:pt idx="314">
                  <c:v>44635</c:v>
                </c:pt>
                <c:pt idx="315">
                  <c:v>44666</c:v>
                </c:pt>
                <c:pt idx="316">
                  <c:v>44696</c:v>
                </c:pt>
                <c:pt idx="317">
                  <c:v>44727</c:v>
                </c:pt>
                <c:pt idx="318">
                  <c:v>44757</c:v>
                </c:pt>
                <c:pt idx="319">
                  <c:v>44788</c:v>
                </c:pt>
                <c:pt idx="320">
                  <c:v>44819</c:v>
                </c:pt>
                <c:pt idx="321">
                  <c:v>44849</c:v>
                </c:pt>
                <c:pt idx="322">
                  <c:v>44880</c:v>
                </c:pt>
                <c:pt idx="323">
                  <c:v>44910</c:v>
                </c:pt>
                <c:pt idx="324">
                  <c:v>44941</c:v>
                </c:pt>
                <c:pt idx="325">
                  <c:v>44972</c:v>
                </c:pt>
                <c:pt idx="326">
                  <c:v>45000</c:v>
                </c:pt>
                <c:pt idx="327">
                  <c:v>45031</c:v>
                </c:pt>
                <c:pt idx="328">
                  <c:v>45061</c:v>
                </c:pt>
                <c:pt idx="329">
                  <c:v>45092</c:v>
                </c:pt>
                <c:pt idx="330">
                  <c:v>45122</c:v>
                </c:pt>
                <c:pt idx="331">
                  <c:v>45153</c:v>
                </c:pt>
                <c:pt idx="332">
                  <c:v>45184</c:v>
                </c:pt>
                <c:pt idx="333">
                  <c:v>45214</c:v>
                </c:pt>
                <c:pt idx="334">
                  <c:v>45245</c:v>
                </c:pt>
                <c:pt idx="335">
                  <c:v>45275</c:v>
                </c:pt>
                <c:pt idx="336">
                  <c:v>45306</c:v>
                </c:pt>
                <c:pt idx="337">
                  <c:v>45337</c:v>
                </c:pt>
              </c:numCache>
            </c:numRef>
          </c:xVal>
          <c:yVal>
            <c:numRef>
              <c:f>'U.S. VW - By Segment'!$P$6:$P$343</c:f>
              <c:numCache>
                <c:formatCode>0</c:formatCode>
                <c:ptCount val="338"/>
                <c:pt idx="0">
                  <c:v>70.3301937732993</c:v>
                </c:pt>
                <c:pt idx="1">
                  <c:v>68.006038421741806</c:v>
                </c:pt>
                <c:pt idx="2">
                  <c:v>66.281413520172606</c:v>
                </c:pt>
                <c:pt idx="3">
                  <c:v>65.820676151678299</c:v>
                </c:pt>
                <c:pt idx="4">
                  <c:v>64.593527702881602</c:v>
                </c:pt>
                <c:pt idx="5">
                  <c:v>65.643600399652897</c:v>
                </c:pt>
                <c:pt idx="6">
                  <c:v>66.765384670399797</c:v>
                </c:pt>
                <c:pt idx="7">
                  <c:v>68.330467408742095</c:v>
                </c:pt>
                <c:pt idx="8">
                  <c:v>68.333162803725102</c:v>
                </c:pt>
                <c:pt idx="9">
                  <c:v>68.1166108285734</c:v>
                </c:pt>
                <c:pt idx="10">
                  <c:v>67.321997620566705</c:v>
                </c:pt>
                <c:pt idx="11">
                  <c:v>67.777320035557295</c:v>
                </c:pt>
                <c:pt idx="12">
                  <c:v>67.768992768473495</c:v>
                </c:pt>
                <c:pt idx="13">
                  <c:v>68.988714382269606</c:v>
                </c:pt>
                <c:pt idx="14">
                  <c:v>68.8234012495152</c:v>
                </c:pt>
                <c:pt idx="15">
                  <c:v>69.401882168623203</c:v>
                </c:pt>
                <c:pt idx="16">
                  <c:v>69.963202473600703</c:v>
                </c:pt>
                <c:pt idx="17">
                  <c:v>70.501675681378401</c:v>
                </c:pt>
                <c:pt idx="18">
                  <c:v>71.261508522277794</c:v>
                </c:pt>
                <c:pt idx="19">
                  <c:v>71.720989434081304</c:v>
                </c:pt>
                <c:pt idx="20">
                  <c:v>73.949744171887602</c:v>
                </c:pt>
                <c:pt idx="21">
                  <c:v>75.638600290680003</c:v>
                </c:pt>
                <c:pt idx="22">
                  <c:v>76.542744850668498</c:v>
                </c:pt>
                <c:pt idx="23">
                  <c:v>77.386556363124299</c:v>
                </c:pt>
                <c:pt idx="24">
                  <c:v>78.201604149921806</c:v>
                </c:pt>
                <c:pt idx="25">
                  <c:v>79.858561563175698</c:v>
                </c:pt>
                <c:pt idx="26">
                  <c:v>79.845000391171496</c:v>
                </c:pt>
                <c:pt idx="27">
                  <c:v>79.6877667119021</c:v>
                </c:pt>
                <c:pt idx="28">
                  <c:v>78.867935072025901</c:v>
                </c:pt>
                <c:pt idx="29">
                  <c:v>79.230570857025597</c:v>
                </c:pt>
                <c:pt idx="30">
                  <c:v>80.365044739007899</c:v>
                </c:pt>
                <c:pt idx="31">
                  <c:v>81.7951179029249</c:v>
                </c:pt>
                <c:pt idx="32">
                  <c:v>81.825554580908403</c:v>
                </c:pt>
                <c:pt idx="33">
                  <c:v>80.122416487294402</c:v>
                </c:pt>
                <c:pt idx="34">
                  <c:v>80.479610992205295</c:v>
                </c:pt>
                <c:pt idx="35">
                  <c:v>81.140726147899002</c:v>
                </c:pt>
                <c:pt idx="36">
                  <c:v>83.324004757825705</c:v>
                </c:pt>
                <c:pt idx="37">
                  <c:v>81.712712791389194</c:v>
                </c:pt>
                <c:pt idx="38">
                  <c:v>81.164309610624201</c:v>
                </c:pt>
                <c:pt idx="39">
                  <c:v>80.691703754441406</c:v>
                </c:pt>
                <c:pt idx="40">
                  <c:v>81.827388701134197</c:v>
                </c:pt>
                <c:pt idx="41">
                  <c:v>83.088588240923201</c:v>
                </c:pt>
                <c:pt idx="42">
                  <c:v>84.800576704183101</c:v>
                </c:pt>
                <c:pt idx="43">
                  <c:v>88.672679224712795</c:v>
                </c:pt>
                <c:pt idx="44">
                  <c:v>92.503526666348506</c:v>
                </c:pt>
                <c:pt idx="45">
                  <c:v>94.921451384691096</c:v>
                </c:pt>
                <c:pt idx="46">
                  <c:v>94.605027814284099</c:v>
                </c:pt>
                <c:pt idx="47">
                  <c:v>93.445106599489307</c:v>
                </c:pt>
                <c:pt idx="48">
                  <c:v>93.280799994846703</c:v>
                </c:pt>
                <c:pt idx="49">
                  <c:v>93.620960796685495</c:v>
                </c:pt>
                <c:pt idx="50">
                  <c:v>94.922867840455297</c:v>
                </c:pt>
                <c:pt idx="51">
                  <c:v>94.786750839307203</c:v>
                </c:pt>
                <c:pt idx="52">
                  <c:v>94.546097302573301</c:v>
                </c:pt>
                <c:pt idx="53">
                  <c:v>93.509276899847507</c:v>
                </c:pt>
                <c:pt idx="54">
                  <c:v>94.243766355325107</c:v>
                </c:pt>
                <c:pt idx="55">
                  <c:v>95.120586345743703</c:v>
                </c:pt>
                <c:pt idx="56">
                  <c:v>96.448490071545905</c:v>
                </c:pt>
                <c:pt idx="57">
                  <c:v>97.581977799046598</c:v>
                </c:pt>
                <c:pt idx="58">
                  <c:v>98.738736776727706</c:v>
                </c:pt>
                <c:pt idx="59">
                  <c:v>100</c:v>
                </c:pt>
                <c:pt idx="60">
                  <c:v>100.601556172548</c:v>
                </c:pt>
                <c:pt idx="61">
                  <c:v>101.180524564721</c:v>
                </c:pt>
                <c:pt idx="62">
                  <c:v>100.865450046871</c:v>
                </c:pt>
                <c:pt idx="63">
                  <c:v>100.548211208849</c:v>
                </c:pt>
                <c:pt idx="64">
                  <c:v>101.08641680724701</c:v>
                </c:pt>
                <c:pt idx="65">
                  <c:v>102.44767375885</c:v>
                </c:pt>
                <c:pt idx="66">
                  <c:v>103.71832373955201</c:v>
                </c:pt>
                <c:pt idx="67">
                  <c:v>104.103236919146</c:v>
                </c:pt>
                <c:pt idx="68">
                  <c:v>104.28142338923701</c:v>
                </c:pt>
                <c:pt idx="69">
                  <c:v>104.326649782402</c:v>
                </c:pt>
                <c:pt idx="70">
                  <c:v>104.32860068903101</c:v>
                </c:pt>
                <c:pt idx="71">
                  <c:v>104.61481111265699</c:v>
                </c:pt>
                <c:pt idx="72">
                  <c:v>105.914316715021</c:v>
                </c:pt>
                <c:pt idx="73">
                  <c:v>107.93119560665799</c:v>
                </c:pt>
                <c:pt idx="74">
                  <c:v>109.14457612247701</c:v>
                </c:pt>
                <c:pt idx="75">
                  <c:v>110.75396181132299</c:v>
                </c:pt>
                <c:pt idx="76">
                  <c:v>110.84474175264</c:v>
                </c:pt>
                <c:pt idx="77">
                  <c:v>111.691583704042</c:v>
                </c:pt>
                <c:pt idx="78">
                  <c:v>110.347270321987</c:v>
                </c:pt>
                <c:pt idx="79">
                  <c:v>109.95814846533401</c:v>
                </c:pt>
                <c:pt idx="80">
                  <c:v>109.202452411563</c:v>
                </c:pt>
                <c:pt idx="81">
                  <c:v>110.465362764953</c:v>
                </c:pt>
                <c:pt idx="82">
                  <c:v>112.357118765764</c:v>
                </c:pt>
                <c:pt idx="83">
                  <c:v>114.947000767144</c:v>
                </c:pt>
                <c:pt idx="84">
                  <c:v>116.681219044953</c:v>
                </c:pt>
                <c:pt idx="85">
                  <c:v>117.78834881244001</c:v>
                </c:pt>
                <c:pt idx="86">
                  <c:v>118.16116888719</c:v>
                </c:pt>
                <c:pt idx="87">
                  <c:v>118.989250360873</c:v>
                </c:pt>
                <c:pt idx="88">
                  <c:v>119.81431473481</c:v>
                </c:pt>
                <c:pt idx="89">
                  <c:v>121.198404889028</c:v>
                </c:pt>
                <c:pt idx="90">
                  <c:v>121.960821702871</c:v>
                </c:pt>
                <c:pt idx="91">
                  <c:v>122.408065496897</c:v>
                </c:pt>
                <c:pt idx="92">
                  <c:v>121.626788789975</c:v>
                </c:pt>
                <c:pt idx="93">
                  <c:v>120.995533942376</c:v>
                </c:pt>
                <c:pt idx="94">
                  <c:v>121.22058749144099</c:v>
                </c:pt>
                <c:pt idx="95">
                  <c:v>122.79334171025501</c:v>
                </c:pt>
                <c:pt idx="96">
                  <c:v>123.82035982531799</c:v>
                </c:pt>
                <c:pt idx="97">
                  <c:v>124.032204621316</c:v>
                </c:pt>
                <c:pt idx="98">
                  <c:v>124.179317930609</c:v>
                </c:pt>
                <c:pt idx="99">
                  <c:v>125.478898578555</c:v>
                </c:pt>
                <c:pt idx="100">
                  <c:v>127.444283855762</c:v>
                </c:pt>
                <c:pt idx="101">
                  <c:v>129.21432896545801</c:v>
                </c:pt>
                <c:pt idx="102">
                  <c:v>131.50231606042601</c:v>
                </c:pt>
                <c:pt idx="103">
                  <c:v>134.04706968564301</c:v>
                </c:pt>
                <c:pt idx="104">
                  <c:v>136.61642535627701</c:v>
                </c:pt>
                <c:pt idx="105">
                  <c:v>137.211155393155</c:v>
                </c:pt>
                <c:pt idx="106">
                  <c:v>137.96084122313201</c:v>
                </c:pt>
                <c:pt idx="107">
                  <c:v>138.085898433968</c:v>
                </c:pt>
                <c:pt idx="108">
                  <c:v>140.20571415460299</c:v>
                </c:pt>
                <c:pt idx="109">
                  <c:v>141.74006768315499</c:v>
                </c:pt>
                <c:pt idx="110">
                  <c:v>144.54115704029101</c:v>
                </c:pt>
                <c:pt idx="111">
                  <c:v>146.17413730184199</c:v>
                </c:pt>
                <c:pt idx="112">
                  <c:v>147.58285672321301</c:v>
                </c:pt>
                <c:pt idx="113">
                  <c:v>149.26557655884201</c:v>
                </c:pt>
                <c:pt idx="114">
                  <c:v>151.89466393496599</c:v>
                </c:pt>
                <c:pt idx="115">
                  <c:v>155.645764678619</c:v>
                </c:pt>
                <c:pt idx="116">
                  <c:v>159.39167226944201</c:v>
                </c:pt>
                <c:pt idx="117">
                  <c:v>164.05127592441801</c:v>
                </c:pt>
                <c:pt idx="118">
                  <c:v>167.12921184543299</c:v>
                </c:pt>
                <c:pt idx="119">
                  <c:v>168.388419985507</c:v>
                </c:pt>
                <c:pt idx="120">
                  <c:v>166.23638490644899</c:v>
                </c:pt>
                <c:pt idx="121">
                  <c:v>165.13593020524601</c:v>
                </c:pt>
                <c:pt idx="122">
                  <c:v>164.63229723662701</c:v>
                </c:pt>
                <c:pt idx="123">
                  <c:v>164.940699864968</c:v>
                </c:pt>
                <c:pt idx="124">
                  <c:v>164.27047903299299</c:v>
                </c:pt>
                <c:pt idx="125">
                  <c:v>162.98447941574199</c:v>
                </c:pt>
                <c:pt idx="126">
                  <c:v>162.251791359534</c:v>
                </c:pt>
                <c:pt idx="127">
                  <c:v>161.45019884005899</c:v>
                </c:pt>
                <c:pt idx="128">
                  <c:v>161.05159566990901</c:v>
                </c:pt>
                <c:pt idx="129">
                  <c:v>167.624854869139</c:v>
                </c:pt>
                <c:pt idx="130">
                  <c:v>174.28177368621999</c:v>
                </c:pt>
                <c:pt idx="131">
                  <c:v>181.892321211942</c:v>
                </c:pt>
                <c:pt idx="132">
                  <c:v>177.553915760579</c:v>
                </c:pt>
                <c:pt idx="133">
                  <c:v>174.60173078769699</c:v>
                </c:pt>
                <c:pt idx="134">
                  <c:v>171.01493963468801</c:v>
                </c:pt>
                <c:pt idx="135">
                  <c:v>170.554527335595</c:v>
                </c:pt>
                <c:pt idx="136">
                  <c:v>171.017383649132</c:v>
                </c:pt>
                <c:pt idx="137">
                  <c:v>170.59235307932701</c:v>
                </c:pt>
                <c:pt idx="138">
                  <c:v>172.68868206062601</c:v>
                </c:pt>
                <c:pt idx="139">
                  <c:v>170.692040293486</c:v>
                </c:pt>
                <c:pt idx="140">
                  <c:v>170.97390766631801</c:v>
                </c:pt>
                <c:pt idx="141">
                  <c:v>168.08210429612501</c:v>
                </c:pt>
                <c:pt idx="142">
                  <c:v>167.647781197352</c:v>
                </c:pt>
                <c:pt idx="143">
                  <c:v>165.28876404824399</c:v>
                </c:pt>
                <c:pt idx="144">
                  <c:v>164.34084561037599</c:v>
                </c:pt>
                <c:pt idx="145">
                  <c:v>163.23969777854501</c:v>
                </c:pt>
                <c:pt idx="146">
                  <c:v>162.721754875512</c:v>
                </c:pt>
                <c:pt idx="147">
                  <c:v>160.98899216288501</c:v>
                </c:pt>
                <c:pt idx="148">
                  <c:v>159.043625379665</c:v>
                </c:pt>
                <c:pt idx="149">
                  <c:v>157.089865324496</c:v>
                </c:pt>
                <c:pt idx="150">
                  <c:v>157.513227286399</c:v>
                </c:pt>
                <c:pt idx="151">
                  <c:v>157.647704786194</c:v>
                </c:pt>
                <c:pt idx="152">
                  <c:v>157.163289364474</c:v>
                </c:pt>
                <c:pt idx="153">
                  <c:v>154.499280406292</c:v>
                </c:pt>
                <c:pt idx="154">
                  <c:v>148.867028067131</c:v>
                </c:pt>
                <c:pt idx="155">
                  <c:v>142.63384989621699</c:v>
                </c:pt>
                <c:pt idx="156">
                  <c:v>137.34964919803701</c:v>
                </c:pt>
                <c:pt idx="157">
                  <c:v>137.184320867319</c:v>
                </c:pt>
                <c:pt idx="158">
                  <c:v>135.27432612996</c:v>
                </c:pt>
                <c:pt idx="159">
                  <c:v>132.41283740020199</c:v>
                </c:pt>
                <c:pt idx="160">
                  <c:v>126.748705430025</c:v>
                </c:pt>
                <c:pt idx="161">
                  <c:v>124.072571840397</c:v>
                </c:pt>
                <c:pt idx="162">
                  <c:v>121.52935777483199</c:v>
                </c:pt>
                <c:pt idx="163">
                  <c:v>121.30727726700999</c:v>
                </c:pt>
                <c:pt idx="164">
                  <c:v>120.04942167799101</c:v>
                </c:pt>
                <c:pt idx="165">
                  <c:v>119.924160695514</c:v>
                </c:pt>
                <c:pt idx="166">
                  <c:v>118.186007551854</c:v>
                </c:pt>
                <c:pt idx="167">
                  <c:v>117.64573031723801</c:v>
                </c:pt>
                <c:pt idx="168">
                  <c:v>117.57200943330101</c:v>
                </c:pt>
                <c:pt idx="169">
                  <c:v>118.30555540031</c:v>
                </c:pt>
                <c:pt idx="170">
                  <c:v>119.094848481345</c:v>
                </c:pt>
                <c:pt idx="171">
                  <c:v>120.086139131412</c:v>
                </c:pt>
                <c:pt idx="172">
                  <c:v>120.95797195852801</c:v>
                </c:pt>
                <c:pt idx="173">
                  <c:v>122.53253192183401</c:v>
                </c:pt>
                <c:pt idx="174">
                  <c:v>124.142852877333</c:v>
                </c:pt>
                <c:pt idx="175">
                  <c:v>128.939028756364</c:v>
                </c:pt>
                <c:pt idx="176">
                  <c:v>133.90155940158701</c:v>
                </c:pt>
                <c:pt idx="177">
                  <c:v>138.37855382415401</c:v>
                </c:pt>
                <c:pt idx="178">
                  <c:v>139.83341261946799</c:v>
                </c:pt>
                <c:pt idx="179">
                  <c:v>141.09341528003799</c:v>
                </c:pt>
                <c:pt idx="180">
                  <c:v>142.69331718752699</c:v>
                </c:pt>
                <c:pt idx="181">
                  <c:v>141.72281706432099</c:v>
                </c:pt>
                <c:pt idx="182">
                  <c:v>139.58984469890899</c:v>
                </c:pt>
                <c:pt idx="183">
                  <c:v>137.75632874853099</c:v>
                </c:pt>
                <c:pt idx="184">
                  <c:v>139.144026326334</c:v>
                </c:pt>
                <c:pt idx="185">
                  <c:v>141.14032018302899</c:v>
                </c:pt>
                <c:pt idx="186">
                  <c:v>143.51128431439301</c:v>
                </c:pt>
                <c:pt idx="187">
                  <c:v>145.44852074959201</c:v>
                </c:pt>
                <c:pt idx="188">
                  <c:v>149.11288199886599</c:v>
                </c:pt>
                <c:pt idx="189">
                  <c:v>151.63185966860601</c:v>
                </c:pt>
                <c:pt idx="190">
                  <c:v>153.987423882043</c:v>
                </c:pt>
                <c:pt idx="191">
                  <c:v>153.042025186823</c:v>
                </c:pt>
                <c:pt idx="192">
                  <c:v>151.876874923949</c:v>
                </c:pt>
                <c:pt idx="193">
                  <c:v>148.34028508767099</c:v>
                </c:pt>
                <c:pt idx="194">
                  <c:v>147.175853088841</c:v>
                </c:pt>
                <c:pt idx="195">
                  <c:v>147.010632354526</c:v>
                </c:pt>
                <c:pt idx="196">
                  <c:v>149.18492391679001</c:v>
                </c:pt>
                <c:pt idx="197">
                  <c:v>149.84666488661799</c:v>
                </c:pt>
                <c:pt idx="198">
                  <c:v>152.493205309416</c:v>
                </c:pt>
                <c:pt idx="199">
                  <c:v>155.350767810408</c:v>
                </c:pt>
                <c:pt idx="200">
                  <c:v>160.41177119661899</c:v>
                </c:pt>
                <c:pt idx="201">
                  <c:v>162.81311811772301</c:v>
                </c:pt>
                <c:pt idx="202">
                  <c:v>163.90722386268899</c:v>
                </c:pt>
                <c:pt idx="203">
                  <c:v>163.34492383731401</c:v>
                </c:pt>
                <c:pt idx="204">
                  <c:v>162.46076617956601</c:v>
                </c:pt>
                <c:pt idx="205">
                  <c:v>163.108125165128</c:v>
                </c:pt>
                <c:pt idx="206">
                  <c:v>163.323732165678</c:v>
                </c:pt>
                <c:pt idx="207">
                  <c:v>165.000695159099</c:v>
                </c:pt>
                <c:pt idx="208">
                  <c:v>166.277504791063</c:v>
                </c:pt>
                <c:pt idx="209">
                  <c:v>168.938587686982</c:v>
                </c:pt>
                <c:pt idx="210">
                  <c:v>170.001224532245</c:v>
                </c:pt>
                <c:pt idx="211">
                  <c:v>170.45208797657199</c:v>
                </c:pt>
                <c:pt idx="212">
                  <c:v>171.670585253881</c:v>
                </c:pt>
                <c:pt idx="213">
                  <c:v>174.35488435818101</c:v>
                </c:pt>
                <c:pt idx="214">
                  <c:v>177.22107350917699</c:v>
                </c:pt>
                <c:pt idx="215">
                  <c:v>177.92223837607901</c:v>
                </c:pt>
                <c:pt idx="216">
                  <c:v>178.736491663766</c:v>
                </c:pt>
                <c:pt idx="217">
                  <c:v>179.370747949395</c:v>
                </c:pt>
                <c:pt idx="218">
                  <c:v>180.72021800406799</c:v>
                </c:pt>
                <c:pt idx="219">
                  <c:v>180.00506607796399</c:v>
                </c:pt>
                <c:pt idx="220">
                  <c:v>176.70444294364401</c:v>
                </c:pt>
                <c:pt idx="221">
                  <c:v>174.19096863921101</c:v>
                </c:pt>
                <c:pt idx="222">
                  <c:v>173.71754315120899</c:v>
                </c:pt>
                <c:pt idx="223">
                  <c:v>179.75710124234101</c:v>
                </c:pt>
                <c:pt idx="224">
                  <c:v>184.873197206442</c:v>
                </c:pt>
                <c:pt idx="225">
                  <c:v>189.437894626055</c:v>
                </c:pt>
                <c:pt idx="226">
                  <c:v>191.29992175395</c:v>
                </c:pt>
                <c:pt idx="227">
                  <c:v>194.118998579178</c:v>
                </c:pt>
                <c:pt idx="228">
                  <c:v>196.99813705870099</c:v>
                </c:pt>
                <c:pt idx="229">
                  <c:v>198.07803050237399</c:v>
                </c:pt>
                <c:pt idx="230">
                  <c:v>199.75278898827099</c:v>
                </c:pt>
                <c:pt idx="231">
                  <c:v>201.61787260369999</c:v>
                </c:pt>
                <c:pt idx="232">
                  <c:v>204.314172992599</c:v>
                </c:pt>
                <c:pt idx="233">
                  <c:v>205.17634983171999</c:v>
                </c:pt>
                <c:pt idx="234">
                  <c:v>205.88230663043501</c:v>
                </c:pt>
                <c:pt idx="235">
                  <c:v>206.192439568949</c:v>
                </c:pt>
                <c:pt idx="236">
                  <c:v>207.00984068233399</c:v>
                </c:pt>
                <c:pt idx="237">
                  <c:v>206.23578138479499</c:v>
                </c:pt>
                <c:pt idx="238">
                  <c:v>207.026124739035</c:v>
                </c:pt>
                <c:pt idx="239">
                  <c:v>208.54155434178199</c:v>
                </c:pt>
                <c:pt idx="240">
                  <c:v>212.53453468879999</c:v>
                </c:pt>
                <c:pt idx="241">
                  <c:v>214.60637610666299</c:v>
                </c:pt>
                <c:pt idx="242">
                  <c:v>217.06756964546199</c:v>
                </c:pt>
                <c:pt idx="243">
                  <c:v>218.045927581862</c:v>
                </c:pt>
                <c:pt idx="244">
                  <c:v>219.724577682112</c:v>
                </c:pt>
                <c:pt idx="245">
                  <c:v>220.548777991587</c:v>
                </c:pt>
                <c:pt idx="246">
                  <c:v>222.176807863232</c:v>
                </c:pt>
                <c:pt idx="247">
                  <c:v>223.639727872685</c:v>
                </c:pt>
                <c:pt idx="248">
                  <c:v>225.02934373725799</c:v>
                </c:pt>
                <c:pt idx="249">
                  <c:v>226.32429434693299</c:v>
                </c:pt>
                <c:pt idx="250">
                  <c:v>227.82336874242199</c:v>
                </c:pt>
                <c:pt idx="251">
                  <c:v>228.81741827242999</c:v>
                </c:pt>
                <c:pt idx="252">
                  <c:v>228.031035944086</c:v>
                </c:pt>
                <c:pt idx="253">
                  <c:v>226.55249042266101</c:v>
                </c:pt>
                <c:pt idx="254">
                  <c:v>225.251454206304</c:v>
                </c:pt>
                <c:pt idx="255">
                  <c:v>226.26844075313801</c:v>
                </c:pt>
                <c:pt idx="256">
                  <c:v>229.334045370973</c:v>
                </c:pt>
                <c:pt idx="257">
                  <c:v>233.00866895910099</c:v>
                </c:pt>
                <c:pt idx="258">
                  <c:v>235.860708464114</c:v>
                </c:pt>
                <c:pt idx="259">
                  <c:v>237.07205132362199</c:v>
                </c:pt>
                <c:pt idx="260">
                  <c:v>238.34414578858201</c:v>
                </c:pt>
                <c:pt idx="261">
                  <c:v>239.875052628232</c:v>
                </c:pt>
                <c:pt idx="262">
                  <c:v>242.14077785408401</c:v>
                </c:pt>
                <c:pt idx="263">
                  <c:v>244.361183453097</c:v>
                </c:pt>
                <c:pt idx="264">
                  <c:v>246.73237032583401</c:v>
                </c:pt>
                <c:pt idx="265">
                  <c:v>248.550901811226</c:v>
                </c:pt>
                <c:pt idx="266">
                  <c:v>250.94911064699701</c:v>
                </c:pt>
                <c:pt idx="267">
                  <c:v>251.96228843156101</c:v>
                </c:pt>
                <c:pt idx="268">
                  <c:v>252.05265570138499</c:v>
                </c:pt>
                <c:pt idx="269">
                  <c:v>251.09399439908299</c:v>
                </c:pt>
                <c:pt idx="270">
                  <c:v>252.839680408253</c:v>
                </c:pt>
                <c:pt idx="271">
                  <c:v>255.98994292843099</c:v>
                </c:pt>
                <c:pt idx="272">
                  <c:v>259.23410661193702</c:v>
                </c:pt>
                <c:pt idx="273">
                  <c:v>259.91571179335801</c:v>
                </c:pt>
                <c:pt idx="274">
                  <c:v>259.27053383809198</c:v>
                </c:pt>
                <c:pt idx="275">
                  <c:v>259.01188752541498</c:v>
                </c:pt>
                <c:pt idx="276">
                  <c:v>258.73903876935799</c:v>
                </c:pt>
                <c:pt idx="277">
                  <c:v>260.37861336109501</c:v>
                </c:pt>
                <c:pt idx="278">
                  <c:v>261.983172044502</c:v>
                </c:pt>
                <c:pt idx="279">
                  <c:v>266.65112263168402</c:v>
                </c:pt>
                <c:pt idx="280">
                  <c:v>269.76521402215201</c:v>
                </c:pt>
                <c:pt idx="281">
                  <c:v>272.57433400977698</c:v>
                </c:pt>
                <c:pt idx="282">
                  <c:v>272.287991918957</c:v>
                </c:pt>
                <c:pt idx="283">
                  <c:v>272.61249408531</c:v>
                </c:pt>
                <c:pt idx="284">
                  <c:v>273.63125086738597</c:v>
                </c:pt>
                <c:pt idx="285">
                  <c:v>275.43085616874203</c:v>
                </c:pt>
                <c:pt idx="286">
                  <c:v>278.48675227231797</c:v>
                </c:pt>
                <c:pt idx="287">
                  <c:v>281.251187907754</c:v>
                </c:pt>
                <c:pt idx="288">
                  <c:v>283.06963627577397</c:v>
                </c:pt>
                <c:pt idx="289">
                  <c:v>283.703469206688</c:v>
                </c:pt>
                <c:pt idx="290">
                  <c:v>283.86405510996701</c:v>
                </c:pt>
                <c:pt idx="291">
                  <c:v>288.05983600057601</c:v>
                </c:pt>
                <c:pt idx="292">
                  <c:v>289.01052709357901</c:v>
                </c:pt>
                <c:pt idx="293">
                  <c:v>291.00650353839097</c:v>
                </c:pt>
                <c:pt idx="294">
                  <c:v>289.550811251516</c:v>
                </c:pt>
                <c:pt idx="295">
                  <c:v>293.55064300313899</c:v>
                </c:pt>
                <c:pt idx="296">
                  <c:v>296.81142158891998</c:v>
                </c:pt>
                <c:pt idx="297">
                  <c:v>301.28603393173501</c:v>
                </c:pt>
                <c:pt idx="298">
                  <c:v>302.97889113918899</c:v>
                </c:pt>
                <c:pt idx="299">
                  <c:v>304.67203185792499</c:v>
                </c:pt>
                <c:pt idx="300">
                  <c:v>305.021141149041</c:v>
                </c:pt>
                <c:pt idx="301">
                  <c:v>306.995469605285</c:v>
                </c:pt>
                <c:pt idx="302">
                  <c:v>310.05604398635103</c:v>
                </c:pt>
                <c:pt idx="303">
                  <c:v>314.55527334641403</c:v>
                </c:pt>
                <c:pt idx="304">
                  <c:v>321.40866230594901</c:v>
                </c:pt>
                <c:pt idx="305">
                  <c:v>330.97076515052697</c:v>
                </c:pt>
                <c:pt idx="306">
                  <c:v>341.43397550818702</c:v>
                </c:pt>
                <c:pt idx="307">
                  <c:v>349.68163202266902</c:v>
                </c:pt>
                <c:pt idx="308">
                  <c:v>355.86959236167797</c:v>
                </c:pt>
                <c:pt idx="309">
                  <c:v>362.89984502858499</c:v>
                </c:pt>
                <c:pt idx="310">
                  <c:v>372.10064437792403</c:v>
                </c:pt>
                <c:pt idx="311">
                  <c:v>379.918332122349</c:v>
                </c:pt>
                <c:pt idx="312">
                  <c:v>386.07655368731503</c:v>
                </c:pt>
                <c:pt idx="313">
                  <c:v>387.182789682921</c:v>
                </c:pt>
                <c:pt idx="314">
                  <c:v>391.67290422912203</c:v>
                </c:pt>
                <c:pt idx="315">
                  <c:v>399.12361999893898</c:v>
                </c:pt>
                <c:pt idx="316">
                  <c:v>410.15993447976598</c:v>
                </c:pt>
                <c:pt idx="317">
                  <c:v>417.117727263245</c:v>
                </c:pt>
                <c:pt idx="318">
                  <c:v>417.418082734108</c:v>
                </c:pt>
                <c:pt idx="319">
                  <c:v>415.22640951538801</c:v>
                </c:pt>
                <c:pt idx="320">
                  <c:v>408.36603197595798</c:v>
                </c:pt>
                <c:pt idx="321">
                  <c:v>400.522729005153</c:v>
                </c:pt>
                <c:pt idx="322">
                  <c:v>384.86948863921998</c:v>
                </c:pt>
                <c:pt idx="323">
                  <c:v>372.34651588667498</c:v>
                </c:pt>
                <c:pt idx="324">
                  <c:v>359.16839635624802</c:v>
                </c:pt>
                <c:pt idx="325">
                  <c:v>356.09641295918999</c:v>
                </c:pt>
                <c:pt idx="326">
                  <c:v>348.97373130757302</c:v>
                </c:pt>
                <c:pt idx="327">
                  <c:v>347.23888742038099</c:v>
                </c:pt>
                <c:pt idx="328">
                  <c:v>337.68161391827101</c:v>
                </c:pt>
                <c:pt idx="329">
                  <c:v>338.38351084639902</c:v>
                </c:pt>
                <c:pt idx="330">
                  <c:v>336.31009022617599</c:v>
                </c:pt>
                <c:pt idx="331">
                  <c:v>339.828537186022</c:v>
                </c:pt>
                <c:pt idx="332">
                  <c:v>337.31036663207902</c:v>
                </c:pt>
                <c:pt idx="333">
                  <c:v>335.51139396973701</c:v>
                </c:pt>
                <c:pt idx="334">
                  <c:v>332.82123426695301</c:v>
                </c:pt>
                <c:pt idx="335">
                  <c:v>329.99920548796803</c:v>
                </c:pt>
                <c:pt idx="336">
                  <c:v>323.49013301499002</c:v>
                </c:pt>
                <c:pt idx="337">
                  <c:v>318.825436060485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FE-4867-8B60-A419DC01D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28576"/>
        <c:axId val="526028968"/>
      </c:scatterChart>
      <c:valAx>
        <c:axId val="526028576"/>
        <c:scaling>
          <c:orientation val="minMax"/>
          <c:max val="4535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968"/>
        <c:crosses val="autoZero"/>
        <c:crossBetween val="midCat"/>
        <c:majorUnit val="365"/>
      </c:valAx>
      <c:valAx>
        <c:axId val="5260289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602857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"/>
          <c:y val="2.7627085955211444E-2"/>
          <c:w val="1"/>
          <c:h val="6.1777273772817401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PropertyType!$Q$6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PropertyType!$Q$7:$Q$118</c:f>
              <c:numCache>
                <c:formatCode>0</c:formatCode>
                <c:ptCount val="112"/>
                <c:pt idx="0">
                  <c:v>58.621956686743097</c:v>
                </c:pt>
                <c:pt idx="1">
                  <c:v>62.2396180519914</c:v>
                </c:pt>
                <c:pt idx="2">
                  <c:v>65.696885022426002</c:v>
                </c:pt>
                <c:pt idx="3">
                  <c:v>65.442012090976405</c:v>
                </c:pt>
                <c:pt idx="4">
                  <c:v>65.944498471388897</c:v>
                </c:pt>
                <c:pt idx="5">
                  <c:v>69.663226572338502</c:v>
                </c:pt>
                <c:pt idx="6">
                  <c:v>74.721164410378194</c:v>
                </c:pt>
                <c:pt idx="7">
                  <c:v>77.517908540161898</c:v>
                </c:pt>
                <c:pt idx="8">
                  <c:v>78.097344530434</c:v>
                </c:pt>
                <c:pt idx="9">
                  <c:v>78.580201571813006</c:v>
                </c:pt>
                <c:pt idx="10">
                  <c:v>80.153594532955395</c:v>
                </c:pt>
                <c:pt idx="11">
                  <c:v>82.566802532285294</c:v>
                </c:pt>
                <c:pt idx="12">
                  <c:v>85.578650766646604</c:v>
                </c:pt>
                <c:pt idx="13">
                  <c:v>89.527781639454403</c:v>
                </c:pt>
                <c:pt idx="14">
                  <c:v>90.7445174149818</c:v>
                </c:pt>
                <c:pt idx="15">
                  <c:v>90.421246383461195</c:v>
                </c:pt>
                <c:pt idx="16">
                  <c:v>93.255762333325904</c:v>
                </c:pt>
                <c:pt idx="17">
                  <c:v>98.803984398095096</c:v>
                </c:pt>
                <c:pt idx="18">
                  <c:v>101.32794548152199</c:v>
                </c:pt>
                <c:pt idx="19">
                  <c:v>100</c:v>
                </c:pt>
                <c:pt idx="20">
                  <c:v>100.159656817613</c:v>
                </c:pt>
                <c:pt idx="21">
                  <c:v>102.39898375799901</c:v>
                </c:pt>
                <c:pt idx="22">
                  <c:v>103.31912131592399</c:v>
                </c:pt>
                <c:pt idx="23">
                  <c:v>102.71376747900101</c:v>
                </c:pt>
                <c:pt idx="24">
                  <c:v>103.67181731425499</c:v>
                </c:pt>
                <c:pt idx="25">
                  <c:v>106.266979232159</c:v>
                </c:pt>
                <c:pt idx="26">
                  <c:v>108.447852692296</c:v>
                </c:pt>
                <c:pt idx="27">
                  <c:v>109.788966846694</c:v>
                </c:pt>
                <c:pt idx="28">
                  <c:v>112.60990310295399</c:v>
                </c:pt>
                <c:pt idx="29">
                  <c:v>116.267490951849</c:v>
                </c:pt>
                <c:pt idx="30">
                  <c:v>118.460577944913</c:v>
                </c:pt>
                <c:pt idx="31">
                  <c:v>120.677354065492</c:v>
                </c:pt>
                <c:pt idx="32">
                  <c:v>125.069155931014</c:v>
                </c:pt>
                <c:pt idx="33">
                  <c:v>130.00641230190499</c:v>
                </c:pt>
                <c:pt idx="34">
                  <c:v>134.46698273443101</c:v>
                </c:pt>
                <c:pt idx="35">
                  <c:v>138.897836612925</c:v>
                </c:pt>
                <c:pt idx="36">
                  <c:v>144.54078533677901</c:v>
                </c:pt>
                <c:pt idx="37">
                  <c:v>151.35778196483199</c:v>
                </c:pt>
                <c:pt idx="38">
                  <c:v>155.98808281714301</c:v>
                </c:pt>
                <c:pt idx="39">
                  <c:v>158.562821408384</c:v>
                </c:pt>
                <c:pt idx="40">
                  <c:v>162.011507960865</c:v>
                </c:pt>
                <c:pt idx="41">
                  <c:v>165.934815893761</c:v>
                </c:pt>
                <c:pt idx="42">
                  <c:v>166.24495066351901</c:v>
                </c:pt>
                <c:pt idx="43">
                  <c:v>164.986783638731</c:v>
                </c:pt>
                <c:pt idx="44">
                  <c:v>168.55442123421901</c:v>
                </c:pt>
                <c:pt idx="45">
                  <c:v>175.22419439011301</c:v>
                </c:pt>
                <c:pt idx="46">
                  <c:v>172.97774890162199</c:v>
                </c:pt>
                <c:pt idx="47">
                  <c:v>165.990777096936</c:v>
                </c:pt>
                <c:pt idx="48">
                  <c:v>164.27021435036301</c:v>
                </c:pt>
                <c:pt idx="49">
                  <c:v>163.59995889573301</c:v>
                </c:pt>
                <c:pt idx="50">
                  <c:v>154.713308933056</c:v>
                </c:pt>
                <c:pt idx="51">
                  <c:v>142.492379875832</c:v>
                </c:pt>
                <c:pt idx="52">
                  <c:v>131.527096663962</c:v>
                </c:pt>
                <c:pt idx="53">
                  <c:v>121.603060767598</c:v>
                </c:pt>
                <c:pt idx="54">
                  <c:v>120.426359370231</c:v>
                </c:pt>
                <c:pt idx="55">
                  <c:v>122.37439140876501</c:v>
                </c:pt>
                <c:pt idx="56">
                  <c:v>118.415351200155</c:v>
                </c:pt>
                <c:pt idx="57">
                  <c:v>112.803010498345</c:v>
                </c:pt>
                <c:pt idx="58">
                  <c:v>110.567710817037</c:v>
                </c:pt>
                <c:pt idx="59">
                  <c:v>109.03764423585</c:v>
                </c:pt>
                <c:pt idx="60">
                  <c:v>107.024807070915</c:v>
                </c:pt>
                <c:pt idx="61">
                  <c:v>108.316629746823</c:v>
                </c:pt>
                <c:pt idx="62">
                  <c:v>109.83005606355999</c:v>
                </c:pt>
                <c:pt idx="63">
                  <c:v>108.400034790639</c:v>
                </c:pt>
                <c:pt idx="64">
                  <c:v>107.115771113951</c:v>
                </c:pt>
                <c:pt idx="65">
                  <c:v>107.68098593865901</c:v>
                </c:pt>
                <c:pt idx="66">
                  <c:v>110.31443033316501</c:v>
                </c:pt>
                <c:pt idx="67">
                  <c:v>112.730923382371</c:v>
                </c:pt>
                <c:pt idx="68">
                  <c:v>114.496272539195</c:v>
                </c:pt>
                <c:pt idx="69">
                  <c:v>116.833275644651</c:v>
                </c:pt>
                <c:pt idx="70">
                  <c:v>119.281054522549</c:v>
                </c:pt>
                <c:pt idx="71">
                  <c:v>121.42790005528801</c:v>
                </c:pt>
                <c:pt idx="72">
                  <c:v>125.084478300518</c:v>
                </c:pt>
                <c:pt idx="73">
                  <c:v>130.73391783639801</c:v>
                </c:pt>
                <c:pt idx="74">
                  <c:v>133.04075212823099</c:v>
                </c:pt>
                <c:pt idx="75">
                  <c:v>133.45969800723299</c:v>
                </c:pt>
                <c:pt idx="76">
                  <c:v>137.65452104485499</c:v>
                </c:pt>
                <c:pt idx="77">
                  <c:v>142.98368965856</c:v>
                </c:pt>
                <c:pt idx="78">
                  <c:v>143.35585429636399</c:v>
                </c:pt>
                <c:pt idx="79">
                  <c:v>142.13168073909401</c:v>
                </c:pt>
                <c:pt idx="80">
                  <c:v>144.78034159657</c:v>
                </c:pt>
                <c:pt idx="81">
                  <c:v>149.07222065602701</c:v>
                </c:pt>
                <c:pt idx="82">
                  <c:v>153.16218645272599</c:v>
                </c:pt>
                <c:pt idx="83">
                  <c:v>156.567345838574</c:v>
                </c:pt>
                <c:pt idx="84">
                  <c:v>161.99500387885601</c:v>
                </c:pt>
                <c:pt idx="85">
                  <c:v>168.40824133768101</c:v>
                </c:pt>
                <c:pt idx="86">
                  <c:v>168.55840968523</c:v>
                </c:pt>
                <c:pt idx="87">
                  <c:v>167.48408983272799</c:v>
                </c:pt>
                <c:pt idx="88">
                  <c:v>172.239647979724</c:v>
                </c:pt>
                <c:pt idx="89">
                  <c:v>178.44211014259599</c:v>
                </c:pt>
                <c:pt idx="90">
                  <c:v>180.11139813818801</c:v>
                </c:pt>
                <c:pt idx="91">
                  <c:v>179.78489746565501</c:v>
                </c:pt>
                <c:pt idx="92">
                  <c:v>181.70192327829099</c:v>
                </c:pt>
                <c:pt idx="93">
                  <c:v>184.489144074927</c:v>
                </c:pt>
                <c:pt idx="94">
                  <c:v>186.32352095752901</c:v>
                </c:pt>
                <c:pt idx="95">
                  <c:v>187.200525727285</c:v>
                </c:pt>
                <c:pt idx="96">
                  <c:v>187.951039982362</c:v>
                </c:pt>
                <c:pt idx="97">
                  <c:v>188.16091208907099</c:v>
                </c:pt>
                <c:pt idx="98">
                  <c:v>192.59962552512499</c:v>
                </c:pt>
                <c:pt idx="99">
                  <c:v>197.84242550740399</c:v>
                </c:pt>
                <c:pt idx="100">
                  <c:v>199.739466855871</c:v>
                </c:pt>
                <c:pt idx="101">
                  <c:v>206.182881134534</c:v>
                </c:pt>
                <c:pt idx="102">
                  <c:v>216.76451921144101</c:v>
                </c:pt>
                <c:pt idx="103">
                  <c:v>222.56107919370501</c:v>
                </c:pt>
                <c:pt idx="104">
                  <c:v>227.936348734809</c:v>
                </c:pt>
                <c:pt idx="105">
                  <c:v>238.47375134230501</c:v>
                </c:pt>
                <c:pt idx="106">
                  <c:v>236.91873599251201</c:v>
                </c:pt>
                <c:pt idx="107">
                  <c:v>227.70791857452099</c:v>
                </c:pt>
                <c:pt idx="108">
                  <c:v>225.696260383912</c:v>
                </c:pt>
                <c:pt idx="109">
                  <c:v>227.46832712355101</c:v>
                </c:pt>
                <c:pt idx="110">
                  <c:v>224.22347796811101</c:v>
                </c:pt>
                <c:pt idx="111">
                  <c:v>219.74923029952299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A9-498A-81E4-51C0F326C594}"/>
            </c:ext>
          </c:extLst>
        </c:ser>
        <c:ser>
          <c:idx val="1"/>
          <c:order val="1"/>
          <c:tx>
            <c:strRef>
              <c:f>PropertyType!$R$6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PropertyType!$R$7:$R$118</c:f>
              <c:numCache>
                <c:formatCode>0</c:formatCode>
                <c:ptCount val="112"/>
                <c:pt idx="0">
                  <c:v>67.9428374838362</c:v>
                </c:pt>
                <c:pt idx="1">
                  <c:v>69.966840970671498</c:v>
                </c:pt>
                <c:pt idx="2">
                  <c:v>71.576736066580906</c:v>
                </c:pt>
                <c:pt idx="3">
                  <c:v>70.573333137888099</c:v>
                </c:pt>
                <c:pt idx="4">
                  <c:v>70.458328626862297</c:v>
                </c:pt>
                <c:pt idx="5">
                  <c:v>73.343885300588894</c:v>
                </c:pt>
                <c:pt idx="6">
                  <c:v>77.507339601733406</c:v>
                </c:pt>
                <c:pt idx="7">
                  <c:v>79.438271679270002</c:v>
                </c:pt>
                <c:pt idx="8">
                  <c:v>79.340278554795006</c:v>
                </c:pt>
                <c:pt idx="9">
                  <c:v>79.459365104630194</c:v>
                </c:pt>
                <c:pt idx="10">
                  <c:v>81.427225297459501</c:v>
                </c:pt>
                <c:pt idx="11">
                  <c:v>84.382232561285207</c:v>
                </c:pt>
                <c:pt idx="12">
                  <c:v>86.834802806809506</c:v>
                </c:pt>
                <c:pt idx="13">
                  <c:v>87.526575202771596</c:v>
                </c:pt>
                <c:pt idx="14">
                  <c:v>88.039604282782093</c:v>
                </c:pt>
                <c:pt idx="15">
                  <c:v>90.916891702297704</c:v>
                </c:pt>
                <c:pt idx="16">
                  <c:v>94.721555495755894</c:v>
                </c:pt>
                <c:pt idx="17">
                  <c:v>98.028839654397601</c:v>
                </c:pt>
                <c:pt idx="18">
                  <c:v>99.480388273356198</c:v>
                </c:pt>
                <c:pt idx="19">
                  <c:v>100</c:v>
                </c:pt>
                <c:pt idx="20">
                  <c:v>101.543475390303</c:v>
                </c:pt>
                <c:pt idx="21">
                  <c:v>102.813551753605</c:v>
                </c:pt>
                <c:pt idx="22">
                  <c:v>102.62601809292801</c:v>
                </c:pt>
                <c:pt idx="23">
                  <c:v>102.68752043671699</c:v>
                </c:pt>
                <c:pt idx="24">
                  <c:v>103.977649185768</c:v>
                </c:pt>
                <c:pt idx="25">
                  <c:v>107.062432180001</c:v>
                </c:pt>
                <c:pt idx="26">
                  <c:v>110.793520285436</c:v>
                </c:pt>
                <c:pt idx="27">
                  <c:v>112.169240541101</c:v>
                </c:pt>
                <c:pt idx="28">
                  <c:v>112.29351947599901</c:v>
                </c:pt>
                <c:pt idx="29">
                  <c:v>113.55457692067</c:v>
                </c:pt>
                <c:pt idx="30">
                  <c:v>116.754285581967</c:v>
                </c:pt>
                <c:pt idx="31">
                  <c:v>120.882560048691</c:v>
                </c:pt>
                <c:pt idx="32">
                  <c:v>126.993553853986</c:v>
                </c:pt>
                <c:pt idx="33">
                  <c:v>133.865134597203</c:v>
                </c:pt>
                <c:pt idx="34">
                  <c:v>135.15515349544901</c:v>
                </c:pt>
                <c:pt idx="35">
                  <c:v>136.14259405038399</c:v>
                </c:pt>
                <c:pt idx="36">
                  <c:v>144.03723336065499</c:v>
                </c:pt>
                <c:pt idx="37">
                  <c:v>153.208403398878</c:v>
                </c:pt>
                <c:pt idx="38">
                  <c:v>156.55504713062399</c:v>
                </c:pt>
                <c:pt idx="39">
                  <c:v>158.55130898301101</c:v>
                </c:pt>
                <c:pt idx="40">
                  <c:v>163.46036695336699</c:v>
                </c:pt>
                <c:pt idx="41">
                  <c:v>168.211697767858</c:v>
                </c:pt>
                <c:pt idx="42">
                  <c:v>171.38897930699699</c:v>
                </c:pt>
                <c:pt idx="43">
                  <c:v>173.55870969308401</c:v>
                </c:pt>
                <c:pt idx="44">
                  <c:v>175.85084798860299</c:v>
                </c:pt>
                <c:pt idx="45">
                  <c:v>178.73844499777601</c:v>
                </c:pt>
                <c:pt idx="46">
                  <c:v>179.00346561347499</c:v>
                </c:pt>
                <c:pt idx="47">
                  <c:v>175.85126353250701</c:v>
                </c:pt>
                <c:pt idx="48">
                  <c:v>172.92906591125799</c:v>
                </c:pt>
                <c:pt idx="49">
                  <c:v>172.21344760967099</c:v>
                </c:pt>
                <c:pt idx="50">
                  <c:v>166.22793306097199</c:v>
                </c:pt>
                <c:pt idx="51">
                  <c:v>154.85428329656699</c:v>
                </c:pt>
                <c:pt idx="52">
                  <c:v>143.13612189125399</c:v>
                </c:pt>
                <c:pt idx="53">
                  <c:v>135.589913831296</c:v>
                </c:pt>
                <c:pt idx="54">
                  <c:v>133.253651588022</c:v>
                </c:pt>
                <c:pt idx="55">
                  <c:v>130.38019176622001</c:v>
                </c:pt>
                <c:pt idx="56">
                  <c:v>128.14679680760801</c:v>
                </c:pt>
                <c:pt idx="57">
                  <c:v>129.04478233311099</c:v>
                </c:pt>
                <c:pt idx="58">
                  <c:v>125.342512727097</c:v>
                </c:pt>
                <c:pt idx="59">
                  <c:v>118.605534425694</c:v>
                </c:pt>
                <c:pt idx="60">
                  <c:v>118.64907820392899</c:v>
                </c:pt>
                <c:pt idx="61">
                  <c:v>123.74927615278</c:v>
                </c:pt>
                <c:pt idx="62">
                  <c:v>123.39878259254399</c:v>
                </c:pt>
                <c:pt idx="63">
                  <c:v>119.07281205073799</c:v>
                </c:pt>
                <c:pt idx="64">
                  <c:v>118.58534577802401</c:v>
                </c:pt>
                <c:pt idx="65">
                  <c:v>120.571278093505</c:v>
                </c:pt>
                <c:pt idx="66">
                  <c:v>123.74626726117801</c:v>
                </c:pt>
                <c:pt idx="67">
                  <c:v>124.864874328021</c:v>
                </c:pt>
                <c:pt idx="68">
                  <c:v>125.357901306747</c:v>
                </c:pt>
                <c:pt idx="69">
                  <c:v>129.080722094761</c:v>
                </c:pt>
                <c:pt idx="70">
                  <c:v>133.59183615088401</c:v>
                </c:pt>
                <c:pt idx="71">
                  <c:v>136.02794845060899</c:v>
                </c:pt>
                <c:pt idx="72">
                  <c:v>140.17307370420201</c:v>
                </c:pt>
                <c:pt idx="73">
                  <c:v>146.88930413872799</c:v>
                </c:pt>
                <c:pt idx="74">
                  <c:v>150.51647369885299</c:v>
                </c:pt>
                <c:pt idx="75">
                  <c:v>151.49660334287501</c:v>
                </c:pt>
                <c:pt idx="76">
                  <c:v>155.25661923251101</c:v>
                </c:pt>
                <c:pt idx="77">
                  <c:v>161.956464562767</c:v>
                </c:pt>
                <c:pt idx="78">
                  <c:v>164.43139045377399</c:v>
                </c:pt>
                <c:pt idx="79">
                  <c:v>163.83242686812801</c:v>
                </c:pt>
                <c:pt idx="80">
                  <c:v>169.43886498157099</c:v>
                </c:pt>
                <c:pt idx="81">
                  <c:v>179.376284758125</c:v>
                </c:pt>
                <c:pt idx="82">
                  <c:v>181.858131481367</c:v>
                </c:pt>
                <c:pt idx="83">
                  <c:v>180.73034736370801</c:v>
                </c:pt>
                <c:pt idx="84">
                  <c:v>191.07136235239199</c:v>
                </c:pt>
                <c:pt idx="85">
                  <c:v>208.929303531991</c:v>
                </c:pt>
                <c:pt idx="86">
                  <c:v>213.3068032619</c:v>
                </c:pt>
                <c:pt idx="87">
                  <c:v>208.74008262702799</c:v>
                </c:pt>
                <c:pt idx="88">
                  <c:v>211.93558160650699</c:v>
                </c:pt>
                <c:pt idx="89">
                  <c:v>218.726525273714</c:v>
                </c:pt>
                <c:pt idx="90">
                  <c:v>224.201274918661</c:v>
                </c:pt>
                <c:pt idx="91">
                  <c:v>228.14241565634299</c:v>
                </c:pt>
                <c:pt idx="92">
                  <c:v>232.38643785879199</c:v>
                </c:pt>
                <c:pt idx="93">
                  <c:v>235.905346468982</c:v>
                </c:pt>
                <c:pt idx="94">
                  <c:v>238.86259555818901</c:v>
                </c:pt>
                <c:pt idx="95">
                  <c:v>243.01133053524299</c:v>
                </c:pt>
                <c:pt idx="96">
                  <c:v>248.766239670103</c:v>
                </c:pt>
                <c:pt idx="97">
                  <c:v>254.52974637659401</c:v>
                </c:pt>
                <c:pt idx="98">
                  <c:v>262.156856961936</c:v>
                </c:pt>
                <c:pt idx="99">
                  <c:v>271.048360231115</c:v>
                </c:pt>
                <c:pt idx="100">
                  <c:v>281.75768584568101</c:v>
                </c:pt>
                <c:pt idx="101">
                  <c:v>298.05566045977099</c:v>
                </c:pt>
                <c:pt idx="102">
                  <c:v>312.11725270245</c:v>
                </c:pt>
                <c:pt idx="103">
                  <c:v>321.42289189368199</c:v>
                </c:pt>
                <c:pt idx="104">
                  <c:v>343.22016342466497</c:v>
                </c:pt>
                <c:pt idx="105">
                  <c:v>376.18584888169102</c:v>
                </c:pt>
                <c:pt idx="106">
                  <c:v>380.41521078829601</c:v>
                </c:pt>
                <c:pt idx="107">
                  <c:v>369.71527708926402</c:v>
                </c:pt>
                <c:pt idx="108">
                  <c:v>376.75643678058799</c:v>
                </c:pt>
                <c:pt idx="109">
                  <c:v>390.81373712869203</c:v>
                </c:pt>
                <c:pt idx="110">
                  <c:v>398.19727163032701</c:v>
                </c:pt>
                <c:pt idx="111">
                  <c:v>398.75574974835303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A9-498A-81E4-51C0F326C594}"/>
            </c:ext>
          </c:extLst>
        </c:ser>
        <c:ser>
          <c:idx val="2"/>
          <c:order val="2"/>
          <c:tx>
            <c:strRef>
              <c:f>PropertyType!$S$6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PropertyType!$S$7:$S$118</c:f>
              <c:numCache>
                <c:formatCode>0</c:formatCode>
                <c:ptCount val="112"/>
                <c:pt idx="0">
                  <c:v>68.706585888054505</c:v>
                </c:pt>
                <c:pt idx="1">
                  <c:v>67.680663177544901</c:v>
                </c:pt>
                <c:pt idx="2">
                  <c:v>69.640040898893702</c:v>
                </c:pt>
                <c:pt idx="3">
                  <c:v>73.985802011439205</c:v>
                </c:pt>
                <c:pt idx="4">
                  <c:v>76.033847184206707</c:v>
                </c:pt>
                <c:pt idx="5">
                  <c:v>76.843489130394104</c:v>
                </c:pt>
                <c:pt idx="6">
                  <c:v>79.285372852593596</c:v>
                </c:pt>
                <c:pt idx="7">
                  <c:v>81.998237843901705</c:v>
                </c:pt>
                <c:pt idx="8">
                  <c:v>83.237513737129206</c:v>
                </c:pt>
                <c:pt idx="9">
                  <c:v>84.425668499206097</c:v>
                </c:pt>
                <c:pt idx="10">
                  <c:v>84.870814308871999</c:v>
                </c:pt>
                <c:pt idx="11">
                  <c:v>85.380334410136598</c:v>
                </c:pt>
                <c:pt idx="12">
                  <c:v>87.690550454189705</c:v>
                </c:pt>
                <c:pt idx="13">
                  <c:v>91.285327519527399</c:v>
                </c:pt>
                <c:pt idx="14">
                  <c:v>94.054193244969397</c:v>
                </c:pt>
                <c:pt idx="15">
                  <c:v>94.9593528100051</c:v>
                </c:pt>
                <c:pt idx="16">
                  <c:v>95.877802856671593</c:v>
                </c:pt>
                <c:pt idx="17">
                  <c:v>97.709828271529304</c:v>
                </c:pt>
                <c:pt idx="18">
                  <c:v>98.994674105503293</c:v>
                </c:pt>
                <c:pt idx="19">
                  <c:v>100</c:v>
                </c:pt>
                <c:pt idx="20">
                  <c:v>102.175750523305</c:v>
                </c:pt>
                <c:pt idx="21">
                  <c:v>105.25934122871401</c:v>
                </c:pt>
                <c:pt idx="22">
                  <c:v>107.46411005425</c:v>
                </c:pt>
                <c:pt idx="23">
                  <c:v>108.445737079528</c:v>
                </c:pt>
                <c:pt idx="24">
                  <c:v>109.732130208795</c:v>
                </c:pt>
                <c:pt idx="25">
                  <c:v>112.275379177522</c:v>
                </c:pt>
                <c:pt idx="26">
                  <c:v>116.46462332082901</c:v>
                </c:pt>
                <c:pt idx="27">
                  <c:v>120.64500740835101</c:v>
                </c:pt>
                <c:pt idx="28">
                  <c:v>124.847640432712</c:v>
                </c:pt>
                <c:pt idx="29">
                  <c:v>128.916858634579</c:v>
                </c:pt>
                <c:pt idx="30">
                  <c:v>132.61620358943401</c:v>
                </c:pt>
                <c:pt idx="31">
                  <c:v>137.81914697386</c:v>
                </c:pt>
                <c:pt idx="32">
                  <c:v>145.06642707883501</c:v>
                </c:pt>
                <c:pt idx="33">
                  <c:v>151.97762100031599</c:v>
                </c:pt>
                <c:pt idx="34">
                  <c:v>155.27655063787699</c:v>
                </c:pt>
                <c:pt idx="35">
                  <c:v>158.94119101881199</c:v>
                </c:pt>
                <c:pt idx="36">
                  <c:v>169.37852908964999</c:v>
                </c:pt>
                <c:pt idx="37">
                  <c:v>181.91531503258199</c:v>
                </c:pt>
                <c:pt idx="38">
                  <c:v>183.06234313159899</c:v>
                </c:pt>
                <c:pt idx="39">
                  <c:v>181.05431732025201</c:v>
                </c:pt>
                <c:pt idx="40">
                  <c:v>187.49699190331299</c:v>
                </c:pt>
                <c:pt idx="41">
                  <c:v>193.26499790044701</c:v>
                </c:pt>
                <c:pt idx="42">
                  <c:v>189.427463254255</c:v>
                </c:pt>
                <c:pt idx="43">
                  <c:v>186.937458305495</c:v>
                </c:pt>
                <c:pt idx="44">
                  <c:v>193.658049935902</c:v>
                </c:pt>
                <c:pt idx="45">
                  <c:v>199.05881935486099</c:v>
                </c:pt>
                <c:pt idx="46">
                  <c:v>194.283183911397</c:v>
                </c:pt>
                <c:pt idx="47">
                  <c:v>187.14222656432099</c:v>
                </c:pt>
                <c:pt idx="48">
                  <c:v>184.31435787266301</c:v>
                </c:pt>
                <c:pt idx="49">
                  <c:v>181.33491588771199</c:v>
                </c:pt>
                <c:pt idx="50">
                  <c:v>169.28710252238901</c:v>
                </c:pt>
                <c:pt idx="51">
                  <c:v>156.77768731356099</c:v>
                </c:pt>
                <c:pt idx="52">
                  <c:v>151.703318908873</c:v>
                </c:pt>
                <c:pt idx="53">
                  <c:v>148.95648823458501</c:v>
                </c:pt>
                <c:pt idx="54">
                  <c:v>145.48921958360299</c:v>
                </c:pt>
                <c:pt idx="55">
                  <c:v>141.26738242079699</c:v>
                </c:pt>
                <c:pt idx="56">
                  <c:v>137.18381823370299</c:v>
                </c:pt>
                <c:pt idx="57">
                  <c:v>132.392246834605</c:v>
                </c:pt>
                <c:pt idx="58">
                  <c:v>132.146700148826</c:v>
                </c:pt>
                <c:pt idx="59">
                  <c:v>133.73420257002499</c:v>
                </c:pt>
                <c:pt idx="60">
                  <c:v>131.808734640686</c:v>
                </c:pt>
                <c:pt idx="61">
                  <c:v>129.79763425778501</c:v>
                </c:pt>
                <c:pt idx="62">
                  <c:v>130.27339391688599</c:v>
                </c:pt>
                <c:pt idx="63">
                  <c:v>130.95683150166201</c:v>
                </c:pt>
                <c:pt idx="64">
                  <c:v>131.20026116823399</c:v>
                </c:pt>
                <c:pt idx="65">
                  <c:v>133.33179504019401</c:v>
                </c:pt>
                <c:pt idx="66">
                  <c:v>136.22079822221201</c:v>
                </c:pt>
                <c:pt idx="67">
                  <c:v>137.64074843453301</c:v>
                </c:pt>
                <c:pt idx="68">
                  <c:v>140.981365214183</c:v>
                </c:pt>
                <c:pt idx="69">
                  <c:v>148.84285518845999</c:v>
                </c:pt>
                <c:pt idx="70">
                  <c:v>152.03261054351199</c:v>
                </c:pt>
                <c:pt idx="71">
                  <c:v>150.322164697712</c:v>
                </c:pt>
                <c:pt idx="72">
                  <c:v>153.24353781931501</c:v>
                </c:pt>
                <c:pt idx="73">
                  <c:v>160.11390436753101</c:v>
                </c:pt>
                <c:pt idx="74">
                  <c:v>164.51149388174801</c:v>
                </c:pt>
                <c:pt idx="75">
                  <c:v>165.719011672156</c:v>
                </c:pt>
                <c:pt idx="76">
                  <c:v>168.60401742403999</c:v>
                </c:pt>
                <c:pt idx="77">
                  <c:v>172.17428627966299</c:v>
                </c:pt>
                <c:pt idx="78">
                  <c:v>173.53184597442799</c:v>
                </c:pt>
                <c:pt idx="79">
                  <c:v>174.787123339929</c:v>
                </c:pt>
                <c:pt idx="80">
                  <c:v>178.94205616762699</c:v>
                </c:pt>
                <c:pt idx="81">
                  <c:v>184.50578162833401</c:v>
                </c:pt>
                <c:pt idx="82">
                  <c:v>189.08177726050201</c:v>
                </c:pt>
                <c:pt idx="83">
                  <c:v>192.99073012622199</c:v>
                </c:pt>
                <c:pt idx="84">
                  <c:v>199.47642354502199</c:v>
                </c:pt>
                <c:pt idx="85">
                  <c:v>207.77349291371499</c:v>
                </c:pt>
                <c:pt idx="86">
                  <c:v>210.39479005615399</c:v>
                </c:pt>
                <c:pt idx="87">
                  <c:v>208.683221038531</c:v>
                </c:pt>
                <c:pt idx="88">
                  <c:v>208.28254619017801</c:v>
                </c:pt>
                <c:pt idx="89">
                  <c:v>208.804645896198</c:v>
                </c:pt>
                <c:pt idx="90">
                  <c:v>210.90158007710301</c:v>
                </c:pt>
                <c:pt idx="91">
                  <c:v>212.71938643401501</c:v>
                </c:pt>
                <c:pt idx="92">
                  <c:v>213.05548417654299</c:v>
                </c:pt>
                <c:pt idx="93">
                  <c:v>214.389154862336</c:v>
                </c:pt>
                <c:pt idx="94">
                  <c:v>216.29549746672299</c:v>
                </c:pt>
                <c:pt idx="95">
                  <c:v>217.51120569819199</c:v>
                </c:pt>
                <c:pt idx="96">
                  <c:v>216.90182466201</c:v>
                </c:pt>
                <c:pt idx="97">
                  <c:v>213.47461997060199</c:v>
                </c:pt>
                <c:pt idx="98">
                  <c:v>216.37261391502901</c:v>
                </c:pt>
                <c:pt idx="99">
                  <c:v>225.371540142751</c:v>
                </c:pt>
                <c:pt idx="100">
                  <c:v>234.13973986386301</c:v>
                </c:pt>
                <c:pt idx="101">
                  <c:v>245.38876275464099</c:v>
                </c:pt>
                <c:pt idx="102">
                  <c:v>255.13684635185601</c:v>
                </c:pt>
                <c:pt idx="103">
                  <c:v>259.785278486045</c:v>
                </c:pt>
                <c:pt idx="104">
                  <c:v>265.52933160279599</c:v>
                </c:pt>
                <c:pt idx="105">
                  <c:v>273.81666142425502</c:v>
                </c:pt>
                <c:pt idx="106">
                  <c:v>275.64279776508897</c:v>
                </c:pt>
                <c:pt idx="107">
                  <c:v>274.44650757328498</c:v>
                </c:pt>
                <c:pt idx="108">
                  <c:v>276.18923868719202</c:v>
                </c:pt>
                <c:pt idx="109">
                  <c:v>279.13750770729303</c:v>
                </c:pt>
                <c:pt idx="110">
                  <c:v>280.23057481613898</c:v>
                </c:pt>
                <c:pt idx="111">
                  <c:v>279.21914802060701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A9-498A-81E4-51C0F326C594}"/>
            </c:ext>
          </c:extLst>
        </c:ser>
        <c:ser>
          <c:idx val="3"/>
          <c:order val="3"/>
          <c:tx>
            <c:strRef>
              <c:f>PropertyType!$T$6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PropertyType!$T$7:$T$118</c:f>
              <c:numCache>
                <c:formatCode>0</c:formatCode>
                <c:ptCount val="112"/>
                <c:pt idx="0">
                  <c:v>62.431312842226397</c:v>
                </c:pt>
                <c:pt idx="1">
                  <c:v>63.2634054559582</c:v>
                </c:pt>
                <c:pt idx="2">
                  <c:v>64.322183959114795</c:v>
                </c:pt>
                <c:pt idx="3">
                  <c:v>65.220685359700695</c:v>
                </c:pt>
                <c:pt idx="4">
                  <c:v>67.755783079944194</c:v>
                </c:pt>
                <c:pt idx="5">
                  <c:v>71.094737310016797</c:v>
                </c:pt>
                <c:pt idx="6">
                  <c:v>72.680029985093597</c:v>
                </c:pt>
                <c:pt idx="7">
                  <c:v>73.400218591247295</c:v>
                </c:pt>
                <c:pt idx="8">
                  <c:v>74.967566444042404</c:v>
                </c:pt>
                <c:pt idx="9">
                  <c:v>77.471534652370195</c:v>
                </c:pt>
                <c:pt idx="10">
                  <c:v>80.223202930002799</c:v>
                </c:pt>
                <c:pt idx="11">
                  <c:v>82.556236066520199</c:v>
                </c:pt>
                <c:pt idx="12">
                  <c:v>84.918694277128594</c:v>
                </c:pt>
                <c:pt idx="13">
                  <c:v>86.956042769494005</c:v>
                </c:pt>
                <c:pt idx="14">
                  <c:v>88.847362876052003</c:v>
                </c:pt>
                <c:pt idx="15">
                  <c:v>91.505827228279301</c:v>
                </c:pt>
                <c:pt idx="16">
                  <c:v>96.023889681663206</c:v>
                </c:pt>
                <c:pt idx="17">
                  <c:v>100.712010897662</c:v>
                </c:pt>
                <c:pt idx="18">
                  <c:v>100.610452331731</c:v>
                </c:pt>
                <c:pt idx="19">
                  <c:v>100</c:v>
                </c:pt>
                <c:pt idx="20">
                  <c:v>104.432251456777</c:v>
                </c:pt>
                <c:pt idx="21">
                  <c:v>110.49240994100001</c:v>
                </c:pt>
                <c:pt idx="22">
                  <c:v>112.932493548989</c:v>
                </c:pt>
                <c:pt idx="23">
                  <c:v>113.700395094686</c:v>
                </c:pt>
                <c:pt idx="24">
                  <c:v>117.33124525599</c:v>
                </c:pt>
                <c:pt idx="25">
                  <c:v>122.856042568375</c:v>
                </c:pt>
                <c:pt idx="26">
                  <c:v>127.971727783548</c:v>
                </c:pt>
                <c:pt idx="27">
                  <c:v>131.64659983441501</c:v>
                </c:pt>
                <c:pt idx="28">
                  <c:v>135.960908504012</c:v>
                </c:pt>
                <c:pt idx="29">
                  <c:v>141.01052432231401</c:v>
                </c:pt>
                <c:pt idx="30">
                  <c:v>143.97903453189599</c:v>
                </c:pt>
                <c:pt idx="31">
                  <c:v>146.99860357204699</c:v>
                </c:pt>
                <c:pt idx="32">
                  <c:v>154.114960470689</c:v>
                </c:pt>
                <c:pt idx="33">
                  <c:v>162.868743476475</c:v>
                </c:pt>
                <c:pt idx="34">
                  <c:v>166.878014539151</c:v>
                </c:pt>
                <c:pt idx="35">
                  <c:v>168.59779546948499</c:v>
                </c:pt>
                <c:pt idx="36">
                  <c:v>174.60693228833901</c:v>
                </c:pt>
                <c:pt idx="37">
                  <c:v>184.274088270623</c:v>
                </c:pt>
                <c:pt idx="38">
                  <c:v>190.52297400590399</c:v>
                </c:pt>
                <c:pt idx="39">
                  <c:v>191.32508760695501</c:v>
                </c:pt>
                <c:pt idx="40">
                  <c:v>190.81723170671</c:v>
                </c:pt>
                <c:pt idx="41">
                  <c:v>189.31025717587201</c:v>
                </c:pt>
                <c:pt idx="42">
                  <c:v>186.912238738734</c:v>
                </c:pt>
                <c:pt idx="43">
                  <c:v>187.26219498683099</c:v>
                </c:pt>
                <c:pt idx="44">
                  <c:v>192.453100779891</c:v>
                </c:pt>
                <c:pt idx="45">
                  <c:v>197.22627592028101</c:v>
                </c:pt>
                <c:pt idx="46">
                  <c:v>190.20072806583801</c:v>
                </c:pt>
                <c:pt idx="47">
                  <c:v>179.67820299411801</c:v>
                </c:pt>
                <c:pt idx="48">
                  <c:v>176.190975013995</c:v>
                </c:pt>
                <c:pt idx="49">
                  <c:v>175.12864766869299</c:v>
                </c:pt>
                <c:pt idx="50">
                  <c:v>167.153339864804</c:v>
                </c:pt>
                <c:pt idx="51">
                  <c:v>157.00880950893401</c:v>
                </c:pt>
                <c:pt idx="52">
                  <c:v>149.187559316528</c:v>
                </c:pt>
                <c:pt idx="53">
                  <c:v>138.442876104671</c:v>
                </c:pt>
                <c:pt idx="54">
                  <c:v>128.86140126446199</c:v>
                </c:pt>
                <c:pt idx="55">
                  <c:v>125.570274968132</c:v>
                </c:pt>
                <c:pt idx="56">
                  <c:v>126.77060731810199</c:v>
                </c:pt>
                <c:pt idx="57">
                  <c:v>126.535267076716</c:v>
                </c:pt>
                <c:pt idx="58">
                  <c:v>126.219779623801</c:v>
                </c:pt>
                <c:pt idx="59">
                  <c:v>128.16349799111799</c:v>
                </c:pt>
                <c:pt idx="60">
                  <c:v>132.10022062935201</c:v>
                </c:pt>
                <c:pt idx="61">
                  <c:v>137.088931883387</c:v>
                </c:pt>
                <c:pt idx="62">
                  <c:v>141.44559636803899</c:v>
                </c:pt>
                <c:pt idx="63">
                  <c:v>144.061447968474</c:v>
                </c:pt>
                <c:pt idx="64">
                  <c:v>146.151566406754</c:v>
                </c:pt>
                <c:pt idx="65">
                  <c:v>149.956382738587</c:v>
                </c:pt>
                <c:pt idx="66">
                  <c:v>155.59721060865101</c:v>
                </c:pt>
                <c:pt idx="67">
                  <c:v>159.80632827919999</c:v>
                </c:pt>
                <c:pt idx="68">
                  <c:v>163.47706004403599</c:v>
                </c:pt>
                <c:pt idx="69">
                  <c:v>170.31019829037601</c:v>
                </c:pt>
                <c:pt idx="70">
                  <c:v>177.002882960373</c:v>
                </c:pt>
                <c:pt idx="71">
                  <c:v>180.68477671070701</c:v>
                </c:pt>
                <c:pt idx="72">
                  <c:v>186.84696976612301</c:v>
                </c:pt>
                <c:pt idx="73">
                  <c:v>197.76977626054099</c:v>
                </c:pt>
                <c:pt idx="74">
                  <c:v>203.32733188385001</c:v>
                </c:pt>
                <c:pt idx="75">
                  <c:v>203.16701615682601</c:v>
                </c:pt>
                <c:pt idx="76">
                  <c:v>208.44398782671101</c:v>
                </c:pt>
                <c:pt idx="77">
                  <c:v>220.18559796276</c:v>
                </c:pt>
                <c:pt idx="78">
                  <c:v>225.97969610630801</c:v>
                </c:pt>
                <c:pt idx="79">
                  <c:v>225.70027690110501</c:v>
                </c:pt>
                <c:pt idx="80">
                  <c:v>232.83206098993</c:v>
                </c:pt>
                <c:pt idx="81">
                  <c:v>246.99264146773999</c:v>
                </c:pt>
                <c:pt idx="82">
                  <c:v>253.823766104058</c:v>
                </c:pt>
                <c:pt idx="83">
                  <c:v>253.94853681439201</c:v>
                </c:pt>
                <c:pt idx="84">
                  <c:v>262.36963510902302</c:v>
                </c:pt>
                <c:pt idx="85">
                  <c:v>276.23685971474902</c:v>
                </c:pt>
                <c:pt idx="86">
                  <c:v>279.59087283091299</c:v>
                </c:pt>
                <c:pt idx="87">
                  <c:v>277.571634070367</c:v>
                </c:pt>
                <c:pt idx="88">
                  <c:v>286.970561597695</c:v>
                </c:pt>
                <c:pt idx="89">
                  <c:v>302.79852389722799</c:v>
                </c:pt>
                <c:pt idx="90">
                  <c:v>307.13467788480301</c:v>
                </c:pt>
                <c:pt idx="91">
                  <c:v>304.78303966229902</c:v>
                </c:pt>
                <c:pt idx="92">
                  <c:v>310.23589435538599</c:v>
                </c:pt>
                <c:pt idx="93">
                  <c:v>321.83620076132701</c:v>
                </c:pt>
                <c:pt idx="94">
                  <c:v>333.36728151652397</c:v>
                </c:pt>
                <c:pt idx="95">
                  <c:v>338.387600162495</c:v>
                </c:pt>
                <c:pt idx="96">
                  <c:v>338.31695507612102</c:v>
                </c:pt>
                <c:pt idx="97">
                  <c:v>338.536260306337</c:v>
                </c:pt>
                <c:pt idx="98">
                  <c:v>352.20720683585398</c:v>
                </c:pt>
                <c:pt idx="99">
                  <c:v>370.13623416726898</c:v>
                </c:pt>
                <c:pt idx="100">
                  <c:v>384.93571645095699</c:v>
                </c:pt>
                <c:pt idx="101">
                  <c:v>410.77953353718402</c:v>
                </c:pt>
                <c:pt idx="102">
                  <c:v>434.54453176619</c:v>
                </c:pt>
                <c:pt idx="103">
                  <c:v>445.21717067656999</c:v>
                </c:pt>
                <c:pt idx="104">
                  <c:v>466.47826946831498</c:v>
                </c:pt>
                <c:pt idx="105">
                  <c:v>499.04718631861601</c:v>
                </c:pt>
                <c:pt idx="106">
                  <c:v>485.466826060708</c:v>
                </c:pt>
                <c:pt idx="107">
                  <c:v>454.590484232123</c:v>
                </c:pt>
                <c:pt idx="108">
                  <c:v>447.262453275094</c:v>
                </c:pt>
                <c:pt idx="109">
                  <c:v>448.03752195139799</c:v>
                </c:pt>
                <c:pt idx="110">
                  <c:v>451.93629125175602</c:v>
                </c:pt>
                <c:pt idx="111">
                  <c:v>451.00239884721299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A9-498A-81E4-51C0F326C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35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936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5.9722222222222225E-2"/>
          <c:y val="2.7795245216417162E-2"/>
          <c:w val="0.82789381014873131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3252127163761"/>
          <c:y val="0.11265529140091206"/>
          <c:w val="0.83210988372133643"/>
          <c:h val="0.821397601197815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PropertyType!$U$6</c:f>
              <c:strCache>
                <c:ptCount val="1"/>
                <c:pt idx="0">
                  <c:v>U.S. Land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PropertyType!$P$15:$P$118</c:f>
              <c:numCache>
                <c:formatCode>[$-409]mmm\-yy;@</c:formatCode>
                <c:ptCount val="10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</c:numCache>
            </c:numRef>
          </c:xVal>
          <c:yVal>
            <c:numRef>
              <c:f>PropertyType!$U$15:$U$118</c:f>
              <c:numCache>
                <c:formatCode>0</c:formatCode>
                <c:ptCount val="104"/>
                <c:pt idx="0">
                  <c:v>75.079684726514998</c:v>
                </c:pt>
                <c:pt idx="1">
                  <c:v>73.4723179658356</c:v>
                </c:pt>
                <c:pt idx="2">
                  <c:v>74.730445722147294</c:v>
                </c:pt>
                <c:pt idx="3">
                  <c:v>78.883634276842997</c:v>
                </c:pt>
                <c:pt idx="4">
                  <c:v>81.865898788502506</c:v>
                </c:pt>
                <c:pt idx="5">
                  <c:v>85.902678233835005</c:v>
                </c:pt>
                <c:pt idx="6">
                  <c:v>89.443769629424594</c:v>
                </c:pt>
                <c:pt idx="7">
                  <c:v>89.799157196937202</c:v>
                </c:pt>
                <c:pt idx="8">
                  <c:v>93.773062322743996</c:v>
                </c:pt>
                <c:pt idx="9">
                  <c:v>95.970082243509907</c:v>
                </c:pt>
                <c:pt idx="10">
                  <c:v>97.586654357220098</c:v>
                </c:pt>
                <c:pt idx="11">
                  <c:v>100</c:v>
                </c:pt>
                <c:pt idx="12">
                  <c:v>99.947057807161301</c:v>
                </c:pt>
                <c:pt idx="13">
                  <c:v>102.750773096784</c:v>
                </c:pt>
                <c:pt idx="14">
                  <c:v>103.50512364085</c:v>
                </c:pt>
                <c:pt idx="15">
                  <c:v>105.64588823033201</c:v>
                </c:pt>
                <c:pt idx="16">
                  <c:v>108.89417790420499</c:v>
                </c:pt>
                <c:pt idx="17">
                  <c:v>112.052083471564</c:v>
                </c:pt>
                <c:pt idx="18">
                  <c:v>117.214031911348</c:v>
                </c:pt>
                <c:pt idx="19">
                  <c:v>122.06586081022</c:v>
                </c:pt>
                <c:pt idx="20">
                  <c:v>128.37288613213499</c:v>
                </c:pt>
                <c:pt idx="21">
                  <c:v>131.74589923264199</c:v>
                </c:pt>
                <c:pt idx="22">
                  <c:v>134.910249662545</c:v>
                </c:pt>
                <c:pt idx="23">
                  <c:v>135.80618356698099</c:v>
                </c:pt>
                <c:pt idx="24">
                  <c:v>142.407207749837</c:v>
                </c:pt>
                <c:pt idx="25">
                  <c:v>152.34128083433899</c:v>
                </c:pt>
                <c:pt idx="26">
                  <c:v>165.994910745433</c:v>
                </c:pt>
                <c:pt idx="27">
                  <c:v>170.13694754689499</c:v>
                </c:pt>
                <c:pt idx="28">
                  <c:v>188.13931142633299</c:v>
                </c:pt>
                <c:pt idx="29">
                  <c:v>199.10499676340399</c:v>
                </c:pt>
                <c:pt idx="30">
                  <c:v>203.181019776819</c:v>
                </c:pt>
                <c:pt idx="31">
                  <c:v>217.700771927369</c:v>
                </c:pt>
                <c:pt idx="32">
                  <c:v>212.215161823963</c:v>
                </c:pt>
                <c:pt idx="33">
                  <c:v>215.77226427890301</c:v>
                </c:pt>
                <c:pt idx="34">
                  <c:v>219.278087089195</c:v>
                </c:pt>
                <c:pt idx="35">
                  <c:v>219.80671925701699</c:v>
                </c:pt>
                <c:pt idx="36">
                  <c:v>218.829851461532</c:v>
                </c:pt>
                <c:pt idx="37">
                  <c:v>218.61582149325801</c:v>
                </c:pt>
                <c:pt idx="38">
                  <c:v>219.45803722124401</c:v>
                </c:pt>
                <c:pt idx="39">
                  <c:v>223.60273265660001</c:v>
                </c:pt>
                <c:pt idx="40">
                  <c:v>213.79182109520099</c:v>
                </c:pt>
                <c:pt idx="41">
                  <c:v>201.683817594342</c:v>
                </c:pt>
                <c:pt idx="42">
                  <c:v>189.08428621281499</c:v>
                </c:pt>
                <c:pt idx="43">
                  <c:v>170.12369860903399</c:v>
                </c:pt>
                <c:pt idx="44">
                  <c:v>162.97329090018599</c:v>
                </c:pt>
                <c:pt idx="45">
                  <c:v>155.21595678895</c:v>
                </c:pt>
                <c:pt idx="46">
                  <c:v>148.50358697659499</c:v>
                </c:pt>
                <c:pt idx="47">
                  <c:v>143.636253530913</c:v>
                </c:pt>
                <c:pt idx="48">
                  <c:v>136.77915969995601</c:v>
                </c:pt>
                <c:pt idx="49">
                  <c:v>136.00942715777899</c:v>
                </c:pt>
                <c:pt idx="50">
                  <c:v>133.029999333809</c:v>
                </c:pt>
                <c:pt idx="51">
                  <c:v>130.744878695848</c:v>
                </c:pt>
                <c:pt idx="52">
                  <c:v>131.34853511389201</c:v>
                </c:pt>
                <c:pt idx="53">
                  <c:v>127.794534485608</c:v>
                </c:pt>
                <c:pt idx="54">
                  <c:v>125.87303479287201</c:v>
                </c:pt>
                <c:pt idx="55">
                  <c:v>128.28134372867399</c:v>
                </c:pt>
                <c:pt idx="56">
                  <c:v>125.89414839794399</c:v>
                </c:pt>
                <c:pt idx="57">
                  <c:v>124.59867796392599</c:v>
                </c:pt>
                <c:pt idx="58">
                  <c:v>128.26912680627399</c:v>
                </c:pt>
                <c:pt idx="59">
                  <c:v>128.32551483730001</c:v>
                </c:pt>
                <c:pt idx="60">
                  <c:v>128.25374614315899</c:v>
                </c:pt>
                <c:pt idx="61">
                  <c:v>131.08791297121999</c:v>
                </c:pt>
                <c:pt idx="62">
                  <c:v>130.15478294612601</c:v>
                </c:pt>
                <c:pt idx="63">
                  <c:v>135.304607414196</c:v>
                </c:pt>
                <c:pt idx="64">
                  <c:v>138.910611257677</c:v>
                </c:pt>
                <c:pt idx="65">
                  <c:v>143.83217192520701</c:v>
                </c:pt>
                <c:pt idx="66">
                  <c:v>150.403646783358</c:v>
                </c:pt>
                <c:pt idx="67">
                  <c:v>157.76115922075201</c:v>
                </c:pt>
                <c:pt idx="68">
                  <c:v>160.576399162218</c:v>
                </c:pt>
                <c:pt idx="69">
                  <c:v>164.57817450858499</c:v>
                </c:pt>
                <c:pt idx="70">
                  <c:v>165.72881534372701</c:v>
                </c:pt>
                <c:pt idx="71">
                  <c:v>170.82649061359501</c:v>
                </c:pt>
                <c:pt idx="72">
                  <c:v>174.78162654314801</c:v>
                </c:pt>
                <c:pt idx="73">
                  <c:v>179.82576266665399</c:v>
                </c:pt>
                <c:pt idx="74">
                  <c:v>187.776689093291</c:v>
                </c:pt>
                <c:pt idx="75">
                  <c:v>192.79555017679399</c:v>
                </c:pt>
                <c:pt idx="76">
                  <c:v>199.088230072215</c:v>
                </c:pt>
                <c:pt idx="77">
                  <c:v>207.852873673506</c:v>
                </c:pt>
                <c:pt idx="78">
                  <c:v>217.960485278726</c:v>
                </c:pt>
                <c:pt idx="79">
                  <c:v>235.888386383452</c:v>
                </c:pt>
                <c:pt idx="80">
                  <c:v>243.68282399976599</c:v>
                </c:pt>
                <c:pt idx="81">
                  <c:v>243.906496495249</c:v>
                </c:pt>
                <c:pt idx="82">
                  <c:v>245.49755109529201</c:v>
                </c:pt>
                <c:pt idx="83">
                  <c:v>242.14994934222599</c:v>
                </c:pt>
                <c:pt idx="84">
                  <c:v>241.76886558826399</c:v>
                </c:pt>
                <c:pt idx="85">
                  <c:v>254.75183094745401</c:v>
                </c:pt>
                <c:pt idx="86">
                  <c:v>261.39850282739502</c:v>
                </c:pt>
                <c:pt idx="87">
                  <c:v>274.07766809352597</c:v>
                </c:pt>
                <c:pt idx="88">
                  <c:v>284.81862022365198</c:v>
                </c:pt>
                <c:pt idx="89">
                  <c:v>287.79616371739098</c:v>
                </c:pt>
                <c:pt idx="90">
                  <c:v>298.34627858458401</c:v>
                </c:pt>
                <c:pt idx="91">
                  <c:v>318.425637007538</c:v>
                </c:pt>
                <c:pt idx="92">
                  <c:v>321.87012676219302</c:v>
                </c:pt>
                <c:pt idx="93">
                  <c:v>336.987994107546</c:v>
                </c:pt>
                <c:pt idx="94">
                  <c:v>343.72196447137202</c:v>
                </c:pt>
                <c:pt idx="95">
                  <c:v>348.05401392609201</c:v>
                </c:pt>
                <c:pt idx="96">
                  <c:v>364.39409488622601</c:v>
                </c:pt>
                <c:pt idx="97">
                  <c:v>381.87396487077302</c:v>
                </c:pt>
                <c:pt idx="98">
                  <c:v>395.88502504598</c:v>
                </c:pt>
                <c:pt idx="99">
                  <c:v>411.67758668553699</c:v>
                </c:pt>
                <c:pt idx="100">
                  <c:v>414.41827622414502</c:v>
                </c:pt>
                <c:pt idx="101">
                  <c:v>404.68726213654099</c:v>
                </c:pt>
                <c:pt idx="102">
                  <c:v>397.86082121055</c:v>
                </c:pt>
                <c:pt idx="103">
                  <c:v>392.72131003056501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13-41BF-9264-2A9D7D103767}"/>
            </c:ext>
          </c:extLst>
        </c:ser>
        <c:ser>
          <c:idx val="1"/>
          <c:order val="1"/>
          <c:tx>
            <c:strRef>
              <c:f>PropertyType!$V$6</c:f>
              <c:strCache>
                <c:ptCount val="1"/>
                <c:pt idx="0">
                  <c:v>U.S. Hospitality</c:v>
                </c:pt>
              </c:strCache>
            </c:strRef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PropertyType!$P$15:$P$118</c:f>
              <c:numCache>
                <c:formatCode>[$-409]mmm\-yy;@</c:formatCode>
                <c:ptCount val="104"/>
                <c:pt idx="0">
                  <c:v>35885</c:v>
                </c:pt>
                <c:pt idx="1">
                  <c:v>35976</c:v>
                </c:pt>
                <c:pt idx="2">
                  <c:v>36068</c:v>
                </c:pt>
                <c:pt idx="3">
                  <c:v>36160</c:v>
                </c:pt>
                <c:pt idx="4">
                  <c:v>36250</c:v>
                </c:pt>
                <c:pt idx="5">
                  <c:v>36341</c:v>
                </c:pt>
                <c:pt idx="6">
                  <c:v>36433</c:v>
                </c:pt>
                <c:pt idx="7">
                  <c:v>36525</c:v>
                </c:pt>
                <c:pt idx="8">
                  <c:v>36616</c:v>
                </c:pt>
                <c:pt idx="9">
                  <c:v>36707</c:v>
                </c:pt>
                <c:pt idx="10">
                  <c:v>36799</c:v>
                </c:pt>
                <c:pt idx="11">
                  <c:v>36891</c:v>
                </c:pt>
                <c:pt idx="12">
                  <c:v>36981</c:v>
                </c:pt>
                <c:pt idx="13">
                  <c:v>37072</c:v>
                </c:pt>
                <c:pt idx="14">
                  <c:v>37164</c:v>
                </c:pt>
                <c:pt idx="15">
                  <c:v>37256</c:v>
                </c:pt>
                <c:pt idx="16">
                  <c:v>37346</c:v>
                </c:pt>
                <c:pt idx="17">
                  <c:v>37437</c:v>
                </c:pt>
                <c:pt idx="18">
                  <c:v>37529</c:v>
                </c:pt>
                <c:pt idx="19">
                  <c:v>37621</c:v>
                </c:pt>
                <c:pt idx="20">
                  <c:v>37711</c:v>
                </c:pt>
                <c:pt idx="21">
                  <c:v>37802</c:v>
                </c:pt>
                <c:pt idx="22">
                  <c:v>37894</c:v>
                </c:pt>
                <c:pt idx="23">
                  <c:v>37986</c:v>
                </c:pt>
                <c:pt idx="24">
                  <c:v>38077</c:v>
                </c:pt>
                <c:pt idx="25">
                  <c:v>38168</c:v>
                </c:pt>
                <c:pt idx="26">
                  <c:v>38260</c:v>
                </c:pt>
                <c:pt idx="27">
                  <c:v>38352</c:v>
                </c:pt>
                <c:pt idx="28">
                  <c:v>38442</c:v>
                </c:pt>
                <c:pt idx="29">
                  <c:v>38533</c:v>
                </c:pt>
                <c:pt idx="30">
                  <c:v>38625</c:v>
                </c:pt>
                <c:pt idx="31">
                  <c:v>38717</c:v>
                </c:pt>
                <c:pt idx="32">
                  <c:v>38807</c:v>
                </c:pt>
                <c:pt idx="33">
                  <c:v>38898</c:v>
                </c:pt>
                <c:pt idx="34">
                  <c:v>38990</c:v>
                </c:pt>
                <c:pt idx="35">
                  <c:v>39082</c:v>
                </c:pt>
                <c:pt idx="36">
                  <c:v>39172</c:v>
                </c:pt>
                <c:pt idx="37">
                  <c:v>39263</c:v>
                </c:pt>
                <c:pt idx="38">
                  <c:v>39355</c:v>
                </c:pt>
                <c:pt idx="39">
                  <c:v>39447</c:v>
                </c:pt>
                <c:pt idx="40">
                  <c:v>39538</c:v>
                </c:pt>
                <c:pt idx="41">
                  <c:v>39629</c:v>
                </c:pt>
                <c:pt idx="42">
                  <c:v>39721</c:v>
                </c:pt>
                <c:pt idx="43">
                  <c:v>39813</c:v>
                </c:pt>
                <c:pt idx="44">
                  <c:v>39903</c:v>
                </c:pt>
                <c:pt idx="45">
                  <c:v>39994</c:v>
                </c:pt>
                <c:pt idx="46">
                  <c:v>40086</c:v>
                </c:pt>
                <c:pt idx="47">
                  <c:v>40178</c:v>
                </c:pt>
                <c:pt idx="48">
                  <c:v>40268</c:v>
                </c:pt>
                <c:pt idx="49">
                  <c:v>40359</c:v>
                </c:pt>
                <c:pt idx="50">
                  <c:v>40451</c:v>
                </c:pt>
                <c:pt idx="51">
                  <c:v>40543</c:v>
                </c:pt>
                <c:pt idx="52">
                  <c:v>40633</c:v>
                </c:pt>
                <c:pt idx="53">
                  <c:v>40724</c:v>
                </c:pt>
                <c:pt idx="54">
                  <c:v>40816</c:v>
                </c:pt>
                <c:pt idx="55">
                  <c:v>40908</c:v>
                </c:pt>
                <c:pt idx="56">
                  <c:v>40999</c:v>
                </c:pt>
                <c:pt idx="57">
                  <c:v>41090</c:v>
                </c:pt>
                <c:pt idx="58">
                  <c:v>41182</c:v>
                </c:pt>
                <c:pt idx="59">
                  <c:v>41274</c:v>
                </c:pt>
                <c:pt idx="60">
                  <c:v>41364</c:v>
                </c:pt>
                <c:pt idx="61">
                  <c:v>41455</c:v>
                </c:pt>
                <c:pt idx="62">
                  <c:v>41547</c:v>
                </c:pt>
                <c:pt idx="63">
                  <c:v>41639</c:v>
                </c:pt>
                <c:pt idx="64">
                  <c:v>41729</c:v>
                </c:pt>
                <c:pt idx="65">
                  <c:v>41820</c:v>
                </c:pt>
                <c:pt idx="66">
                  <c:v>41912</c:v>
                </c:pt>
                <c:pt idx="67">
                  <c:v>42004</c:v>
                </c:pt>
                <c:pt idx="68">
                  <c:v>42094</c:v>
                </c:pt>
                <c:pt idx="69">
                  <c:v>42185</c:v>
                </c:pt>
                <c:pt idx="70">
                  <c:v>42277</c:v>
                </c:pt>
                <c:pt idx="71">
                  <c:v>42369</c:v>
                </c:pt>
                <c:pt idx="72">
                  <c:v>42460</c:v>
                </c:pt>
                <c:pt idx="73">
                  <c:v>42551</c:v>
                </c:pt>
                <c:pt idx="74">
                  <c:v>42643</c:v>
                </c:pt>
                <c:pt idx="75">
                  <c:v>42735</c:v>
                </c:pt>
                <c:pt idx="76">
                  <c:v>42825</c:v>
                </c:pt>
                <c:pt idx="77">
                  <c:v>42916</c:v>
                </c:pt>
                <c:pt idx="78">
                  <c:v>43008</c:v>
                </c:pt>
                <c:pt idx="79">
                  <c:v>43100</c:v>
                </c:pt>
                <c:pt idx="80">
                  <c:v>43190</c:v>
                </c:pt>
                <c:pt idx="81">
                  <c:v>43281</c:v>
                </c:pt>
                <c:pt idx="82">
                  <c:v>43373</c:v>
                </c:pt>
                <c:pt idx="83">
                  <c:v>43465</c:v>
                </c:pt>
                <c:pt idx="84">
                  <c:v>43555</c:v>
                </c:pt>
                <c:pt idx="85">
                  <c:v>43646</c:v>
                </c:pt>
                <c:pt idx="86">
                  <c:v>43738</c:v>
                </c:pt>
                <c:pt idx="87">
                  <c:v>43830</c:v>
                </c:pt>
                <c:pt idx="88">
                  <c:v>43921</c:v>
                </c:pt>
                <c:pt idx="89">
                  <c:v>44012</c:v>
                </c:pt>
                <c:pt idx="90">
                  <c:v>44104</c:v>
                </c:pt>
                <c:pt idx="91">
                  <c:v>44196</c:v>
                </c:pt>
                <c:pt idx="92">
                  <c:v>44286</c:v>
                </c:pt>
                <c:pt idx="93">
                  <c:v>44377</c:v>
                </c:pt>
                <c:pt idx="94">
                  <c:v>44469</c:v>
                </c:pt>
                <c:pt idx="95">
                  <c:v>44561</c:v>
                </c:pt>
                <c:pt idx="96">
                  <c:v>44651</c:v>
                </c:pt>
                <c:pt idx="97">
                  <c:v>44742</c:v>
                </c:pt>
                <c:pt idx="98">
                  <c:v>44834</c:v>
                </c:pt>
                <c:pt idx="99">
                  <c:v>44926</c:v>
                </c:pt>
                <c:pt idx="100">
                  <c:v>45016</c:v>
                </c:pt>
                <c:pt idx="101">
                  <c:v>45107</c:v>
                </c:pt>
                <c:pt idx="102">
                  <c:v>45199</c:v>
                </c:pt>
                <c:pt idx="103">
                  <c:v>45291</c:v>
                </c:pt>
              </c:numCache>
            </c:numRef>
          </c:xVal>
          <c:yVal>
            <c:numRef>
              <c:f>PropertyType!$V$15:$V$118</c:f>
              <c:numCache>
                <c:formatCode>0</c:formatCode>
                <c:ptCount val="104"/>
                <c:pt idx="0">
                  <c:v>86.932424197086306</c:v>
                </c:pt>
                <c:pt idx="1">
                  <c:v>85.035952940850507</c:v>
                </c:pt>
                <c:pt idx="2">
                  <c:v>85.115394253066697</c:v>
                </c:pt>
                <c:pt idx="3">
                  <c:v>82.243332427246301</c:v>
                </c:pt>
                <c:pt idx="4">
                  <c:v>88.074555993171401</c:v>
                </c:pt>
                <c:pt idx="5">
                  <c:v>88.992930862040097</c:v>
                </c:pt>
                <c:pt idx="6">
                  <c:v>86.963668332521195</c:v>
                </c:pt>
                <c:pt idx="7">
                  <c:v>91.521161391025302</c:v>
                </c:pt>
                <c:pt idx="8">
                  <c:v>90.426774252607601</c:v>
                </c:pt>
                <c:pt idx="9">
                  <c:v>94.073860393487294</c:v>
                </c:pt>
                <c:pt idx="10">
                  <c:v>98.270284817868102</c:v>
                </c:pt>
                <c:pt idx="11">
                  <c:v>100</c:v>
                </c:pt>
                <c:pt idx="12">
                  <c:v>100.702303732196</c:v>
                </c:pt>
                <c:pt idx="13">
                  <c:v>99.171543350004299</c:v>
                </c:pt>
                <c:pt idx="14">
                  <c:v>100.078991274215</c:v>
                </c:pt>
                <c:pt idx="15">
                  <c:v>98.336681229487894</c:v>
                </c:pt>
                <c:pt idx="16">
                  <c:v>100.11964838201401</c:v>
                </c:pt>
                <c:pt idx="17">
                  <c:v>100.67433553115499</c:v>
                </c:pt>
                <c:pt idx="18">
                  <c:v>101.600195654412</c:v>
                </c:pt>
                <c:pt idx="19">
                  <c:v>103.41143713421</c:v>
                </c:pt>
                <c:pt idx="20">
                  <c:v>104.14516786736699</c:v>
                </c:pt>
                <c:pt idx="21">
                  <c:v>106.282979536323</c:v>
                </c:pt>
                <c:pt idx="22">
                  <c:v>108.34978491202</c:v>
                </c:pt>
                <c:pt idx="23">
                  <c:v>112.414980697136</c:v>
                </c:pt>
                <c:pt idx="24">
                  <c:v>115.405633164036</c:v>
                </c:pt>
                <c:pt idx="25">
                  <c:v>120.373533846361</c:v>
                </c:pt>
                <c:pt idx="26">
                  <c:v>127.081343029121</c:v>
                </c:pt>
                <c:pt idx="27">
                  <c:v>128.11642158297201</c:v>
                </c:pt>
                <c:pt idx="28">
                  <c:v>135.898393608666</c:v>
                </c:pt>
                <c:pt idx="29">
                  <c:v>140.500463815204</c:v>
                </c:pt>
                <c:pt idx="30">
                  <c:v>142.855219691976</c:v>
                </c:pt>
                <c:pt idx="31">
                  <c:v>151.048903157457</c:v>
                </c:pt>
                <c:pt idx="32">
                  <c:v>148.10159441875001</c:v>
                </c:pt>
                <c:pt idx="33">
                  <c:v>148.16680745668</c:v>
                </c:pt>
                <c:pt idx="34">
                  <c:v>151.479872489027</c:v>
                </c:pt>
                <c:pt idx="35">
                  <c:v>153.456935495746</c:v>
                </c:pt>
                <c:pt idx="36">
                  <c:v>158.75988680200899</c:v>
                </c:pt>
                <c:pt idx="37">
                  <c:v>167.55172815079101</c:v>
                </c:pt>
                <c:pt idx="38">
                  <c:v>173.015433944118</c:v>
                </c:pt>
                <c:pt idx="39">
                  <c:v>173.34679884308301</c:v>
                </c:pt>
                <c:pt idx="40">
                  <c:v>172.47246520124699</c:v>
                </c:pt>
                <c:pt idx="41">
                  <c:v>162.016617129645</c:v>
                </c:pt>
                <c:pt idx="42">
                  <c:v>152.348762120206</c:v>
                </c:pt>
                <c:pt idx="43">
                  <c:v>149.29334012733199</c:v>
                </c:pt>
                <c:pt idx="44">
                  <c:v>136.61476294981901</c:v>
                </c:pt>
                <c:pt idx="45">
                  <c:v>126.456712050909</c:v>
                </c:pt>
                <c:pt idx="46">
                  <c:v>113.50592296401101</c:v>
                </c:pt>
                <c:pt idx="47">
                  <c:v>100.32212961036601</c:v>
                </c:pt>
                <c:pt idx="48">
                  <c:v>99.451962052943301</c:v>
                </c:pt>
                <c:pt idx="49">
                  <c:v>96.995446429764698</c:v>
                </c:pt>
                <c:pt idx="50">
                  <c:v>99.031777212175896</c:v>
                </c:pt>
                <c:pt idx="51">
                  <c:v>101.426606986431</c:v>
                </c:pt>
                <c:pt idx="52">
                  <c:v>100.25510966410199</c:v>
                </c:pt>
                <c:pt idx="53">
                  <c:v>101.230302892911</c:v>
                </c:pt>
                <c:pt idx="54">
                  <c:v>102.87712840957001</c:v>
                </c:pt>
                <c:pt idx="55">
                  <c:v>102.11690722343501</c:v>
                </c:pt>
                <c:pt idx="56">
                  <c:v>103.983549316688</c:v>
                </c:pt>
                <c:pt idx="57">
                  <c:v>105.06081359459699</c:v>
                </c:pt>
                <c:pt idx="58">
                  <c:v>105.102680105948</c:v>
                </c:pt>
                <c:pt idx="59">
                  <c:v>110.100227666474</c:v>
                </c:pt>
                <c:pt idx="60">
                  <c:v>113.72627900286101</c:v>
                </c:pt>
                <c:pt idx="61">
                  <c:v>115.753822063811</c:v>
                </c:pt>
                <c:pt idx="62">
                  <c:v>117.16591043529201</c:v>
                </c:pt>
                <c:pt idx="63">
                  <c:v>116.055571755922</c:v>
                </c:pt>
                <c:pt idx="64">
                  <c:v>119.63753661336899</c:v>
                </c:pt>
                <c:pt idx="65">
                  <c:v>126.10515920836799</c:v>
                </c:pt>
                <c:pt idx="66">
                  <c:v>131.41016239204799</c:v>
                </c:pt>
                <c:pt idx="67">
                  <c:v>139.127461695184</c:v>
                </c:pt>
                <c:pt idx="68">
                  <c:v>139.61318360808099</c:v>
                </c:pt>
                <c:pt idx="69">
                  <c:v>141.17461990846499</c:v>
                </c:pt>
                <c:pt idx="70">
                  <c:v>146.359735038217</c:v>
                </c:pt>
                <c:pt idx="71">
                  <c:v>151.25436355314599</c:v>
                </c:pt>
                <c:pt idx="72">
                  <c:v>153.87013976189101</c:v>
                </c:pt>
                <c:pt idx="73">
                  <c:v>161.011530361806</c:v>
                </c:pt>
                <c:pt idx="74">
                  <c:v>162.21731678638901</c:v>
                </c:pt>
                <c:pt idx="75">
                  <c:v>165.768997321505</c:v>
                </c:pt>
                <c:pt idx="76">
                  <c:v>172.06634503025401</c:v>
                </c:pt>
                <c:pt idx="77">
                  <c:v>173.37004785864301</c:v>
                </c:pt>
                <c:pt idx="78">
                  <c:v>177.07586762811101</c:v>
                </c:pt>
                <c:pt idx="79">
                  <c:v>180.66683256514199</c:v>
                </c:pt>
                <c:pt idx="80">
                  <c:v>181.38012835348499</c:v>
                </c:pt>
                <c:pt idx="81">
                  <c:v>183.811805494005</c:v>
                </c:pt>
                <c:pt idx="82">
                  <c:v>183.900174343153</c:v>
                </c:pt>
                <c:pt idx="83">
                  <c:v>185.73145855019999</c:v>
                </c:pt>
                <c:pt idx="84">
                  <c:v>182.66001966701</c:v>
                </c:pt>
                <c:pt idx="85">
                  <c:v>185.87517978643001</c:v>
                </c:pt>
                <c:pt idx="86">
                  <c:v>186.76075169091101</c:v>
                </c:pt>
                <c:pt idx="87">
                  <c:v>190.70337544548801</c:v>
                </c:pt>
                <c:pt idx="88">
                  <c:v>197.289040999414</c:v>
                </c:pt>
                <c:pt idx="89">
                  <c:v>190.96268566548801</c:v>
                </c:pt>
                <c:pt idx="90">
                  <c:v>190.28078859909701</c:v>
                </c:pt>
                <c:pt idx="91">
                  <c:v>190.227210761576</c:v>
                </c:pt>
                <c:pt idx="92">
                  <c:v>187.40511524635201</c:v>
                </c:pt>
                <c:pt idx="93">
                  <c:v>196.833289528005</c:v>
                </c:pt>
                <c:pt idx="94">
                  <c:v>204.63914299421401</c:v>
                </c:pt>
                <c:pt idx="95">
                  <c:v>219.76990573748299</c:v>
                </c:pt>
                <c:pt idx="96">
                  <c:v>235.551724716357</c:v>
                </c:pt>
                <c:pt idx="97">
                  <c:v>237.65201825188399</c:v>
                </c:pt>
                <c:pt idx="98">
                  <c:v>240.523386509147</c:v>
                </c:pt>
                <c:pt idx="99">
                  <c:v>239.88129017906499</c:v>
                </c:pt>
                <c:pt idx="100">
                  <c:v>237.94842043784001</c:v>
                </c:pt>
                <c:pt idx="101">
                  <c:v>245.240459517321</c:v>
                </c:pt>
                <c:pt idx="102">
                  <c:v>253.92629237954901</c:v>
                </c:pt>
                <c:pt idx="103">
                  <c:v>247.14198014519101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13-41BF-9264-2A9D7D103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544"/>
        <c:axId val="528470112"/>
      </c:scatterChart>
      <c:valAx>
        <c:axId val="528468544"/>
        <c:scaling>
          <c:orientation val="minMax"/>
          <c:max val="45351"/>
          <c:min val="3588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112"/>
        <c:crosses val="autoZero"/>
        <c:crossBetween val="midCat"/>
        <c:majorUnit val="365"/>
      </c:valAx>
      <c:valAx>
        <c:axId val="528470112"/>
        <c:scaling>
          <c:orientation val="minMax"/>
          <c:max val="225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n-US" sz="10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Index Value (2000 Dec = 100)</a:t>
                </a:r>
              </a:p>
            </c:rich>
          </c:tx>
          <c:layout>
            <c:manualLayout>
              <c:xMode val="edge"/>
              <c:yMode val="edge"/>
              <c:x val="1.3575451862897247E-2"/>
              <c:y val="0.3127286769951760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8544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10297415121327116"/>
          <c:y val="2.8246444256812036E-2"/>
          <c:w val="0.63924825021872267"/>
          <c:h val="4.184647600423397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5653564055782"/>
          <c:y val="0.13675173133478799"/>
          <c:w val="0.8209858400003992"/>
          <c:h val="0.74107643171109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PropertyType!$W$6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rgbClr val="FF990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PropertyType!$W$7:$W$118</c:f>
              <c:numCache>
                <c:formatCode>0</c:formatCode>
                <c:ptCount val="112"/>
                <c:pt idx="0">
                  <c:v>61.055170954491601</c:v>
                </c:pt>
                <c:pt idx="1">
                  <c:v>61.177350731687</c:v>
                </c:pt>
                <c:pt idx="2">
                  <c:v>64.384987712215505</c:v>
                </c:pt>
                <c:pt idx="3">
                  <c:v>66.8902026231344</c:v>
                </c:pt>
                <c:pt idx="4">
                  <c:v>67.691513560366204</c:v>
                </c:pt>
                <c:pt idx="5">
                  <c:v>68.089633896642894</c:v>
                </c:pt>
                <c:pt idx="6">
                  <c:v>73.870686847950296</c:v>
                </c:pt>
                <c:pt idx="7">
                  <c:v>81.923940121251704</c:v>
                </c:pt>
                <c:pt idx="8">
                  <c:v>83.009281726272405</c:v>
                </c:pt>
                <c:pt idx="9">
                  <c:v>84.040980107512993</c:v>
                </c:pt>
                <c:pt idx="10">
                  <c:v>86.826604239376096</c:v>
                </c:pt>
                <c:pt idx="11">
                  <c:v>86.715553508681595</c:v>
                </c:pt>
                <c:pt idx="12">
                  <c:v>85.383789481542806</c:v>
                </c:pt>
                <c:pt idx="13">
                  <c:v>87.179091976715299</c:v>
                </c:pt>
                <c:pt idx="14">
                  <c:v>90.471668181503304</c:v>
                </c:pt>
                <c:pt idx="15">
                  <c:v>88.5065038402455</c:v>
                </c:pt>
                <c:pt idx="16">
                  <c:v>87.006927519211303</c:v>
                </c:pt>
                <c:pt idx="17">
                  <c:v>92.4272468573852</c:v>
                </c:pt>
                <c:pt idx="18">
                  <c:v>98.401578211777405</c:v>
                </c:pt>
                <c:pt idx="19">
                  <c:v>100</c:v>
                </c:pt>
                <c:pt idx="20">
                  <c:v>99.932522081045605</c:v>
                </c:pt>
                <c:pt idx="21">
                  <c:v>100.161169270309</c:v>
                </c:pt>
                <c:pt idx="22">
                  <c:v>98.659617230260807</c:v>
                </c:pt>
                <c:pt idx="23">
                  <c:v>98.235609690773998</c:v>
                </c:pt>
                <c:pt idx="24">
                  <c:v>99.356745309672803</c:v>
                </c:pt>
                <c:pt idx="25">
                  <c:v>98.553204921714993</c:v>
                </c:pt>
                <c:pt idx="26">
                  <c:v>98.515561454626294</c:v>
                </c:pt>
                <c:pt idx="27">
                  <c:v>101.742580875473</c:v>
                </c:pt>
                <c:pt idx="28">
                  <c:v>105.76836307932101</c:v>
                </c:pt>
                <c:pt idx="29">
                  <c:v>103.476613125811</c:v>
                </c:pt>
                <c:pt idx="30">
                  <c:v>98.471321743932506</c:v>
                </c:pt>
                <c:pt idx="31">
                  <c:v>100.835996290491</c:v>
                </c:pt>
                <c:pt idx="32">
                  <c:v>107.517672706404</c:v>
                </c:pt>
                <c:pt idx="33">
                  <c:v>112.54787958122</c:v>
                </c:pt>
                <c:pt idx="34">
                  <c:v>116.071759233709</c:v>
                </c:pt>
                <c:pt idx="35">
                  <c:v>119.655443788098</c:v>
                </c:pt>
                <c:pt idx="36">
                  <c:v>123.55127012136001</c:v>
                </c:pt>
                <c:pt idx="37">
                  <c:v>125.524601404813</c:v>
                </c:pt>
                <c:pt idx="38">
                  <c:v>128.745182289507</c:v>
                </c:pt>
                <c:pt idx="39">
                  <c:v>134.12867272822899</c:v>
                </c:pt>
                <c:pt idx="40">
                  <c:v>138.61707132497199</c:v>
                </c:pt>
                <c:pt idx="41">
                  <c:v>144.807816527836</c:v>
                </c:pt>
                <c:pt idx="42">
                  <c:v>150.551821718377</c:v>
                </c:pt>
                <c:pt idx="43">
                  <c:v>155.28641445330899</c:v>
                </c:pt>
                <c:pt idx="44">
                  <c:v>162.194191723508</c:v>
                </c:pt>
                <c:pt idx="45">
                  <c:v>167.11059109408799</c:v>
                </c:pt>
                <c:pt idx="46">
                  <c:v>170.12456837379099</c:v>
                </c:pt>
                <c:pt idx="47">
                  <c:v>169.92890136829601</c:v>
                </c:pt>
                <c:pt idx="48">
                  <c:v>161.101184283739</c:v>
                </c:pt>
                <c:pt idx="49">
                  <c:v>155.768594449505</c:v>
                </c:pt>
                <c:pt idx="50">
                  <c:v>154.049893261351</c:v>
                </c:pt>
                <c:pt idx="51">
                  <c:v>150.35741262241601</c:v>
                </c:pt>
                <c:pt idx="52">
                  <c:v>134.62973601295701</c:v>
                </c:pt>
                <c:pt idx="53">
                  <c:v>111.501454938593</c:v>
                </c:pt>
                <c:pt idx="54">
                  <c:v>100.63104669355501</c:v>
                </c:pt>
                <c:pt idx="55">
                  <c:v>99.470009218096493</c:v>
                </c:pt>
                <c:pt idx="56">
                  <c:v>109.647179554039</c:v>
                </c:pt>
                <c:pt idx="57">
                  <c:v>117.79279901716301</c:v>
                </c:pt>
                <c:pt idx="58">
                  <c:v>114.09448059517401</c:v>
                </c:pt>
                <c:pt idx="59">
                  <c:v>115.853817077006</c:v>
                </c:pt>
                <c:pt idx="60">
                  <c:v>120.597243334251</c:v>
                </c:pt>
                <c:pt idx="61">
                  <c:v>120.142834725295</c:v>
                </c:pt>
                <c:pt idx="62">
                  <c:v>118.656643784827</c:v>
                </c:pt>
                <c:pt idx="63">
                  <c:v>122.128500911579</c:v>
                </c:pt>
                <c:pt idx="64">
                  <c:v>125.757772511715</c:v>
                </c:pt>
                <c:pt idx="65">
                  <c:v>127.14267882627</c:v>
                </c:pt>
                <c:pt idx="66">
                  <c:v>128.25872352002901</c:v>
                </c:pt>
                <c:pt idx="67">
                  <c:v>129.01281828452599</c:v>
                </c:pt>
                <c:pt idx="68">
                  <c:v>134.70982062915101</c:v>
                </c:pt>
                <c:pt idx="69">
                  <c:v>143.38288340629501</c:v>
                </c:pt>
                <c:pt idx="70">
                  <c:v>147.747646553593</c:v>
                </c:pt>
                <c:pt idx="71">
                  <c:v>147.06836437413301</c:v>
                </c:pt>
                <c:pt idx="72">
                  <c:v>146.71884645435901</c:v>
                </c:pt>
                <c:pt idx="73">
                  <c:v>152.79223105837099</c:v>
                </c:pt>
                <c:pt idx="74">
                  <c:v>157.79742866291599</c:v>
                </c:pt>
                <c:pt idx="75">
                  <c:v>160.98426235210701</c:v>
                </c:pt>
                <c:pt idx="76">
                  <c:v>168.354189766307</c:v>
                </c:pt>
                <c:pt idx="77">
                  <c:v>173.51374723907</c:v>
                </c:pt>
                <c:pt idx="78">
                  <c:v>172.90156416500901</c:v>
                </c:pt>
                <c:pt idx="79">
                  <c:v>167.594325363792</c:v>
                </c:pt>
                <c:pt idx="80">
                  <c:v>165.24262342008001</c:v>
                </c:pt>
                <c:pt idx="81">
                  <c:v>170.81688394830601</c:v>
                </c:pt>
                <c:pt idx="82">
                  <c:v>175.87335484878199</c:v>
                </c:pt>
                <c:pt idx="83">
                  <c:v>174.80853828000201</c:v>
                </c:pt>
                <c:pt idx="84">
                  <c:v>175.30964381454001</c:v>
                </c:pt>
                <c:pt idx="85">
                  <c:v>181.914999444453</c:v>
                </c:pt>
                <c:pt idx="86">
                  <c:v>183.762530758568</c:v>
                </c:pt>
                <c:pt idx="87">
                  <c:v>182.45915620952701</c:v>
                </c:pt>
                <c:pt idx="88">
                  <c:v>183.69679220714499</c:v>
                </c:pt>
                <c:pt idx="89">
                  <c:v>185.51728021053901</c:v>
                </c:pt>
                <c:pt idx="90">
                  <c:v>187.61116952597499</c:v>
                </c:pt>
                <c:pt idx="91">
                  <c:v>188.73493570458101</c:v>
                </c:pt>
                <c:pt idx="92">
                  <c:v>194.96428044228699</c:v>
                </c:pt>
                <c:pt idx="93">
                  <c:v>201.448153935741</c:v>
                </c:pt>
                <c:pt idx="94">
                  <c:v>201.55763668808899</c:v>
                </c:pt>
                <c:pt idx="95">
                  <c:v>201.517321291803</c:v>
                </c:pt>
                <c:pt idx="96">
                  <c:v>200.64192095940399</c:v>
                </c:pt>
                <c:pt idx="97">
                  <c:v>193.24564151603701</c:v>
                </c:pt>
                <c:pt idx="98">
                  <c:v>191.02585429443701</c:v>
                </c:pt>
                <c:pt idx="99">
                  <c:v>195.223791123322</c:v>
                </c:pt>
                <c:pt idx="100">
                  <c:v>195.44391877749399</c:v>
                </c:pt>
                <c:pt idx="101">
                  <c:v>202.50350319745601</c:v>
                </c:pt>
                <c:pt idx="102">
                  <c:v>216.77574758191301</c:v>
                </c:pt>
                <c:pt idx="103">
                  <c:v>221.518333724618</c:v>
                </c:pt>
                <c:pt idx="104">
                  <c:v>213.68352345686</c:v>
                </c:pt>
                <c:pt idx="105">
                  <c:v>204.70461575568001</c:v>
                </c:pt>
                <c:pt idx="106">
                  <c:v>195.279475050391</c:v>
                </c:pt>
                <c:pt idx="107">
                  <c:v>183.74424482036</c:v>
                </c:pt>
                <c:pt idx="108">
                  <c:v>175.162727818739</c:v>
                </c:pt>
                <c:pt idx="109">
                  <c:v>172.66701673829701</c:v>
                </c:pt>
                <c:pt idx="110">
                  <c:v>161.657277937</c:v>
                </c:pt>
                <c:pt idx="111">
                  <c:v>158.548287509787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62-4644-B4BC-F0317BD0E81E}"/>
            </c:ext>
          </c:extLst>
        </c:ser>
        <c:ser>
          <c:idx val="1"/>
          <c:order val="1"/>
          <c:tx>
            <c:strRef>
              <c:f>PropertyType!$X$6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PropertyType!$X$7:$X$118</c:f>
              <c:numCache>
                <c:formatCode>0</c:formatCode>
                <c:ptCount val="112"/>
                <c:pt idx="0">
                  <c:v>69.160591712519604</c:v>
                </c:pt>
                <c:pt idx="1">
                  <c:v>68.449293280505401</c:v>
                </c:pt>
                <c:pt idx="2">
                  <c:v>69.710526314232197</c:v>
                </c:pt>
                <c:pt idx="3">
                  <c:v>72.227484501385803</c:v>
                </c:pt>
                <c:pt idx="4">
                  <c:v>73.237111690363307</c:v>
                </c:pt>
                <c:pt idx="5">
                  <c:v>72.831216489327105</c:v>
                </c:pt>
                <c:pt idx="6">
                  <c:v>74.672469518036095</c:v>
                </c:pt>
                <c:pt idx="7">
                  <c:v>78.932103700409797</c:v>
                </c:pt>
                <c:pt idx="8">
                  <c:v>81.252245424958403</c:v>
                </c:pt>
                <c:pt idx="9">
                  <c:v>81.601473940678304</c:v>
                </c:pt>
                <c:pt idx="10">
                  <c:v>82.105893362251805</c:v>
                </c:pt>
                <c:pt idx="11">
                  <c:v>82.363267894219604</c:v>
                </c:pt>
                <c:pt idx="12">
                  <c:v>83.984419333642194</c:v>
                </c:pt>
                <c:pt idx="13">
                  <c:v>87.176925176034402</c:v>
                </c:pt>
                <c:pt idx="14">
                  <c:v>89.798326427347604</c:v>
                </c:pt>
                <c:pt idx="15">
                  <c:v>91.298452034295195</c:v>
                </c:pt>
                <c:pt idx="16">
                  <c:v>91.350129509957995</c:v>
                </c:pt>
                <c:pt idx="17">
                  <c:v>93.874414352509106</c:v>
                </c:pt>
                <c:pt idx="18">
                  <c:v>98.594504261536201</c:v>
                </c:pt>
                <c:pt idx="19">
                  <c:v>100</c:v>
                </c:pt>
                <c:pt idx="20">
                  <c:v>99.290044779220594</c:v>
                </c:pt>
                <c:pt idx="21">
                  <c:v>100.537963803511</c:v>
                </c:pt>
                <c:pt idx="22">
                  <c:v>102.198197415</c:v>
                </c:pt>
                <c:pt idx="23">
                  <c:v>100.961341443812</c:v>
                </c:pt>
                <c:pt idx="24">
                  <c:v>99.225956351975995</c:v>
                </c:pt>
                <c:pt idx="25">
                  <c:v>99.370883848360705</c:v>
                </c:pt>
                <c:pt idx="26">
                  <c:v>100.530000806629</c:v>
                </c:pt>
                <c:pt idx="27">
                  <c:v>102.898407283799</c:v>
                </c:pt>
                <c:pt idx="28">
                  <c:v>105.616449747324</c:v>
                </c:pt>
                <c:pt idx="29">
                  <c:v>107.872834151478</c:v>
                </c:pt>
                <c:pt idx="30">
                  <c:v>109.600579528445</c:v>
                </c:pt>
                <c:pt idx="31">
                  <c:v>111.252886615994</c:v>
                </c:pt>
                <c:pt idx="32">
                  <c:v>113.984254307466</c:v>
                </c:pt>
                <c:pt idx="33">
                  <c:v>117.94559430845599</c:v>
                </c:pt>
                <c:pt idx="34">
                  <c:v>122.645104463463</c:v>
                </c:pt>
                <c:pt idx="35">
                  <c:v>126.052009606756</c:v>
                </c:pt>
                <c:pt idx="36">
                  <c:v>129.84707559120901</c:v>
                </c:pt>
                <c:pt idx="37">
                  <c:v>134.906425657683</c:v>
                </c:pt>
                <c:pt idx="38">
                  <c:v>139.140536371238</c:v>
                </c:pt>
                <c:pt idx="39">
                  <c:v>144.261854533915</c:v>
                </c:pt>
                <c:pt idx="40">
                  <c:v>149.77981573237599</c:v>
                </c:pt>
                <c:pt idx="41">
                  <c:v>153.30950174634199</c:v>
                </c:pt>
                <c:pt idx="42">
                  <c:v>156.11372688626199</c:v>
                </c:pt>
                <c:pt idx="43">
                  <c:v>159.21223804195901</c:v>
                </c:pt>
                <c:pt idx="44">
                  <c:v>164.25835451986501</c:v>
                </c:pt>
                <c:pt idx="45">
                  <c:v>169.80024360648599</c:v>
                </c:pt>
                <c:pt idx="46">
                  <c:v>170.05756334247701</c:v>
                </c:pt>
                <c:pt idx="47">
                  <c:v>167.99131719874001</c:v>
                </c:pt>
                <c:pt idx="48">
                  <c:v>168.19219886753299</c:v>
                </c:pt>
                <c:pt idx="49">
                  <c:v>166.71961755803099</c:v>
                </c:pt>
                <c:pt idx="50">
                  <c:v>162.896711761695</c:v>
                </c:pt>
                <c:pt idx="51">
                  <c:v>160.24112892056499</c:v>
                </c:pt>
                <c:pt idx="52">
                  <c:v>149.967032847826</c:v>
                </c:pt>
                <c:pt idx="53">
                  <c:v>133.918540073195</c:v>
                </c:pt>
                <c:pt idx="54">
                  <c:v>125.64789054401</c:v>
                </c:pt>
                <c:pt idx="55">
                  <c:v>123.308094911507</c:v>
                </c:pt>
                <c:pt idx="56">
                  <c:v>120.187115453242</c:v>
                </c:pt>
                <c:pt idx="57">
                  <c:v>119.551252661742</c:v>
                </c:pt>
                <c:pt idx="58">
                  <c:v>120.48779441062</c:v>
                </c:pt>
                <c:pt idx="59">
                  <c:v>119.746561225023</c:v>
                </c:pt>
                <c:pt idx="60">
                  <c:v>120.239178075144</c:v>
                </c:pt>
                <c:pt idx="61">
                  <c:v>122.27030675940701</c:v>
                </c:pt>
                <c:pt idx="62">
                  <c:v>124.969922222343</c:v>
                </c:pt>
                <c:pt idx="63">
                  <c:v>124.95922124044201</c:v>
                </c:pt>
                <c:pt idx="64">
                  <c:v>124.628514494085</c:v>
                </c:pt>
                <c:pt idx="65">
                  <c:v>127.843770245115</c:v>
                </c:pt>
                <c:pt idx="66">
                  <c:v>129.91864781879801</c:v>
                </c:pt>
                <c:pt idx="67">
                  <c:v>129.271559272025</c:v>
                </c:pt>
                <c:pt idx="68">
                  <c:v>130.76933761874</c:v>
                </c:pt>
                <c:pt idx="69">
                  <c:v>134.07131162965899</c:v>
                </c:pt>
                <c:pt idx="70">
                  <c:v>137.591024575424</c:v>
                </c:pt>
                <c:pt idx="71">
                  <c:v>142.10647415461199</c:v>
                </c:pt>
                <c:pt idx="72">
                  <c:v>146.93907986065901</c:v>
                </c:pt>
                <c:pt idx="73">
                  <c:v>149.59623302925399</c:v>
                </c:pt>
                <c:pt idx="74">
                  <c:v>152.788881822934</c:v>
                </c:pt>
                <c:pt idx="75">
                  <c:v>158.329584467156</c:v>
                </c:pt>
                <c:pt idx="76">
                  <c:v>162.18520412071601</c:v>
                </c:pt>
                <c:pt idx="77">
                  <c:v>164.93763617696001</c:v>
                </c:pt>
                <c:pt idx="78">
                  <c:v>166.69439391494799</c:v>
                </c:pt>
                <c:pt idx="79">
                  <c:v>168.67302797199599</c:v>
                </c:pt>
                <c:pt idx="80">
                  <c:v>173.47887386753601</c:v>
                </c:pt>
                <c:pt idx="81">
                  <c:v>178.05778643441201</c:v>
                </c:pt>
                <c:pt idx="82">
                  <c:v>179.927946077011</c:v>
                </c:pt>
                <c:pt idx="83">
                  <c:v>182.79745797293401</c:v>
                </c:pt>
                <c:pt idx="84">
                  <c:v>189.430785948542</c:v>
                </c:pt>
                <c:pt idx="85">
                  <c:v>195.17436621816901</c:v>
                </c:pt>
                <c:pt idx="86">
                  <c:v>198.17105220411199</c:v>
                </c:pt>
                <c:pt idx="87">
                  <c:v>203.22280354809999</c:v>
                </c:pt>
                <c:pt idx="88">
                  <c:v>211.48906558594999</c:v>
                </c:pt>
                <c:pt idx="89">
                  <c:v>217.54166995204</c:v>
                </c:pt>
                <c:pt idx="90">
                  <c:v>218.825965196407</c:v>
                </c:pt>
                <c:pt idx="91">
                  <c:v>219.01009804383199</c:v>
                </c:pt>
                <c:pt idx="92">
                  <c:v>223.71176645544199</c:v>
                </c:pt>
                <c:pt idx="93">
                  <c:v>231.79295447161601</c:v>
                </c:pt>
                <c:pt idx="94">
                  <c:v>237.076461787396</c:v>
                </c:pt>
                <c:pt idx="95">
                  <c:v>243.12321222941</c:v>
                </c:pt>
                <c:pt idx="96">
                  <c:v>248.6118711151</c:v>
                </c:pt>
                <c:pt idx="97">
                  <c:v>254.124258709016</c:v>
                </c:pt>
                <c:pt idx="98">
                  <c:v>267.125734797696</c:v>
                </c:pt>
                <c:pt idx="99">
                  <c:v>279.64039004589603</c:v>
                </c:pt>
                <c:pt idx="100">
                  <c:v>284.88491534912703</c:v>
                </c:pt>
                <c:pt idx="101">
                  <c:v>297.85215273037898</c:v>
                </c:pt>
                <c:pt idx="102">
                  <c:v>325.02852144403801</c:v>
                </c:pt>
                <c:pt idx="103">
                  <c:v>345.40121526624699</c:v>
                </c:pt>
                <c:pt idx="104">
                  <c:v>367.964686897749</c:v>
                </c:pt>
                <c:pt idx="105">
                  <c:v>399.97121471974498</c:v>
                </c:pt>
                <c:pt idx="106">
                  <c:v>409.29908175230798</c:v>
                </c:pt>
                <c:pt idx="107">
                  <c:v>400.22113934256402</c:v>
                </c:pt>
                <c:pt idx="108">
                  <c:v>389.64065194323598</c:v>
                </c:pt>
                <c:pt idx="109">
                  <c:v>386.52598962582601</c:v>
                </c:pt>
                <c:pt idx="110">
                  <c:v>386.21320127090502</c:v>
                </c:pt>
                <c:pt idx="111">
                  <c:v>386.88084139647799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62-4644-B4BC-F0317BD0E81E}"/>
            </c:ext>
          </c:extLst>
        </c:ser>
        <c:ser>
          <c:idx val="2"/>
          <c:order val="2"/>
          <c:tx>
            <c:strRef>
              <c:f>PropertyType!$Y$6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PropertyType!$Y$7:$Y$118</c:f>
              <c:numCache>
                <c:formatCode>0</c:formatCode>
                <c:ptCount val="112"/>
                <c:pt idx="0">
                  <c:v>78.789058911460401</c:v>
                </c:pt>
                <c:pt idx="1">
                  <c:v>73.134450126989805</c:v>
                </c:pt>
                <c:pt idx="2">
                  <c:v>67.870533504756295</c:v>
                </c:pt>
                <c:pt idx="3">
                  <c:v>70.944941044543299</c:v>
                </c:pt>
                <c:pt idx="4">
                  <c:v>79.273195057362301</c:v>
                </c:pt>
                <c:pt idx="5">
                  <c:v>83.629795729619403</c:v>
                </c:pt>
                <c:pt idx="6">
                  <c:v>85.064474138182703</c:v>
                </c:pt>
                <c:pt idx="7">
                  <c:v>84.895357172929593</c:v>
                </c:pt>
                <c:pt idx="8">
                  <c:v>84.546950144343498</c:v>
                </c:pt>
                <c:pt idx="9">
                  <c:v>87.870377931704496</c:v>
                </c:pt>
                <c:pt idx="10">
                  <c:v>90.853688694616196</c:v>
                </c:pt>
                <c:pt idx="11">
                  <c:v>92.329321800424907</c:v>
                </c:pt>
                <c:pt idx="12">
                  <c:v>93.739863516378506</c:v>
                </c:pt>
                <c:pt idx="13">
                  <c:v>93.302124138252495</c:v>
                </c:pt>
                <c:pt idx="14">
                  <c:v>93.367140013541999</c:v>
                </c:pt>
                <c:pt idx="15">
                  <c:v>94.647296011836602</c:v>
                </c:pt>
                <c:pt idx="16">
                  <c:v>94.931397918414106</c:v>
                </c:pt>
                <c:pt idx="17">
                  <c:v>95.260734315433794</c:v>
                </c:pt>
                <c:pt idx="18">
                  <c:v>97.468518380639495</c:v>
                </c:pt>
                <c:pt idx="19">
                  <c:v>100</c:v>
                </c:pt>
                <c:pt idx="20">
                  <c:v>100.693353195862</c:v>
                </c:pt>
                <c:pt idx="21">
                  <c:v>102.406708341281</c:v>
                </c:pt>
                <c:pt idx="22">
                  <c:v>104.127369899504</c:v>
                </c:pt>
                <c:pt idx="23">
                  <c:v>103.435388307762</c:v>
                </c:pt>
                <c:pt idx="24">
                  <c:v>103.82065289945599</c:v>
                </c:pt>
                <c:pt idx="25">
                  <c:v>105.541602869255</c:v>
                </c:pt>
                <c:pt idx="26">
                  <c:v>109.23860717886799</c:v>
                </c:pt>
                <c:pt idx="27">
                  <c:v>114.07743519798601</c:v>
                </c:pt>
                <c:pt idx="28">
                  <c:v>117.198141788084</c:v>
                </c:pt>
                <c:pt idx="29">
                  <c:v>121.39005659931701</c:v>
                </c:pt>
                <c:pt idx="30">
                  <c:v>125.36583480927101</c:v>
                </c:pt>
                <c:pt idx="31">
                  <c:v>128.11269302955401</c:v>
                </c:pt>
                <c:pt idx="32">
                  <c:v>134.036569027045</c:v>
                </c:pt>
                <c:pt idx="33">
                  <c:v>141.647383670246</c:v>
                </c:pt>
                <c:pt idx="34">
                  <c:v>147.84496902055</c:v>
                </c:pt>
                <c:pt idx="35">
                  <c:v>151.094828048615</c:v>
                </c:pt>
                <c:pt idx="36">
                  <c:v>154.55359272500201</c:v>
                </c:pt>
                <c:pt idx="37">
                  <c:v>162.50722029534401</c:v>
                </c:pt>
                <c:pt idx="38">
                  <c:v>169.32053053714699</c:v>
                </c:pt>
                <c:pt idx="39">
                  <c:v>172.24577936172</c:v>
                </c:pt>
                <c:pt idx="40">
                  <c:v>173.81593276961999</c:v>
                </c:pt>
                <c:pt idx="41">
                  <c:v>174.733825959581</c:v>
                </c:pt>
                <c:pt idx="42">
                  <c:v>175.80955568467101</c:v>
                </c:pt>
                <c:pt idx="43">
                  <c:v>177.04393300515</c:v>
                </c:pt>
                <c:pt idx="44">
                  <c:v>178.87775148412399</c:v>
                </c:pt>
                <c:pt idx="45">
                  <c:v>182.75760061644101</c:v>
                </c:pt>
                <c:pt idx="46">
                  <c:v>187.33335893891601</c:v>
                </c:pt>
                <c:pt idx="47">
                  <c:v>186.18458607809001</c:v>
                </c:pt>
                <c:pt idx="48">
                  <c:v>180.94021461302401</c:v>
                </c:pt>
                <c:pt idx="49">
                  <c:v>177.21357010180799</c:v>
                </c:pt>
                <c:pt idx="50">
                  <c:v>168.841122066483</c:v>
                </c:pt>
                <c:pt idx="51">
                  <c:v>157.38244961664299</c:v>
                </c:pt>
                <c:pt idx="52">
                  <c:v>147.68569365839099</c:v>
                </c:pt>
                <c:pt idx="53">
                  <c:v>138.725857668591</c:v>
                </c:pt>
                <c:pt idx="54">
                  <c:v>132.059772177615</c:v>
                </c:pt>
                <c:pt idx="55">
                  <c:v>128.726910548652</c:v>
                </c:pt>
                <c:pt idx="56">
                  <c:v>129.517148984009</c:v>
                </c:pt>
                <c:pt idx="57">
                  <c:v>130.42695331669401</c:v>
                </c:pt>
                <c:pt idx="58">
                  <c:v>129.32455771600399</c:v>
                </c:pt>
                <c:pt idx="59">
                  <c:v>130.39018967775601</c:v>
                </c:pt>
                <c:pt idx="60">
                  <c:v>133.70193404224699</c:v>
                </c:pt>
                <c:pt idx="61">
                  <c:v>135.62353525562801</c:v>
                </c:pt>
                <c:pt idx="62">
                  <c:v>136.043026939806</c:v>
                </c:pt>
                <c:pt idx="63">
                  <c:v>137.897764826101</c:v>
                </c:pt>
                <c:pt idx="64">
                  <c:v>140.39105314855101</c:v>
                </c:pt>
                <c:pt idx="65">
                  <c:v>141.52330419260599</c:v>
                </c:pt>
                <c:pt idx="66">
                  <c:v>142.51993939507901</c:v>
                </c:pt>
                <c:pt idx="67">
                  <c:v>142.17091307868199</c:v>
                </c:pt>
                <c:pt idx="68">
                  <c:v>144.81203363598101</c:v>
                </c:pt>
                <c:pt idx="69">
                  <c:v>151.87225142192901</c:v>
                </c:pt>
                <c:pt idx="70">
                  <c:v>155.53560396033501</c:v>
                </c:pt>
                <c:pt idx="71">
                  <c:v>157.893206466181</c:v>
                </c:pt>
                <c:pt idx="72">
                  <c:v>161.03196042902201</c:v>
                </c:pt>
                <c:pt idx="73">
                  <c:v>162.43925573203501</c:v>
                </c:pt>
                <c:pt idx="74">
                  <c:v>164.04463346252101</c:v>
                </c:pt>
                <c:pt idx="75">
                  <c:v>168.48242785566501</c:v>
                </c:pt>
                <c:pt idx="76">
                  <c:v>174.63174193139099</c:v>
                </c:pt>
                <c:pt idx="77">
                  <c:v>177.59929650897899</c:v>
                </c:pt>
                <c:pt idx="78">
                  <c:v>178.13701495844899</c:v>
                </c:pt>
                <c:pt idx="79">
                  <c:v>178.971073565084</c:v>
                </c:pt>
                <c:pt idx="80">
                  <c:v>179.72352852412899</c:v>
                </c:pt>
                <c:pt idx="81">
                  <c:v>181.40490858624699</c:v>
                </c:pt>
                <c:pt idx="82">
                  <c:v>185.44769600241801</c:v>
                </c:pt>
                <c:pt idx="83">
                  <c:v>190.292020443285</c:v>
                </c:pt>
                <c:pt idx="84">
                  <c:v>190.487635851032</c:v>
                </c:pt>
                <c:pt idx="85">
                  <c:v>188.24065158543601</c:v>
                </c:pt>
                <c:pt idx="86">
                  <c:v>187.76096421383201</c:v>
                </c:pt>
                <c:pt idx="87">
                  <c:v>188.95607734464099</c:v>
                </c:pt>
                <c:pt idx="88">
                  <c:v>191.33946896959901</c:v>
                </c:pt>
                <c:pt idx="89">
                  <c:v>191.941192732583</c:v>
                </c:pt>
                <c:pt idx="90">
                  <c:v>188.69427085846701</c:v>
                </c:pt>
                <c:pt idx="91">
                  <c:v>185.800143924232</c:v>
                </c:pt>
                <c:pt idx="92">
                  <c:v>187.53702555197501</c:v>
                </c:pt>
                <c:pt idx="93">
                  <c:v>190.15638848883901</c:v>
                </c:pt>
                <c:pt idx="94">
                  <c:v>190.453660537769</c:v>
                </c:pt>
                <c:pt idx="95">
                  <c:v>190.74367959892001</c:v>
                </c:pt>
                <c:pt idx="96">
                  <c:v>191.348531560259</c:v>
                </c:pt>
                <c:pt idx="97">
                  <c:v>190.23657327578999</c:v>
                </c:pt>
                <c:pt idx="98">
                  <c:v>191.27840142046099</c:v>
                </c:pt>
                <c:pt idx="99">
                  <c:v>194.38925563794999</c:v>
                </c:pt>
                <c:pt idx="100">
                  <c:v>199.46853186809099</c:v>
                </c:pt>
                <c:pt idx="101">
                  <c:v>208.258449344296</c:v>
                </c:pt>
                <c:pt idx="102">
                  <c:v>214.75615785920701</c:v>
                </c:pt>
                <c:pt idx="103">
                  <c:v>218.862819424111</c:v>
                </c:pt>
                <c:pt idx="104">
                  <c:v>222.50154389306499</c:v>
                </c:pt>
                <c:pt idx="105">
                  <c:v>223.92202630960401</c:v>
                </c:pt>
                <c:pt idx="106">
                  <c:v>224.54617084966401</c:v>
                </c:pt>
                <c:pt idx="107">
                  <c:v>222.84109735437599</c:v>
                </c:pt>
                <c:pt idx="108">
                  <c:v>219.18996810242299</c:v>
                </c:pt>
                <c:pt idx="109">
                  <c:v>220.27883216672399</c:v>
                </c:pt>
                <c:pt idx="110">
                  <c:v>220.53740014824299</c:v>
                </c:pt>
                <c:pt idx="111">
                  <c:v>218.84758230279101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62-4644-B4BC-F0317BD0E81E}"/>
            </c:ext>
          </c:extLst>
        </c:ser>
        <c:ser>
          <c:idx val="3"/>
          <c:order val="3"/>
          <c:tx>
            <c:strRef>
              <c:f>PropertyType!$Z$6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PropertyType!$Z$7:$Z$118</c:f>
              <c:numCache>
                <c:formatCode>0</c:formatCode>
                <c:ptCount val="112"/>
                <c:pt idx="0">
                  <c:v>67.408625700502398</c:v>
                </c:pt>
                <c:pt idx="1">
                  <c:v>66.576885726414204</c:v>
                </c:pt>
                <c:pt idx="2">
                  <c:v>67.635566841671505</c:v>
                </c:pt>
                <c:pt idx="3">
                  <c:v>68.386978212873899</c:v>
                </c:pt>
                <c:pt idx="4">
                  <c:v>70.1588888596158</c:v>
                </c:pt>
                <c:pt idx="5">
                  <c:v>72.418633226421406</c:v>
                </c:pt>
                <c:pt idx="6">
                  <c:v>74.342876833448003</c:v>
                </c:pt>
                <c:pt idx="7">
                  <c:v>77.1759315980335</c:v>
                </c:pt>
                <c:pt idx="8">
                  <c:v>79.509677641151001</c:v>
                </c:pt>
                <c:pt idx="9">
                  <c:v>80.536138290216797</c:v>
                </c:pt>
                <c:pt idx="10">
                  <c:v>82.382935674563797</c:v>
                </c:pt>
                <c:pt idx="11">
                  <c:v>83.013195436578997</c:v>
                </c:pt>
                <c:pt idx="12">
                  <c:v>82.022725892485795</c:v>
                </c:pt>
                <c:pt idx="13">
                  <c:v>85.362241637544201</c:v>
                </c:pt>
                <c:pt idx="14">
                  <c:v>91.659969015766606</c:v>
                </c:pt>
                <c:pt idx="15">
                  <c:v>94.385130680992404</c:v>
                </c:pt>
                <c:pt idx="16">
                  <c:v>94.550305911212703</c:v>
                </c:pt>
                <c:pt idx="17">
                  <c:v>95.179658618618305</c:v>
                </c:pt>
                <c:pt idx="18">
                  <c:v>97.469983292775296</c:v>
                </c:pt>
                <c:pt idx="19">
                  <c:v>100</c:v>
                </c:pt>
                <c:pt idx="20">
                  <c:v>101.946117015338</c:v>
                </c:pt>
                <c:pt idx="21">
                  <c:v>103.869866472792</c:v>
                </c:pt>
                <c:pt idx="22">
                  <c:v>104.876488468335</c:v>
                </c:pt>
                <c:pt idx="23">
                  <c:v>106.45430312453099</c:v>
                </c:pt>
                <c:pt idx="24">
                  <c:v>109.57283214868301</c:v>
                </c:pt>
                <c:pt idx="25">
                  <c:v>111.263089205344</c:v>
                </c:pt>
                <c:pt idx="26">
                  <c:v>112.21326822797801</c:v>
                </c:pt>
                <c:pt idx="27">
                  <c:v>115.515991547799</c:v>
                </c:pt>
                <c:pt idx="28">
                  <c:v>119.21897603699</c:v>
                </c:pt>
                <c:pt idx="29">
                  <c:v>121.63812489768399</c:v>
                </c:pt>
                <c:pt idx="30">
                  <c:v>123.124096230636</c:v>
                </c:pt>
                <c:pt idx="31">
                  <c:v>124.06571132886801</c:v>
                </c:pt>
                <c:pt idx="32">
                  <c:v>126.031974950566</c:v>
                </c:pt>
                <c:pt idx="33">
                  <c:v>130.986052471497</c:v>
                </c:pt>
                <c:pt idx="34">
                  <c:v>136.86770922924799</c:v>
                </c:pt>
                <c:pt idx="35">
                  <c:v>141.173248369975</c:v>
                </c:pt>
                <c:pt idx="36">
                  <c:v>145.146961314246</c:v>
                </c:pt>
                <c:pt idx="37">
                  <c:v>151.57059975732199</c:v>
                </c:pt>
                <c:pt idx="38">
                  <c:v>160.42670398169699</c:v>
                </c:pt>
                <c:pt idx="39">
                  <c:v>166.722245594257</c:v>
                </c:pt>
                <c:pt idx="40">
                  <c:v>166.91215796661899</c:v>
                </c:pt>
                <c:pt idx="41">
                  <c:v>164.53900177869099</c:v>
                </c:pt>
                <c:pt idx="42">
                  <c:v>168.83246030919699</c:v>
                </c:pt>
                <c:pt idx="43">
                  <c:v>177.17107575921901</c:v>
                </c:pt>
                <c:pt idx="44">
                  <c:v>176.888817328919</c:v>
                </c:pt>
                <c:pt idx="45">
                  <c:v>172.54218693676299</c:v>
                </c:pt>
                <c:pt idx="46">
                  <c:v>169.63986203545301</c:v>
                </c:pt>
                <c:pt idx="47">
                  <c:v>167.059704090542</c:v>
                </c:pt>
                <c:pt idx="48">
                  <c:v>163.262458705575</c:v>
                </c:pt>
                <c:pt idx="49">
                  <c:v>159.29876235785699</c:v>
                </c:pt>
                <c:pt idx="50">
                  <c:v>154.84036840953999</c:v>
                </c:pt>
                <c:pt idx="51">
                  <c:v>146.72285701374301</c:v>
                </c:pt>
                <c:pt idx="52">
                  <c:v>135.967800081452</c:v>
                </c:pt>
                <c:pt idx="53">
                  <c:v>126.51237522723601</c:v>
                </c:pt>
                <c:pt idx="54">
                  <c:v>121.595070547807</c:v>
                </c:pt>
                <c:pt idx="55">
                  <c:v>119.590145658829</c:v>
                </c:pt>
                <c:pt idx="56">
                  <c:v>120.251463580954</c:v>
                </c:pt>
                <c:pt idx="57">
                  <c:v>126.442865168564</c:v>
                </c:pt>
                <c:pt idx="58">
                  <c:v>135.46924894051401</c:v>
                </c:pt>
                <c:pt idx="59">
                  <c:v>140.24626012090499</c:v>
                </c:pt>
                <c:pt idx="60">
                  <c:v>141.17194927820901</c:v>
                </c:pt>
                <c:pt idx="61">
                  <c:v>143.71633986712899</c:v>
                </c:pt>
                <c:pt idx="62">
                  <c:v>149.55318991808201</c:v>
                </c:pt>
                <c:pt idx="63">
                  <c:v>152.65603558349801</c:v>
                </c:pt>
                <c:pt idx="64">
                  <c:v>150.737864368804</c:v>
                </c:pt>
                <c:pt idx="65">
                  <c:v>153.088820114692</c:v>
                </c:pt>
                <c:pt idx="66">
                  <c:v>159.875217540075</c:v>
                </c:pt>
                <c:pt idx="67">
                  <c:v>163.96938526385301</c:v>
                </c:pt>
                <c:pt idx="68">
                  <c:v>166.78350554465101</c:v>
                </c:pt>
                <c:pt idx="69">
                  <c:v>169.64108312070999</c:v>
                </c:pt>
                <c:pt idx="70">
                  <c:v>173.66269569808301</c:v>
                </c:pt>
                <c:pt idx="71">
                  <c:v>178.81546262322399</c:v>
                </c:pt>
                <c:pt idx="72">
                  <c:v>177.092524412817</c:v>
                </c:pt>
                <c:pt idx="73">
                  <c:v>176.38640456626001</c:v>
                </c:pt>
                <c:pt idx="74">
                  <c:v>186.567186679375</c:v>
                </c:pt>
                <c:pt idx="75">
                  <c:v>195.748788057935</c:v>
                </c:pt>
                <c:pt idx="76">
                  <c:v>200.41454019355299</c:v>
                </c:pt>
                <c:pt idx="77">
                  <c:v>205.818931786165</c:v>
                </c:pt>
                <c:pt idx="78">
                  <c:v>209.285243565743</c:v>
                </c:pt>
                <c:pt idx="79">
                  <c:v>212.61441342734</c:v>
                </c:pt>
                <c:pt idx="80">
                  <c:v>217.59509749718899</c:v>
                </c:pt>
                <c:pt idx="81">
                  <c:v>222.41212390228799</c:v>
                </c:pt>
                <c:pt idx="82">
                  <c:v>226.796080366773</c:v>
                </c:pt>
                <c:pt idx="83">
                  <c:v>229.12734521879301</c:v>
                </c:pt>
                <c:pt idx="84">
                  <c:v>230.73724126207799</c:v>
                </c:pt>
                <c:pt idx="85">
                  <c:v>234.95348213122199</c:v>
                </c:pt>
                <c:pt idx="86">
                  <c:v>240.494918151934</c:v>
                </c:pt>
                <c:pt idx="87">
                  <c:v>245.798323516577</c:v>
                </c:pt>
                <c:pt idx="88">
                  <c:v>250.382380918232</c:v>
                </c:pt>
                <c:pt idx="89">
                  <c:v>254.94236583773801</c:v>
                </c:pt>
                <c:pt idx="90">
                  <c:v>259.22076720157497</c:v>
                </c:pt>
                <c:pt idx="91">
                  <c:v>261.41075354221402</c:v>
                </c:pt>
                <c:pt idx="92">
                  <c:v>266.061171291856</c:v>
                </c:pt>
                <c:pt idx="93">
                  <c:v>272.45415849607798</c:v>
                </c:pt>
                <c:pt idx="94">
                  <c:v>277.29637022937601</c:v>
                </c:pt>
                <c:pt idx="95">
                  <c:v>282.73570268399402</c:v>
                </c:pt>
                <c:pt idx="96">
                  <c:v>286.28646574904599</c:v>
                </c:pt>
                <c:pt idx="97">
                  <c:v>291.94565922423402</c:v>
                </c:pt>
                <c:pt idx="98">
                  <c:v>300.81365209349599</c:v>
                </c:pt>
                <c:pt idx="99">
                  <c:v>306.65892019197702</c:v>
                </c:pt>
                <c:pt idx="100">
                  <c:v>316.608461495401</c:v>
                </c:pt>
                <c:pt idx="101">
                  <c:v>336.02955615014798</c:v>
                </c:pt>
                <c:pt idx="102">
                  <c:v>360.79840400556998</c:v>
                </c:pt>
                <c:pt idx="103">
                  <c:v>380.77070933509202</c:v>
                </c:pt>
                <c:pt idx="104">
                  <c:v>397.39062306533901</c:v>
                </c:pt>
                <c:pt idx="105">
                  <c:v>414.08364287832399</c:v>
                </c:pt>
                <c:pt idx="106">
                  <c:v>407.67468853517101</c:v>
                </c:pt>
                <c:pt idx="107">
                  <c:v>380.66651116276699</c:v>
                </c:pt>
                <c:pt idx="108">
                  <c:v>355.21550187516601</c:v>
                </c:pt>
                <c:pt idx="109">
                  <c:v>340.83508521874597</c:v>
                </c:pt>
                <c:pt idx="110">
                  <c:v>337.93284946457999</c:v>
                </c:pt>
                <c:pt idx="111">
                  <c:v>336.66920922707499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62-4644-B4BC-F0317BD0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152"/>
        <c:axId val="528470896"/>
      </c:scatterChart>
      <c:valAx>
        <c:axId val="528468152"/>
        <c:scaling>
          <c:orientation val="minMax"/>
          <c:max val="45351"/>
          <c:min val="3515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70896"/>
        <c:crosses val="autoZero"/>
        <c:crossBetween val="midCat"/>
        <c:majorUnit val="365"/>
      </c:valAx>
      <c:valAx>
        <c:axId val="52847089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Index Value (2000 Dec = 100)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528468152"/>
        <c:crosses val="autoZero"/>
        <c:crossBetween val="midCat"/>
        <c:majorUnit val="25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3.888888888888889E-2"/>
          <c:y val="1.930287028090108E-2"/>
          <c:w val="0.96111117103512744"/>
          <c:h val="8.736521472738538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PropertyType!$AA$6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PropertyType!$AA$7:$AA$118</c:f>
              <c:numCache>
                <c:formatCode>General</c:formatCode>
                <c:ptCount val="112"/>
                <c:pt idx="4" formatCode="0%">
                  <c:v>0.12491124825080657</c:v>
                </c:pt>
                <c:pt idx="5" formatCode="0%">
                  <c:v>0.11927464776769425</c:v>
                </c:pt>
                <c:pt idx="6" formatCode="0%">
                  <c:v>0.13736236329731155</c:v>
                </c:pt>
                <c:pt idx="7" formatCode="0%">
                  <c:v>0.1845281962357419</c:v>
                </c:pt>
                <c:pt idx="8" formatCode="0%">
                  <c:v>0.18428900576623253</c:v>
                </c:pt>
                <c:pt idx="9" formatCode="0%">
                  <c:v>0.12800117706599612</c:v>
                </c:pt>
                <c:pt idx="10" formatCode="0%">
                  <c:v>7.2702696290191549E-2</c:v>
                </c:pt>
                <c:pt idx="11" formatCode="0%">
                  <c:v>6.5131968692209607E-2</c:v>
                </c:pt>
                <c:pt idx="12" formatCode="0%">
                  <c:v>9.579463016565426E-2</c:v>
                </c:pt>
                <c:pt idx="13" formatCode="0%">
                  <c:v>0.1393172815627941</c:v>
                </c:pt>
                <c:pt idx="14" formatCode="0%">
                  <c:v>0.13213284998306496</c:v>
                </c:pt>
                <c:pt idx="15" formatCode="0%">
                  <c:v>9.5128351956037749E-2</c:v>
                </c:pt>
                <c:pt idx="16" formatCode="0%">
                  <c:v>8.9708256649348561E-2</c:v>
                </c:pt>
                <c:pt idx="17" formatCode="0%">
                  <c:v>0.10361256124939788</c:v>
                </c:pt>
                <c:pt idx="18" formatCode="0%">
                  <c:v>0.11662884291004993</c:v>
                </c:pt>
                <c:pt idx="19" formatCode="0%">
                  <c:v>0.10593476643660638</c:v>
                </c:pt>
                <c:pt idx="20" formatCode="0%">
                  <c:v>7.403182721953816E-2</c:v>
                </c:pt>
                <c:pt idx="21" formatCode="0%">
                  <c:v>3.6385165859497581E-2</c:v>
                </c:pt>
                <c:pt idx="22" formatCode="0%">
                  <c:v>1.9650806349025496E-2</c:v>
                </c:pt>
                <c:pt idx="23" formatCode="0%">
                  <c:v>2.7137674790010058E-2</c:v>
                </c:pt>
                <c:pt idx="24" formatCode="0%">
                  <c:v>3.5065620312952017E-2</c:v>
                </c:pt>
                <c:pt idx="25" formatCode="0%">
                  <c:v>3.7773768178220202E-2</c:v>
                </c:pt>
                <c:pt idx="26" formatCode="0%">
                  <c:v>4.9639711517576846E-2</c:v>
                </c:pt>
                <c:pt idx="27" formatCode="0%">
                  <c:v>6.8882677963686412E-2</c:v>
                </c:pt>
                <c:pt idx="28" formatCode="0%">
                  <c:v>8.6215193485086106E-2</c:v>
                </c:pt>
                <c:pt idx="29" formatCode="0%">
                  <c:v>9.4107424450657451E-2</c:v>
                </c:pt>
                <c:pt idx="30" formatCode="0%">
                  <c:v>9.2327556554084644E-2</c:v>
                </c:pt>
                <c:pt idx="31" formatCode="0%">
                  <c:v>9.9175605086094132E-2</c:v>
                </c:pt>
                <c:pt idx="32" formatCode="0%">
                  <c:v>0.11064082718079504</c:v>
                </c:pt>
                <c:pt idx="33" formatCode="0%">
                  <c:v>0.11816649037129245</c:v>
                </c:pt>
                <c:pt idx="34" formatCode="0%">
                  <c:v>0.13512009705846095</c:v>
                </c:pt>
                <c:pt idx="35" formatCode="0%">
                  <c:v>0.15098510145942279</c:v>
                </c:pt>
                <c:pt idx="36" formatCode="0%">
                  <c:v>0.15568690186495893</c:v>
                </c:pt>
                <c:pt idx="37" formatCode="0%">
                  <c:v>0.16423320423106658</c:v>
                </c:pt>
                <c:pt idx="38" formatCode="0%">
                  <c:v>0.16004746775061984</c:v>
                </c:pt>
                <c:pt idx="39" formatCode="0%">
                  <c:v>0.14157876951144033</c:v>
                </c:pt>
                <c:pt idx="40" formatCode="0%">
                  <c:v>0.12087053895119859</c:v>
                </c:pt>
                <c:pt idx="41" formatCode="0%">
                  <c:v>9.6308453650014503E-2</c:v>
                </c:pt>
                <c:pt idx="42" formatCode="0%">
                  <c:v>6.5754175967401407E-2</c:v>
                </c:pt>
                <c:pt idx="43" formatCode="0%">
                  <c:v>4.0513672582817239E-2</c:v>
                </c:pt>
                <c:pt idx="44" formatCode="0%">
                  <c:v>4.0385484683806983E-2</c:v>
                </c:pt>
                <c:pt idx="45" formatCode="0%">
                  <c:v>5.5982094211618039E-2</c:v>
                </c:pt>
                <c:pt idx="46" formatCode="0%">
                  <c:v>4.0499264556492998E-2</c:v>
                </c:pt>
                <c:pt idx="47" formatCode="0%">
                  <c:v>6.0852962647204301E-3</c:v>
                </c:pt>
                <c:pt idx="48" formatCode="0%">
                  <c:v>-2.5417350980682762E-2</c:v>
                </c:pt>
                <c:pt idx="49" formatCode="0%">
                  <c:v>-6.6339214940262292E-2</c:v>
                </c:pt>
                <c:pt idx="50" formatCode="0%">
                  <c:v>-0.10558837818472</c:v>
                </c:pt>
                <c:pt idx="51" formatCode="0%">
                  <c:v>-0.14156447503936498</c:v>
                </c:pt>
                <c:pt idx="52" formatCode="0%">
                  <c:v>-0.1993247395207326</c:v>
                </c:pt>
                <c:pt idx="53" formatCode="0%">
                  <c:v>-0.25670482078116441</c:v>
                </c:pt>
                <c:pt idx="54" formatCode="0%">
                  <c:v>-0.22161603160889576</c:v>
                </c:pt>
                <c:pt idx="55" formatCode="0%">
                  <c:v>-0.14118641631642215</c:v>
                </c:pt>
                <c:pt idx="56" formatCode="0%">
                  <c:v>-9.9688549328402987E-2</c:v>
                </c:pt>
                <c:pt idx="57" formatCode="0%">
                  <c:v>-7.2367012916485951E-2</c:v>
                </c:pt>
                <c:pt idx="58" formatCode="0%">
                  <c:v>-8.1864540327796553E-2</c:v>
                </c:pt>
                <c:pt idx="59" formatCode="0%">
                  <c:v>-0.10898315423172578</c:v>
                </c:pt>
                <c:pt idx="60" formatCode="0%">
                  <c:v>-9.6191448269125179E-2</c:v>
                </c:pt>
                <c:pt idx="61" formatCode="0%">
                  <c:v>-3.9771817540169563E-2</c:v>
                </c:pt>
                <c:pt idx="62" formatCode="0%">
                  <c:v>-6.6715205372900321E-3</c:v>
                </c:pt>
                <c:pt idx="63" formatCode="0%">
                  <c:v>-5.8476084078984414E-3</c:v>
                </c:pt>
                <c:pt idx="64" formatCode="0%">
                  <c:v>8.4993419306722551E-4</c:v>
                </c:pt>
                <c:pt idx="65" formatCode="0%">
                  <c:v>-5.8683861347027522E-3</c:v>
                </c:pt>
                <c:pt idx="66" formatCode="0%">
                  <c:v>4.4102159915559991E-3</c:v>
                </c:pt>
                <c:pt idx="67" formatCode="0%">
                  <c:v>3.9952833964459256E-2</c:v>
                </c:pt>
                <c:pt idx="68" formatCode="0%">
                  <c:v>6.8902098621803631E-2</c:v>
                </c:pt>
                <c:pt idx="69" formatCode="0%">
                  <c:v>8.4994482788313563E-2</c:v>
                </c:pt>
                <c:pt idx="70" formatCode="0%">
                  <c:v>8.1282423000359261E-2</c:v>
                </c:pt>
                <c:pt idx="71" formatCode="0%">
                  <c:v>7.7148101088623244E-2</c:v>
                </c:pt>
                <c:pt idx="72" formatCode="0%">
                  <c:v>9.2476423262585872E-2</c:v>
                </c:pt>
                <c:pt idx="73" formatCode="0%">
                  <c:v>0.11897845125926176</c:v>
                </c:pt>
                <c:pt idx="74" formatCode="0%">
                  <c:v>0.11535526459552581</c:v>
                </c:pt>
                <c:pt idx="75" formatCode="0%">
                  <c:v>9.9085942740232857E-2</c:v>
                </c:pt>
                <c:pt idx="76" formatCode="0%">
                  <c:v>0.10049242651943757</c:v>
                </c:pt>
                <c:pt idx="77" formatCode="0%">
                  <c:v>9.3700028461561891E-2</c:v>
                </c:pt>
                <c:pt idx="78" formatCode="0%">
                  <c:v>7.7533402383284766E-2</c:v>
                </c:pt>
                <c:pt idx="79" formatCode="0%">
                  <c:v>6.4978288287382613E-2</c:v>
                </c:pt>
                <c:pt idx="80" formatCode="0%">
                  <c:v>5.1765975411683263E-2</c:v>
                </c:pt>
                <c:pt idx="81" formatCode="0%">
                  <c:v>4.2581996673929812E-2</c:v>
                </c:pt>
                <c:pt idx="82" formatCode="0%">
                  <c:v>6.8405522777528649E-2</c:v>
                </c:pt>
                <c:pt idx="83" formatCode="0%">
                  <c:v>0.10156542879401398</c:v>
                </c:pt>
                <c:pt idx="84" formatCode="0%">
                  <c:v>0.11890193166040874</c:v>
                </c:pt>
                <c:pt idx="85" formatCode="0%">
                  <c:v>0.12970908058229313</c:v>
                </c:pt>
                <c:pt idx="86" formatCode="0%">
                  <c:v>0.10052235208365934</c:v>
                </c:pt>
                <c:pt idx="87" formatCode="0%">
                  <c:v>6.9725548042498531E-2</c:v>
                </c:pt>
                <c:pt idx="88" formatCode="0%">
                  <c:v>6.3240494185420548E-2</c:v>
                </c:pt>
                <c:pt idx="89" formatCode="0%">
                  <c:v>5.9580628152251514E-2</c:v>
                </c:pt>
                <c:pt idx="90" formatCode="0%">
                  <c:v>6.8539970651908311E-2</c:v>
                </c:pt>
                <c:pt idx="91" formatCode="0%">
                  <c:v>7.3444633727372199E-2</c:v>
                </c:pt>
                <c:pt idx="92" formatCode="0%">
                  <c:v>5.493668507544136E-2</c:v>
                </c:pt>
                <c:pt idx="93" formatCode="0%">
                  <c:v>3.3887931091482359E-2</c:v>
                </c:pt>
                <c:pt idx="94" formatCode="0%">
                  <c:v>3.4490448042465482E-2</c:v>
                </c:pt>
                <c:pt idx="95" formatCode="0%">
                  <c:v>4.1247225802415466E-2</c:v>
                </c:pt>
                <c:pt idx="96" formatCode="0%">
                  <c:v>3.4392132957778321E-2</c:v>
                </c:pt>
                <c:pt idx="97" formatCode="0%">
                  <c:v>1.9902352696984593E-2</c:v>
                </c:pt>
                <c:pt idx="98" formatCode="0%">
                  <c:v>3.368390923133413E-2</c:v>
                </c:pt>
                <c:pt idx="99" formatCode="0%">
                  <c:v>5.6847595586468458E-2</c:v>
                </c:pt>
                <c:pt idx="100" formatCode="0%">
                  <c:v>6.272073234931419E-2</c:v>
                </c:pt>
                <c:pt idx="101" formatCode="0%">
                  <c:v>9.5779558280052468E-2</c:v>
                </c:pt>
                <c:pt idx="102" formatCode="0%">
                  <c:v>0.1254669816747056</c:v>
                </c:pt>
                <c:pt idx="103" formatCode="0%">
                  <c:v>0.12494111726999613</c:v>
                </c:pt>
                <c:pt idx="104" formatCode="0%">
                  <c:v>0.14116830450581119</c:v>
                </c:pt>
                <c:pt idx="105" formatCode="0%">
                  <c:v>0.15661276062342577</c:v>
                </c:pt>
                <c:pt idx="106" formatCode="0%">
                  <c:v>9.2977470918161442E-2</c:v>
                </c:pt>
                <c:pt idx="107" formatCode="0%">
                  <c:v>2.3125514126108415E-2</c:v>
                </c:pt>
                <c:pt idx="108" formatCode="0%">
                  <c:v>-9.8276925261412407E-3</c:v>
                </c:pt>
                <c:pt idx="109" formatCode="0%">
                  <c:v>-4.6149415425418616E-2</c:v>
                </c:pt>
                <c:pt idx="110" formatCode="0%">
                  <c:v>-5.3584863059552346E-2</c:v>
                </c:pt>
                <c:pt idx="111" formatCode="0%">
                  <c:v>-3.4951302198098055E-2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PropertyType!$AB$6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PropertyType!$AB$7:$AB$118</c:f>
              <c:numCache>
                <c:formatCode>General</c:formatCode>
                <c:ptCount val="112"/>
                <c:pt idx="4" formatCode="0%">
                  <c:v>3.7023639815227716E-2</c:v>
                </c:pt>
                <c:pt idx="5" formatCode="0%">
                  <c:v>4.8266354219607788E-2</c:v>
                </c:pt>
                <c:pt idx="6" formatCode="0%">
                  <c:v>8.2856579680244513E-2</c:v>
                </c:pt>
                <c:pt idx="7" formatCode="0%">
                  <c:v>0.12561314801529</c:v>
                </c:pt>
                <c:pt idx="8" formatCode="0%">
                  <c:v>0.12605961709608948</c:v>
                </c:pt>
                <c:pt idx="9" formatCode="0%">
                  <c:v>8.3380908701222056E-2</c:v>
                </c:pt>
                <c:pt idx="10" formatCode="0%">
                  <c:v>5.0574380644054839E-2</c:v>
                </c:pt>
                <c:pt idx="11" formatCode="0%">
                  <c:v>6.2236511161475327E-2</c:v>
                </c:pt>
                <c:pt idx="12" formatCode="0%">
                  <c:v>9.4460523564188659E-2</c:v>
                </c:pt>
                <c:pt idx="13" formatCode="0%">
                  <c:v>0.10152623403822436</c:v>
                </c:pt>
                <c:pt idx="14" formatCode="0%">
                  <c:v>8.1205996657347734E-2</c:v>
                </c:pt>
                <c:pt idx="15" formatCode="0%">
                  <c:v>7.7441173842686561E-2</c:v>
                </c:pt>
                <c:pt idx="16" formatCode="0%">
                  <c:v>9.0824789531599226E-2</c:v>
                </c:pt>
                <c:pt idx="17" formatCode="0%">
                  <c:v>0.11998943666304274</c:v>
                </c:pt>
                <c:pt idx="18" formatCode="0%">
                  <c:v>0.12995042496813647</c:v>
                </c:pt>
                <c:pt idx="19" formatCode="0%">
                  <c:v>9.9905618500953919E-2</c:v>
                </c:pt>
                <c:pt idx="20" formatCode="0%">
                  <c:v>7.2020775617992916E-2</c:v>
                </c:pt>
                <c:pt idx="21" formatCode="0%">
                  <c:v>4.880922916231567E-2</c:v>
                </c:pt>
                <c:pt idx="22" formatCode="0%">
                  <c:v>3.1620602554627286E-2</c:v>
                </c:pt>
                <c:pt idx="23" formatCode="0%">
                  <c:v>2.6875204367169836E-2</c:v>
                </c:pt>
                <c:pt idx="24" formatCode="0%">
                  <c:v>2.3971740046406342E-2</c:v>
                </c:pt>
                <c:pt idx="25" formatCode="0%">
                  <c:v>4.1326073790141304E-2</c:v>
                </c:pt>
                <c:pt idx="26" formatCode="0%">
                  <c:v>7.9585102728163104E-2</c:v>
                </c:pt>
                <c:pt idx="27" formatCode="0%">
                  <c:v>9.2335661276652381E-2</c:v>
                </c:pt>
                <c:pt idx="28" formatCode="0%">
                  <c:v>7.99774793462944E-2</c:v>
                </c:pt>
                <c:pt idx="29" formatCode="0%">
                  <c:v>6.0638868447841165E-2</c:v>
                </c:pt>
                <c:pt idx="30" formatCode="0%">
                  <c:v>5.380066705322073E-2</c:v>
                </c:pt>
                <c:pt idx="31" formatCode="0%">
                  <c:v>7.768011502580574E-2</c:v>
                </c:pt>
                <c:pt idx="32" formatCode="0%">
                  <c:v>0.13090723709242091</c:v>
                </c:pt>
                <c:pt idx="33" formatCode="0%">
                  <c:v>0.17886163840601599</c:v>
                </c:pt>
                <c:pt idx="34" formatCode="0%">
                  <c:v>0.15760336181033585</c:v>
                </c:pt>
                <c:pt idx="35" formatCode="0%">
                  <c:v>0.12623850781739154</c:v>
                </c:pt>
                <c:pt idx="36" formatCode="0%">
                  <c:v>0.13420901289419285</c:v>
                </c:pt>
                <c:pt idx="37" formatCode="0%">
                  <c:v>0.14449818363742328</c:v>
                </c:pt>
                <c:pt idx="38" formatCode="0%">
                  <c:v>0.15833575769565877</c:v>
                </c:pt>
                <c:pt idx="39" formatCode="0%">
                  <c:v>0.16459738474157426</c:v>
                </c:pt>
                <c:pt idx="40" formatCode="0%">
                  <c:v>0.13484800519653395</c:v>
                </c:pt>
                <c:pt idx="41" formatCode="0%">
                  <c:v>9.7927359310173934E-2</c:v>
                </c:pt>
                <c:pt idx="42" formatCode="0%">
                  <c:v>9.4752181090629994E-2</c:v>
                </c:pt>
                <c:pt idx="43" formatCode="0%">
                  <c:v>9.4653275373974166E-2</c:v>
                </c:pt>
                <c:pt idx="44" formatCode="0%">
                  <c:v>7.5801133119753894E-2</c:v>
                </c:pt>
                <c:pt idx="45" formatCode="0%">
                  <c:v>6.2580351840010318E-2</c:v>
                </c:pt>
                <c:pt idx="46" formatCode="0%">
                  <c:v>4.4428097636538766E-2</c:v>
                </c:pt>
                <c:pt idx="47" formatCode="0%">
                  <c:v>1.3209097045472795E-2</c:v>
                </c:pt>
                <c:pt idx="48" formatCode="0%">
                  <c:v>-1.6615115086248355E-2</c:v>
                </c:pt>
                <c:pt idx="49" formatCode="0%">
                  <c:v>-3.6505841752098811E-2</c:v>
                </c:pt>
                <c:pt idx="50" formatCode="0%">
                  <c:v>-7.1370308439108077E-2</c:v>
                </c:pt>
                <c:pt idx="51" formatCode="0%">
                  <c:v>-0.11940192987045906</c:v>
                </c:pt>
                <c:pt idx="52" formatCode="0%">
                  <c:v>-0.17228418983823601</c:v>
                </c:pt>
                <c:pt idx="53" formatCode="0%">
                  <c:v>-0.2126636118532611</c:v>
                </c:pt>
                <c:pt idx="54" formatCode="0%">
                  <c:v>-0.19836787275009382</c:v>
                </c:pt>
                <c:pt idx="55" formatCode="0%">
                  <c:v>-0.15804594493182844</c:v>
                </c:pt>
                <c:pt idx="56" formatCode="0%">
                  <c:v>-0.1047207712881445</c:v>
                </c:pt>
                <c:pt idx="57" formatCode="0%">
                  <c:v>-4.8271521924031946E-2</c:v>
                </c:pt>
                <c:pt idx="58" formatCode="0%">
                  <c:v>-5.9369021161113977E-2</c:v>
                </c:pt>
                <c:pt idx="59" formatCode="0%">
                  <c:v>-9.0310170440911164E-2</c:v>
                </c:pt>
                <c:pt idx="60" formatCode="0%">
                  <c:v>-7.4115926736259552E-2</c:v>
                </c:pt>
                <c:pt idx="61" formatCode="0%">
                  <c:v>-4.1036189798525746E-2</c:v>
                </c:pt>
                <c:pt idx="62" formatCode="0%">
                  <c:v>-1.5507349360268652E-2</c:v>
                </c:pt>
                <c:pt idx="63" formatCode="0%">
                  <c:v>3.9397624006891618E-3</c:v>
                </c:pt>
                <c:pt idx="64" formatCode="0%">
                  <c:v>-5.3715061987624768E-4</c:v>
                </c:pt>
                <c:pt idx="65" formatCode="0%">
                  <c:v>-2.5680942612960944E-2</c:v>
                </c:pt>
                <c:pt idx="66" formatCode="0%">
                  <c:v>2.8159489205124011E-3</c:v>
                </c:pt>
                <c:pt idx="67" formatCode="0%">
                  <c:v>4.8643029231685286E-2</c:v>
                </c:pt>
                <c:pt idx="68" formatCode="0%">
                  <c:v>5.7111234818173262E-2</c:v>
                </c:pt>
                <c:pt idx="69" formatCode="0%">
                  <c:v>7.0576045438091706E-2</c:v>
                </c:pt>
                <c:pt idx="70" formatCode="0%">
                  <c:v>7.9562552532804975E-2</c:v>
                </c:pt>
                <c:pt idx="71" formatCode="0%">
                  <c:v>8.9401236197639511E-2</c:v>
                </c:pt>
                <c:pt idx="72" formatCode="0%">
                  <c:v>0.11818299638889718</c:v>
                </c:pt>
                <c:pt idx="73" formatCode="0%">
                  <c:v>0.13796469182201609</c:v>
                </c:pt>
                <c:pt idx="74" formatCode="0%">
                  <c:v>0.12668916032304267</c:v>
                </c:pt>
                <c:pt idx="75" formatCode="0%">
                  <c:v>0.11371674033503942</c:v>
                </c:pt>
                <c:pt idx="76" formatCode="0%">
                  <c:v>0.10760658327389483</c:v>
                </c:pt>
                <c:pt idx="77" formatCode="0%">
                  <c:v>0.10257493227559289</c:v>
                </c:pt>
                <c:pt idx="78" formatCode="0%">
                  <c:v>9.2447799320367841E-2</c:v>
                </c:pt>
                <c:pt idx="79" formatCode="0%">
                  <c:v>8.1426403318983542E-2</c:v>
                </c:pt>
                <c:pt idx="80" formatCode="0%">
                  <c:v>9.1347124645428268E-2</c:v>
                </c:pt>
                <c:pt idx="81" formatCode="0%">
                  <c:v>0.10755865931246511</c:v>
                </c:pt>
                <c:pt idx="82" formatCode="0%">
                  <c:v>0.1059818382578972</c:v>
                </c:pt>
                <c:pt idx="83" formatCode="0%">
                  <c:v>0.10314148925585687</c:v>
                </c:pt>
                <c:pt idx="84" formatCode="0%">
                  <c:v>0.12767140155934031</c:v>
                </c:pt>
                <c:pt idx="85" formatCode="0%">
                  <c:v>0.16475432532074108</c:v>
                </c:pt>
                <c:pt idx="86" formatCode="0%">
                  <c:v>0.17292969813535786</c:v>
                </c:pt>
                <c:pt idx="87" formatCode="0%">
                  <c:v>0.15498080799320446</c:v>
                </c:pt>
                <c:pt idx="88" formatCode="0%">
                  <c:v>0.1091959516970169</c:v>
                </c:pt>
                <c:pt idx="89" formatCode="0%">
                  <c:v>4.6892520944161742E-2</c:v>
                </c:pt>
                <c:pt idx="90" formatCode="0%">
                  <c:v>5.1074187462200493E-2</c:v>
                </c:pt>
                <c:pt idx="91" formatCode="0%">
                  <c:v>9.2949723815059837E-2</c:v>
                </c:pt>
                <c:pt idx="92" formatCode="0%">
                  <c:v>9.649562427065872E-2</c:v>
                </c:pt>
                <c:pt idx="93" formatCode="0%">
                  <c:v>7.8540182420812732E-2</c:v>
                </c:pt>
                <c:pt idx="94" formatCode="0%">
                  <c:v>6.5393564977929142E-2</c:v>
                </c:pt>
                <c:pt idx="95" formatCode="0%">
                  <c:v>6.517382940880867E-2</c:v>
                </c:pt>
                <c:pt idx="96" formatCode="0%">
                  <c:v>7.0485188215949623E-2</c:v>
                </c:pt>
                <c:pt idx="97" formatCode="0%">
                  <c:v>7.8948613019505398E-2</c:v>
                </c:pt>
                <c:pt idx="98" formatCode="0%">
                  <c:v>9.7521595414767681E-2</c:v>
                </c:pt>
                <c:pt idx="99" formatCode="0%">
                  <c:v>0.11537334343266714</c:v>
                </c:pt>
                <c:pt idx="100" formatCode="0%">
                  <c:v>0.13262027122060061</c:v>
                </c:pt>
                <c:pt idx="101" formatCode="0%">
                  <c:v>0.17100521531490243</c:v>
                </c:pt>
                <c:pt idx="102" formatCode="0%">
                  <c:v>0.19057443821798659</c:v>
                </c:pt>
                <c:pt idx="103" formatCode="0%">
                  <c:v>0.18585071542072451</c:v>
                </c:pt>
                <c:pt idx="104" formatCode="0%">
                  <c:v>0.21813948888211354</c:v>
                </c:pt>
                <c:pt idx="105" formatCode="0%">
                  <c:v>0.26213287914545536</c:v>
                </c:pt>
                <c:pt idx="106" formatCode="0%">
                  <c:v>0.21882147652682415</c:v>
                </c:pt>
                <c:pt idx="107" formatCode="0%">
                  <c:v>0.15024563095386445</c:v>
                </c:pt>
                <c:pt idx="108" formatCode="0%">
                  <c:v>9.7710673584257668E-2</c:v>
                </c:pt>
                <c:pt idx="109" formatCode="0%">
                  <c:v>3.8884738196522273E-2</c:v>
                </c:pt>
                <c:pt idx="110" formatCode="0%">
                  <c:v>4.6743821849770439E-2</c:v>
                </c:pt>
                <c:pt idx="111" formatCode="0%">
                  <c:v>7.8548208469290559E-2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PropertyType!$AC$6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PropertyType!$AC$7:$AC$118</c:f>
              <c:numCache>
                <c:formatCode>General</c:formatCode>
                <c:ptCount val="112"/>
                <c:pt idx="4" formatCode="0%">
                  <c:v>0.10664569053235606</c:v>
                </c:pt>
                <c:pt idx="5" formatCode="0%">
                  <c:v>0.1353832176379921</c:v>
                </c:pt>
                <c:pt idx="6" formatCode="0%">
                  <c:v>0.13850267503006486</c:v>
                </c:pt>
                <c:pt idx="7" formatCode="0%">
                  <c:v>0.10829693825882525</c:v>
                </c:pt>
                <c:pt idx="8" formatCode="0%">
                  <c:v>9.4742891747542579E-2</c:v>
                </c:pt>
                <c:pt idx="9" formatCode="0%">
                  <c:v>9.8670420286954386E-2</c:v>
                </c:pt>
                <c:pt idx="10" formatCode="0%">
                  <c:v>7.044731273021565E-2</c:v>
                </c:pt>
                <c:pt idx="11" formatCode="0%">
                  <c:v>4.1245966439831472E-2</c:v>
                </c:pt>
                <c:pt idx="12" formatCode="0%">
                  <c:v>5.3497954433424644E-2</c:v>
                </c:pt>
                <c:pt idx="13" formatCode="0%">
                  <c:v>8.1250870052462787E-2</c:v>
                </c:pt>
                <c:pt idx="14" formatCode="0%">
                  <c:v>0.10820420436495581</c:v>
                </c:pt>
                <c:pt idx="15" formatCode="0%">
                  <c:v>0.11219232702760706</c:v>
                </c:pt>
                <c:pt idx="16" formatCode="0%">
                  <c:v>9.3365275506612111E-2</c:v>
                </c:pt>
                <c:pt idx="17" formatCode="0%">
                  <c:v>7.0378240694021654E-2</c:v>
                </c:pt>
                <c:pt idx="18" formatCode="0%">
                  <c:v>5.2528023366976706E-2</c:v>
                </c:pt>
                <c:pt idx="19" formatCode="0%">
                  <c:v>5.3082156110312084E-2</c:v>
                </c:pt>
                <c:pt idx="20" formatCode="0%">
                  <c:v>6.5687233947655743E-2</c:v>
                </c:pt>
                <c:pt idx="21" formatCode="0%">
                  <c:v>7.7264622103368152E-2</c:v>
                </c:pt>
                <c:pt idx="22" formatCode="0%">
                  <c:v>8.5554460634118756E-2</c:v>
                </c:pt>
                <c:pt idx="23" formatCode="0%">
                  <c:v>8.445737079528004E-2</c:v>
                </c:pt>
                <c:pt idx="24" formatCode="0%">
                  <c:v>7.3954726505938373E-2</c:v>
                </c:pt>
                <c:pt idx="25" formatCode="0%">
                  <c:v>6.6654777304401946E-2</c:v>
                </c:pt>
                <c:pt idx="26" formatCode="0%">
                  <c:v>8.3753666801273274E-2</c:v>
                </c:pt>
                <c:pt idx="27" formatCode="0%">
                  <c:v>0.11249193059453089</c:v>
                </c:pt>
                <c:pt idx="28" formatCode="0%">
                  <c:v>0.13774917332923065</c:v>
                </c:pt>
                <c:pt idx="29" formatCode="0%">
                  <c:v>0.14822020267457447</c:v>
                </c:pt>
                <c:pt idx="30" formatCode="0%">
                  <c:v>0.1386822865868178</c:v>
                </c:pt>
                <c:pt idx="31" formatCode="0%">
                  <c:v>0.14235267529454521</c:v>
                </c:pt>
                <c:pt idx="32" formatCode="0%">
                  <c:v>0.1619476874055954</c:v>
                </c:pt>
                <c:pt idx="33" formatCode="0%">
                  <c:v>0.17888088966784266</c:v>
                </c:pt>
                <c:pt idx="34" formatCode="0%">
                  <c:v>0.17087163133245076</c:v>
                </c:pt>
                <c:pt idx="35" formatCode="0%">
                  <c:v>0.15325914075609681</c:v>
                </c:pt>
                <c:pt idx="36" formatCode="0%">
                  <c:v>0.16759289175573877</c:v>
                </c:pt>
                <c:pt idx="37" formatCode="0%">
                  <c:v>0.19698751589356522</c:v>
                </c:pt>
                <c:pt idx="38" formatCode="0%">
                  <c:v>0.17894390607968691</c:v>
                </c:pt>
                <c:pt idx="39" formatCode="0%">
                  <c:v>0.1391277249131897</c:v>
                </c:pt>
                <c:pt idx="40" formatCode="0%">
                  <c:v>0.10697024534953381</c:v>
                </c:pt>
                <c:pt idx="41" formatCode="0%">
                  <c:v>6.2389925036450355E-2</c:v>
                </c:pt>
                <c:pt idx="42" formatCode="0%">
                  <c:v>3.477023189897821E-2</c:v>
                </c:pt>
                <c:pt idx="43" formatCode="0%">
                  <c:v>3.2493790108505394E-2</c:v>
                </c:pt>
                <c:pt idx="44" formatCode="0%">
                  <c:v>3.285950334481158E-2</c:v>
                </c:pt>
                <c:pt idx="45" formatCode="0%">
                  <c:v>2.9978638229144927E-2</c:v>
                </c:pt>
                <c:pt idx="46" formatCode="0%">
                  <c:v>2.5633667757164247E-2</c:v>
                </c:pt>
                <c:pt idx="47" formatCode="0%">
                  <c:v>1.0953837753124862E-3</c:v>
                </c:pt>
                <c:pt idx="48" formatCode="0%">
                  <c:v>-4.8248405198398014E-2</c:v>
                </c:pt>
                <c:pt idx="49" formatCode="0%">
                  <c:v>-8.903852401310941E-2</c:v>
                </c:pt>
                <c:pt idx="50" formatCode="0%">
                  <c:v>-0.12865797690657299</c:v>
                </c:pt>
                <c:pt idx="51" formatCode="0%">
                  <c:v>-0.16225380988680116</c:v>
                </c:pt>
                <c:pt idx="52" formatCode="0%">
                  <c:v>-0.17693162562148279</c:v>
                </c:pt>
                <c:pt idx="53" formatCode="0%">
                  <c:v>-0.17855594712480338</c:v>
                </c:pt>
                <c:pt idx="54" formatCode="0%">
                  <c:v>-0.14057705864295622</c:v>
                </c:pt>
                <c:pt idx="55" formatCode="0%">
                  <c:v>-9.8931838825654039E-2</c:v>
                </c:pt>
                <c:pt idx="56" formatCode="0%">
                  <c:v>-9.5709841944142005E-2</c:v>
                </c:pt>
                <c:pt idx="57" formatCode="0%">
                  <c:v>-0.11120187912790824</c:v>
                </c:pt>
                <c:pt idx="58" formatCode="0%">
                  <c:v>-9.1707959345468382E-2</c:v>
                </c:pt>
                <c:pt idx="59" formatCode="0%">
                  <c:v>-5.3325684398488504E-2</c:v>
                </c:pt>
                <c:pt idx="60" formatCode="0%">
                  <c:v>-3.9181615311655316E-2</c:v>
                </c:pt>
                <c:pt idx="61" formatCode="0%">
                  <c:v>-1.9597919355967997E-2</c:v>
                </c:pt>
                <c:pt idx="62" formatCode="0%">
                  <c:v>-1.4175959216766287E-2</c:v>
                </c:pt>
                <c:pt idx="63" formatCode="0%">
                  <c:v>-2.0767844089164211E-2</c:v>
                </c:pt>
                <c:pt idx="64" formatCode="0%">
                  <c:v>-4.6163364978103472E-3</c:v>
                </c:pt>
                <c:pt idx="65" formatCode="0%">
                  <c:v>2.7228237268099864E-2</c:v>
                </c:pt>
                <c:pt idx="66" formatCode="0%">
                  <c:v>4.56532537190244E-2</c:v>
                </c:pt>
                <c:pt idx="67" formatCode="0%">
                  <c:v>5.1039085599640321E-2</c:v>
                </c:pt>
                <c:pt idx="68" formatCode="0%">
                  <c:v>7.4550949509216258E-2</c:v>
                </c:pt>
                <c:pt idx="69" formatCode="0%">
                  <c:v>0.11633429328383404</c:v>
                </c:pt>
                <c:pt idx="70" formatCode="0%">
                  <c:v>0.11607487643338255</c:v>
                </c:pt>
                <c:pt idx="71" formatCode="0%">
                  <c:v>9.2134171075150206E-2</c:v>
                </c:pt>
                <c:pt idx="72" formatCode="0%">
                  <c:v>8.697725821070712E-2</c:v>
                </c:pt>
                <c:pt idx="73" formatCode="0%">
                  <c:v>7.5724489192309452E-2</c:v>
                </c:pt>
                <c:pt idx="74" formatCode="0%">
                  <c:v>8.2080306939573022E-2</c:v>
                </c:pt>
                <c:pt idx="75" formatCode="0%">
                  <c:v>0.10242566028373834</c:v>
                </c:pt>
                <c:pt idx="76" formatCode="0%">
                  <c:v>0.1002357412476087</c:v>
                </c:pt>
                <c:pt idx="77" formatCode="0%">
                  <c:v>7.5323763790358766E-2</c:v>
                </c:pt>
                <c:pt idx="78" formatCode="0%">
                  <c:v>5.483113598836975E-2</c:v>
                </c:pt>
                <c:pt idx="79" formatCode="0%">
                  <c:v>5.4719802974160681E-2</c:v>
                </c:pt>
                <c:pt idx="80" formatCode="0%">
                  <c:v>6.1315494740476817E-2</c:v>
                </c:pt>
                <c:pt idx="81" formatCode="0%">
                  <c:v>7.1622166208030302E-2</c:v>
                </c:pt>
                <c:pt idx="82" formatCode="0%">
                  <c:v>8.9608516516129777E-2</c:v>
                </c:pt>
                <c:pt idx="83" formatCode="0%">
                  <c:v>0.10414729894541663</c:v>
                </c:pt>
                <c:pt idx="84" formatCode="0%">
                  <c:v>0.1147542831303956</c:v>
                </c:pt>
                <c:pt idx="85" formatCode="0%">
                  <c:v>0.12610830446631294</c:v>
                </c:pt>
                <c:pt idx="86" formatCode="0%">
                  <c:v>0.11271849199031281</c:v>
                </c:pt>
                <c:pt idx="87" formatCode="0%">
                  <c:v>8.1312148526748507E-2</c:v>
                </c:pt>
                <c:pt idx="88" formatCode="0%">
                  <c:v>4.4146182735066208E-2</c:v>
                </c:pt>
                <c:pt idx="89" formatCode="0%">
                  <c:v>4.9628707109006243E-3</c:v>
                </c:pt>
                <c:pt idx="90" formatCode="0%">
                  <c:v>2.4087574640689891E-3</c:v>
                </c:pt>
                <c:pt idx="91" formatCode="0%">
                  <c:v>1.9341111256562238E-2</c:v>
                </c:pt>
                <c:pt idx="92" formatCode="0%">
                  <c:v>2.2915688681887536E-2</c:v>
                </c:pt>
                <c:pt idx="93" formatCode="0%">
                  <c:v>2.6745137504814886E-2</c:v>
                </c:pt>
                <c:pt idx="94" formatCode="0%">
                  <c:v>2.5575519100653699E-2</c:v>
                </c:pt>
                <c:pt idx="95" formatCode="0%">
                  <c:v>2.2526481222544303E-2</c:v>
                </c:pt>
                <c:pt idx="96" formatCode="0%">
                  <c:v>1.8053233880991559E-2</c:v>
                </c:pt>
                <c:pt idx="97" formatCode="0%">
                  <c:v>-4.2657703106355749E-3</c:v>
                </c:pt>
                <c:pt idx="98" formatCode="0%">
                  <c:v>3.5653284145631403E-4</c:v>
                </c:pt>
                <c:pt idx="99" formatCode="0%">
                  <c:v>3.6137606884794948E-2</c:v>
                </c:pt>
                <c:pt idx="100" formatCode="0%">
                  <c:v>7.947335265027955E-2</c:v>
                </c:pt>
                <c:pt idx="101" formatCode="0%">
                  <c:v>0.14949853424465154</c:v>
                </c:pt>
                <c:pt idx="102" formatCode="0%">
                  <c:v>0.17915498516854811</c:v>
                </c:pt>
                <c:pt idx="103" formatCode="0%">
                  <c:v>0.15269779991518106</c:v>
                </c:pt>
                <c:pt idx="104" formatCode="0%">
                  <c:v>0.13406349454895605</c:v>
                </c:pt>
                <c:pt idx="105" formatCode="0%">
                  <c:v>0.11584841274104507</c:v>
                </c:pt>
                <c:pt idx="106" formatCode="0%">
                  <c:v>8.0372363719481976E-2</c:v>
                </c:pt>
                <c:pt idx="107" formatCode="0%">
                  <c:v>5.6435950384415401E-2</c:v>
                </c:pt>
                <c:pt idx="108" formatCode="0%">
                  <c:v>4.0145873979535063E-2</c:v>
                </c:pt>
                <c:pt idx="109" formatCode="0%">
                  <c:v>1.9432149436640067E-2</c:v>
                </c:pt>
                <c:pt idx="110" formatCode="0%">
                  <c:v>1.66439213657954E-2</c:v>
                </c:pt>
                <c:pt idx="111" formatCode="0%">
                  <c:v>1.7390057135442394E-2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PropertyType!$AD$6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PropertyType!$AD$7:$AD$118</c:f>
              <c:numCache>
                <c:formatCode>General</c:formatCode>
                <c:ptCount val="112"/>
                <c:pt idx="4" formatCode="0%">
                  <c:v>8.5285251828254083E-2</c:v>
                </c:pt>
                <c:pt idx="5" formatCode="0%">
                  <c:v>0.12378928699167968</c:v>
                </c:pt>
                <c:pt idx="6" formatCode="0%">
                  <c:v>0.12993722401110186</c:v>
                </c:pt>
                <c:pt idx="7" formatCode="0%">
                  <c:v>0.12541317507529071</c:v>
                </c:pt>
                <c:pt idx="8" formatCode="0%">
                  <c:v>0.10643790147903864</c:v>
                </c:pt>
                <c:pt idx="9" formatCode="0%">
                  <c:v>8.9694365344464844E-2</c:v>
                </c:pt>
                <c:pt idx="10" formatCode="0%">
                  <c:v>0.1037860461320157</c:v>
                </c:pt>
                <c:pt idx="11" formatCode="0%">
                  <c:v>0.12474101100789814</c:v>
                </c:pt>
                <c:pt idx="12" formatCode="0%">
                  <c:v>0.13273910712459847</c:v>
                </c:pt>
                <c:pt idx="13" formatCode="0%">
                  <c:v>0.12242571622832354</c:v>
                </c:pt>
                <c:pt idx="14" formatCode="0%">
                  <c:v>0.10750206462803602</c:v>
                </c:pt>
                <c:pt idx="15" formatCode="0%">
                  <c:v>0.10840599799811512</c:v>
                </c:pt>
                <c:pt idx="16" formatCode="0%">
                  <c:v>0.13077444841878139</c:v>
                </c:pt>
                <c:pt idx="17" formatCode="0%">
                  <c:v>0.15819450483312325</c:v>
                </c:pt>
                <c:pt idx="18" formatCode="0%">
                  <c:v>0.1323966077877774</c:v>
                </c:pt>
                <c:pt idx="19" formatCode="0%">
                  <c:v>9.2826577596313298E-2</c:v>
                </c:pt>
                <c:pt idx="20" formatCode="0%">
                  <c:v>8.7565311121941214E-2</c:v>
                </c:pt>
                <c:pt idx="21" formatCode="0%">
                  <c:v>9.7112538575724772E-2</c:v>
                </c:pt>
                <c:pt idx="22" formatCode="0%">
                  <c:v>0.12247277426633563</c:v>
                </c:pt>
                <c:pt idx="23" formatCode="0%">
                  <c:v>0.13700395094685991</c:v>
                </c:pt>
                <c:pt idx="24" formatCode="0%">
                  <c:v>0.12351542382050162</c:v>
                </c:pt>
                <c:pt idx="25" formatCode="0%">
                  <c:v>0.11189576400747203</c:v>
                </c:pt>
                <c:pt idx="26" formatCode="0%">
                  <c:v>0.13317012457566202</c:v>
                </c:pt>
                <c:pt idx="27" formatCode="0%">
                  <c:v>0.15783766384262776</c:v>
                </c:pt>
                <c:pt idx="28" formatCode="0%">
                  <c:v>0.15877836468347639</c:v>
                </c:pt>
                <c:pt idx="29" formatCode="0%">
                  <c:v>0.14777036093959484</c:v>
                </c:pt>
                <c:pt idx="30" formatCode="0%">
                  <c:v>0.12508471226881324</c:v>
                </c:pt>
                <c:pt idx="31" formatCode="0%">
                  <c:v>0.11661526964571589</c:v>
                </c:pt>
                <c:pt idx="32" formatCode="0%">
                  <c:v>0.13352405604248596</c:v>
                </c:pt>
                <c:pt idx="33" formatCode="0%">
                  <c:v>0.15501126074957838</c:v>
                </c:pt>
                <c:pt idx="34" formatCode="0%">
                  <c:v>0.15904385025017054</c:v>
                </c:pt>
                <c:pt idx="35" formatCode="0%">
                  <c:v>0.14693467402125227</c:v>
                </c:pt>
                <c:pt idx="36" formatCode="0%">
                  <c:v>0.13296549377857025</c:v>
                </c:pt>
                <c:pt idx="37" formatCode="0%">
                  <c:v>0.13142696589440939</c:v>
                </c:pt>
                <c:pt idx="38" formatCode="0%">
                  <c:v>0.14169008141696038</c:v>
                </c:pt>
                <c:pt idx="39" formatCode="0%">
                  <c:v>0.13480183459209871</c:v>
                </c:pt>
                <c:pt idx="40" formatCode="0%">
                  <c:v>9.2838807749064278E-2</c:v>
                </c:pt>
                <c:pt idx="41" formatCode="0%">
                  <c:v>2.7329772473777991E-2</c:v>
                </c:pt>
                <c:pt idx="42" formatCode="0%">
                  <c:v>-1.8951705357371229E-2</c:v>
                </c:pt>
                <c:pt idx="43" formatCode="0%">
                  <c:v>-2.1235545588618954E-2</c:v>
                </c:pt>
                <c:pt idx="44" formatCode="0%">
                  <c:v>8.5729630314277383E-3</c:v>
                </c:pt>
                <c:pt idx="45" formatCode="0%">
                  <c:v>4.1815054622502013E-2</c:v>
                </c:pt>
                <c:pt idx="46" formatCode="0%">
                  <c:v>1.7593761378572159E-2</c:v>
                </c:pt>
                <c:pt idx="47" formatCode="0%">
                  <c:v>-4.0499322317813946E-2</c:v>
                </c:pt>
                <c:pt idx="48" formatCode="0%">
                  <c:v>-8.4499162133506167E-2</c:v>
                </c:pt>
                <c:pt idx="49" formatCode="0%">
                  <c:v>-0.1120420093543717</c:v>
                </c:pt>
                <c:pt idx="50" formatCode="0%">
                  <c:v>-0.12117402722589032</c:v>
                </c:pt>
                <c:pt idx="51" formatCode="0%">
                  <c:v>-0.12616663071772882</c:v>
                </c:pt>
                <c:pt idx="52" formatCode="0%">
                  <c:v>-0.1532621957243957</c:v>
                </c:pt>
                <c:pt idx="53" formatCode="0%">
                  <c:v>-0.20947898617605865</c:v>
                </c:pt>
                <c:pt idx="54" formatCode="0%">
                  <c:v>-0.2290827011372496</c:v>
                </c:pt>
                <c:pt idx="55" formatCode="0%">
                  <c:v>-0.2002342074889315</c:v>
                </c:pt>
                <c:pt idx="56" formatCode="0%">
                  <c:v>-0.15026019663519286</c:v>
                </c:pt>
                <c:pt idx="57" formatCode="0%">
                  <c:v>-8.6010991413903781E-2</c:v>
                </c:pt>
                <c:pt idx="58" formatCode="0%">
                  <c:v>-2.0499712208154497E-2</c:v>
                </c:pt>
                <c:pt idx="59" formatCode="0%">
                  <c:v>2.0651567607414378E-2</c:v>
                </c:pt>
                <c:pt idx="60" formatCode="0%">
                  <c:v>4.2041396061758718E-2</c:v>
                </c:pt>
                <c:pt idx="61" formatCode="0%">
                  <c:v>8.3404927736648427E-2</c:v>
                </c:pt>
                <c:pt idx="62" formatCode="0%">
                  <c:v>0.1206294036451232</c:v>
                </c:pt>
                <c:pt idx="63" formatCode="0%">
                  <c:v>0.12404428894768271</c:v>
                </c:pt>
                <c:pt idx="64" formatCode="0%">
                  <c:v>0.10636882898801048</c:v>
                </c:pt>
                <c:pt idx="65" formatCode="0%">
                  <c:v>9.3862069522472558E-2</c:v>
                </c:pt>
                <c:pt idx="66" formatCode="0%">
                  <c:v>0.10004987503315244</c:v>
                </c:pt>
                <c:pt idx="67" formatCode="0%">
                  <c:v>0.10929280895588089</c:v>
                </c:pt>
                <c:pt idx="68" formatCode="0%">
                  <c:v>0.11854470029464803</c:v>
                </c:pt>
                <c:pt idx="69" formatCode="0%">
                  <c:v>0.13573157194162921</c:v>
                </c:pt>
                <c:pt idx="70" formatCode="0%">
                  <c:v>0.13757105457089636</c:v>
                </c:pt>
                <c:pt idx="71" formatCode="0%">
                  <c:v>0.13064844588025304</c:v>
                </c:pt>
                <c:pt idx="72" formatCode="0%">
                  <c:v>0.14295528507664534</c:v>
                </c:pt>
                <c:pt idx="73" formatCode="0%">
                  <c:v>0.16123272854950743</c:v>
                </c:pt>
                <c:pt idx="74" formatCode="0%">
                  <c:v>0.14872327774102101</c:v>
                </c:pt>
                <c:pt idx="75" formatCode="0%">
                  <c:v>0.12442796706728165</c:v>
                </c:pt>
                <c:pt idx="76" formatCode="0%">
                  <c:v>0.11558666478573909</c:v>
                </c:pt>
                <c:pt idx="77" formatCode="0%">
                  <c:v>0.11334300986763779</c:v>
                </c:pt>
                <c:pt idx="78" formatCode="0%">
                  <c:v>0.11140835820045125</c:v>
                </c:pt>
                <c:pt idx="79" formatCode="0%">
                  <c:v>0.11091003436741631</c:v>
                </c:pt>
                <c:pt idx="80" formatCode="0%">
                  <c:v>0.11700060729740946</c:v>
                </c:pt>
                <c:pt idx="81" formatCode="0%">
                  <c:v>0.1217474882690277</c:v>
                </c:pt>
                <c:pt idx="82" formatCode="0%">
                  <c:v>0.12321491920518057</c:v>
                </c:pt>
                <c:pt idx="83" formatCode="0%">
                  <c:v>0.12515828647239324</c:v>
                </c:pt>
                <c:pt idx="84" formatCode="0%">
                  <c:v>0.12686214258254802</c:v>
                </c:pt>
                <c:pt idx="85" formatCode="0%">
                  <c:v>0.11840117208847567</c:v>
                </c:pt>
                <c:pt idx="86" formatCode="0%">
                  <c:v>0.10151573716817142</c:v>
                </c:pt>
                <c:pt idx="87" formatCode="0%">
                  <c:v>9.3023167419313824E-2</c:v>
                </c:pt>
                <c:pt idx="88" formatCode="0%">
                  <c:v>9.3764381226697502E-2</c:v>
                </c:pt>
                <c:pt idx="89" formatCode="0%">
                  <c:v>9.6155394359418223E-2</c:v>
                </c:pt>
                <c:pt idx="90" formatCode="0%">
                  <c:v>9.851467887704457E-2</c:v>
                </c:pt>
                <c:pt idx="91" formatCode="0%">
                  <c:v>9.8033812723938851E-2</c:v>
                </c:pt>
                <c:pt idx="92" formatCode="0%">
                  <c:v>8.1072193008796312E-2</c:v>
                </c:pt>
                <c:pt idx="93" formatCode="0%">
                  <c:v>6.2872422953291984E-2</c:v>
                </c:pt>
                <c:pt idx="94" formatCode="0%">
                  <c:v>8.5410751440968991E-2</c:v>
                </c:pt>
                <c:pt idx="95" formatCode="0%">
                  <c:v>0.11025731791844451</c:v>
                </c:pt>
                <c:pt idx="96" formatCode="0%">
                  <c:v>9.0515189349969827E-2</c:v>
                </c:pt>
                <c:pt idx="97" formatCode="0%">
                  <c:v>5.1889935021308231E-2</c:v>
                </c:pt>
                <c:pt idx="98" formatCode="0%">
                  <c:v>5.6514020313046753E-2</c:v>
                </c:pt>
                <c:pt idx="99" formatCode="0%">
                  <c:v>9.3823278363415641E-2</c:v>
                </c:pt>
                <c:pt idx="100" formatCode="0%">
                  <c:v>0.13779611300990458</c:v>
                </c:pt>
                <c:pt idx="101" formatCode="0%">
                  <c:v>0.2133989226603823</c:v>
                </c:pt>
                <c:pt idx="102" formatCode="0%">
                  <c:v>0.23377524176758069</c:v>
                </c:pt>
                <c:pt idx="103" formatCode="0%">
                  <c:v>0.20284676175575678</c:v>
                </c:pt>
                <c:pt idx="104" formatCode="0%">
                  <c:v>0.2118342090184997</c:v>
                </c:pt>
                <c:pt idx="105" formatCode="0%">
                  <c:v>0.21487840940216163</c:v>
                </c:pt>
                <c:pt idx="106" formatCode="0%">
                  <c:v>0.11718544492447358</c:v>
                </c:pt>
                <c:pt idx="107" formatCode="0%">
                  <c:v>2.1053351426920441E-2</c:v>
                </c:pt>
                <c:pt idx="108" formatCode="0%">
                  <c:v>-4.1193379093784732E-2</c:v>
                </c:pt>
                <c:pt idx="109" formatCode="0%">
                  <c:v>-0.10221411074072462</c:v>
                </c:pt>
                <c:pt idx="110" formatCode="0%">
                  <c:v>-6.9068642817540216E-2</c:v>
                </c:pt>
                <c:pt idx="111" formatCode="0%">
                  <c:v>-7.8930059237181105E-3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51575006358132"/>
          <c:y val="0.11265529140091206"/>
          <c:w val="0.82226346943843376"/>
          <c:h val="0.75271072934065064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PropertyType!$AG$6</c:f>
              <c:strCache>
                <c:ptCount val="1"/>
                <c:pt idx="0">
                  <c:v>U.S. Office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PropertyType!$AG$7:$AG$118</c:f>
              <c:numCache>
                <c:formatCode>General</c:formatCode>
                <c:ptCount val="112"/>
                <c:pt idx="4" formatCode="0%">
                  <c:v>0.10869419415467862</c:v>
                </c:pt>
                <c:pt idx="5" formatCode="0%">
                  <c:v>0.11298761849417027</c:v>
                </c:pt>
                <c:pt idx="6" formatCode="0%">
                  <c:v>0.14732780843468429</c:v>
                </c:pt>
                <c:pt idx="7" formatCode="0%">
                  <c:v>0.22475245863461901</c:v>
                </c:pt>
                <c:pt idx="8" formatCode="0%">
                  <c:v>0.22628786623667474</c:v>
                </c:pt>
                <c:pt idx="9" formatCode="0%">
                  <c:v>0.23426981903124267</c:v>
                </c:pt>
                <c:pt idx="10" formatCode="0%">
                  <c:v>0.17538644818740146</c:v>
                </c:pt>
                <c:pt idx="11" formatCode="0%">
                  <c:v>5.8488561223227986E-2</c:v>
                </c:pt>
                <c:pt idx="12" formatCode="0%">
                  <c:v>2.8605328294496912E-2</c:v>
                </c:pt>
                <c:pt idx="13" formatCode="0%">
                  <c:v>3.7340257874048488E-2</c:v>
                </c:pt>
                <c:pt idx="14" formatCode="0%">
                  <c:v>4.1980957035679722E-2</c:v>
                </c:pt>
                <c:pt idx="15" formatCode="0%">
                  <c:v>2.0653161504465389E-2</c:v>
                </c:pt>
                <c:pt idx="16" formatCode="0%">
                  <c:v>1.9009908643365714E-2</c:v>
                </c:pt>
                <c:pt idx="17" formatCode="0%">
                  <c:v>6.0199696528975499E-2</c:v>
                </c:pt>
                <c:pt idx="18" formatCode="0%">
                  <c:v>8.7650755089042853E-2</c:v>
                </c:pt>
                <c:pt idx="19" formatCode="0%">
                  <c:v>0.12986046969497633</c:v>
                </c:pt>
                <c:pt idx="20" formatCode="0%">
                  <c:v>0.14855822324010126</c:v>
                </c:pt>
                <c:pt idx="21" formatCode="0%">
                  <c:v>8.3675784748378446E-2</c:v>
                </c:pt>
                <c:pt idx="22" formatCode="0%">
                  <c:v>2.6223056903422748E-3</c:v>
                </c:pt>
                <c:pt idx="23" formatCode="0%">
                  <c:v>-1.7643903092260049E-2</c:v>
                </c:pt>
                <c:pt idx="24" formatCode="0%">
                  <c:v>-5.7616555589965479E-3</c:v>
                </c:pt>
                <c:pt idx="25" formatCode="0%">
                  <c:v>-1.6053769742389146E-2</c:v>
                </c:pt>
                <c:pt idx="26" formatCode="0%">
                  <c:v>-1.4601290748808005E-3</c:v>
                </c:pt>
                <c:pt idx="27" formatCode="0%">
                  <c:v>3.5699591988467727E-2</c:v>
                </c:pt>
                <c:pt idx="28" formatCode="0%">
                  <c:v>6.4531278170038897E-2</c:v>
                </c:pt>
                <c:pt idx="29" formatCode="0%">
                  <c:v>4.9956855365656416E-2</c:v>
                </c:pt>
                <c:pt idx="30" formatCode="0%">
                  <c:v>-4.4906317378257121E-4</c:v>
                </c:pt>
                <c:pt idx="31" formatCode="0%">
                  <c:v>-8.9105719275158757E-3</c:v>
                </c:pt>
                <c:pt idx="32" formatCode="0%">
                  <c:v>1.653906306341435E-2</c:v>
                </c:pt>
                <c:pt idx="33" formatCode="0%">
                  <c:v>8.7664895297450363E-2</c:v>
                </c:pt>
                <c:pt idx="34" formatCode="0%">
                  <c:v>0.17873668371736851</c:v>
                </c:pt>
                <c:pt idx="35" formatCode="0%">
                  <c:v>0.18663421982157491</c:v>
                </c:pt>
                <c:pt idx="36" formatCode="0%">
                  <c:v>0.1491252276147994</c:v>
                </c:pt>
                <c:pt idx="37" formatCode="0%">
                  <c:v>0.11529956736526836</c:v>
                </c:pt>
                <c:pt idx="38" formatCode="0%">
                  <c:v>0.10918610297169895</c:v>
                </c:pt>
                <c:pt idx="39" formatCode="0%">
                  <c:v>0.12095754678543624</c:v>
                </c:pt>
                <c:pt idx="40" formatCode="0%">
                  <c:v>0.12193967078455281</c:v>
                </c:pt>
                <c:pt idx="41" formatCode="0%">
                  <c:v>0.15362100263386003</c:v>
                </c:pt>
                <c:pt idx="42" formatCode="0%">
                  <c:v>0.16937829471423482</c:v>
                </c:pt>
                <c:pt idx="43" formatCode="0%">
                  <c:v>0.15774212399722876</c:v>
                </c:pt>
                <c:pt idx="44" formatCode="0%">
                  <c:v>0.170088144073266</c:v>
                </c:pt>
                <c:pt idx="45" formatCode="0%">
                  <c:v>0.1540163721891683</c:v>
                </c:pt>
                <c:pt idx="46" formatCode="0%">
                  <c:v>0.13000670753773313</c:v>
                </c:pt>
                <c:pt idx="47" formatCode="0%">
                  <c:v>9.4293418819259678E-2</c:v>
                </c:pt>
                <c:pt idx="48" formatCode="0%">
                  <c:v>-6.7388815108264666E-3</c:v>
                </c:pt>
                <c:pt idx="49" formatCode="0%">
                  <c:v>-6.7871201761216526E-2</c:v>
                </c:pt>
                <c:pt idx="50" formatCode="0%">
                  <c:v>-9.448767609579678E-2</c:v>
                </c:pt>
                <c:pt idx="51" formatCode="0%">
                  <c:v>-0.11517457353214844</c:v>
                </c:pt>
                <c:pt idx="52" formatCode="0%">
                  <c:v>-0.16431566526636598</c:v>
                </c:pt>
                <c:pt idx="53" formatCode="0%">
                  <c:v>-0.28418526640337594</c:v>
                </c:pt>
                <c:pt idx="54" formatCode="0%">
                  <c:v>-0.34676328192690831</c:v>
                </c:pt>
                <c:pt idx="55" formatCode="0%">
                  <c:v>-0.33844293085908672</c:v>
                </c:pt>
                <c:pt idx="56" formatCode="0%">
                  <c:v>-0.18556492197617946</c:v>
                </c:pt>
                <c:pt idx="57" formatCode="0%">
                  <c:v>5.6423874307602873E-2</c:v>
                </c:pt>
                <c:pt idx="58" formatCode="0%">
                  <c:v>0.13379006125831427</c:v>
                </c:pt>
                <c:pt idx="59" formatCode="0%">
                  <c:v>0.16471103187480973</c:v>
                </c:pt>
                <c:pt idx="60" formatCode="0%">
                  <c:v>9.9866351553669741E-2</c:v>
                </c:pt>
                <c:pt idx="61" formatCode="0%">
                  <c:v>1.9950588896266774E-2</c:v>
                </c:pt>
                <c:pt idx="62" formatCode="0%">
                  <c:v>3.9985836000606456E-2</c:v>
                </c:pt>
                <c:pt idx="63" formatCode="0%">
                  <c:v>5.4160354771930708E-2</c:v>
                </c:pt>
                <c:pt idx="64" formatCode="0%">
                  <c:v>4.2791435648001697E-2</c:v>
                </c:pt>
                <c:pt idx="65" formatCode="0%">
                  <c:v>5.8262684720067126E-2</c:v>
                </c:pt>
                <c:pt idx="66" formatCode="0%">
                  <c:v>8.0923237240845269E-2</c:v>
                </c:pt>
                <c:pt idx="67" formatCode="0%">
                  <c:v>5.6369457756066721E-2</c:v>
                </c:pt>
                <c:pt idx="68" formatCode="0%">
                  <c:v>7.1184849561501951E-2</c:v>
                </c:pt>
                <c:pt idx="69" formatCode="0%">
                  <c:v>0.12773212527805788</c:v>
                </c:pt>
                <c:pt idx="70" formatCode="0%">
                  <c:v>0.15195007792604898</c:v>
                </c:pt>
                <c:pt idx="71" formatCode="0%">
                  <c:v>0.13995156705891931</c:v>
                </c:pt>
                <c:pt idx="72" formatCode="0%">
                  <c:v>8.9147367052534454E-2</c:v>
                </c:pt>
                <c:pt idx="73" formatCode="0%">
                  <c:v>6.5623925454290744E-2</c:v>
                </c:pt>
                <c:pt idx="74" formatCode="0%">
                  <c:v>6.8019913303171364E-2</c:v>
                </c:pt>
                <c:pt idx="75" formatCode="0%">
                  <c:v>9.4621967390436268E-2</c:v>
                </c:pt>
                <c:pt idx="76" formatCode="0%">
                  <c:v>0.14746124192489662</c:v>
                </c:pt>
                <c:pt idx="77" formatCode="0%">
                  <c:v>0.13561891227822187</c:v>
                </c:pt>
                <c:pt idx="78" formatCode="0%">
                  <c:v>9.571851474435733E-2</c:v>
                </c:pt>
                <c:pt idx="79" formatCode="0%">
                  <c:v>4.1060305616876791E-2</c:v>
                </c:pt>
                <c:pt idx="80" formatCode="0%">
                  <c:v>-1.8482262606865696E-2</c:v>
                </c:pt>
                <c:pt idx="81" formatCode="0%">
                  <c:v>-1.5542649119600904E-2</c:v>
                </c:pt>
                <c:pt idx="82" formatCode="0%">
                  <c:v>1.7187760551066189E-2</c:v>
                </c:pt>
                <c:pt idx="83" formatCode="0%">
                  <c:v>4.3045687260295562E-2</c:v>
                </c:pt>
                <c:pt idx="84" formatCode="0%">
                  <c:v>6.0922661393892463E-2</c:v>
                </c:pt>
                <c:pt idx="85" formatCode="0%">
                  <c:v>6.4970834496112184E-2</c:v>
                </c:pt>
                <c:pt idx="86" formatCode="0%">
                  <c:v>4.4857141188721972E-2</c:v>
                </c:pt>
                <c:pt idx="87" formatCode="0%">
                  <c:v>4.3765699346278497E-2</c:v>
                </c:pt>
                <c:pt idx="88" formatCode="0%">
                  <c:v>4.7841911090058087E-2</c:v>
                </c:pt>
                <c:pt idx="89" formatCode="0%">
                  <c:v>1.9801999709133211E-2</c:v>
                </c:pt>
                <c:pt idx="90" formatCode="0%">
                  <c:v>2.0943544647104462E-2</c:v>
                </c:pt>
                <c:pt idx="91" formatCode="0%">
                  <c:v>3.4395530624109716E-2</c:v>
                </c:pt>
                <c:pt idx="92" formatCode="0%">
                  <c:v>6.133742511102902E-2</c:v>
                </c:pt>
                <c:pt idx="93" formatCode="0%">
                  <c:v>8.5872721436636157E-2</c:v>
                </c:pt>
                <c:pt idx="94" formatCode="0%">
                  <c:v>7.4337083433527074E-2</c:v>
                </c:pt>
                <c:pt idx="95" formatCode="0%">
                  <c:v>6.772665346509954E-2</c:v>
                </c:pt>
                <c:pt idx="96" formatCode="0%">
                  <c:v>2.9121439600304999E-2</c:v>
                </c:pt>
                <c:pt idx="97" formatCode="0%">
                  <c:v>-4.0717734362164859E-2</c:v>
                </c:pt>
                <c:pt idx="98" formatCode="0%">
                  <c:v>-5.2251964086828195E-2</c:v>
                </c:pt>
                <c:pt idx="99" formatCode="0%">
                  <c:v>-3.1230715693008726E-2</c:v>
                </c:pt>
                <c:pt idx="100" formatCode="0%">
                  <c:v>-2.59068601270106E-2</c:v>
                </c:pt>
                <c:pt idx="101" formatCode="0%">
                  <c:v>4.7907221134665168E-2</c:v>
                </c:pt>
                <c:pt idx="102" formatCode="0%">
                  <c:v>0.13479794859488758</c:v>
                </c:pt>
                <c:pt idx="103" formatCode="0%">
                  <c:v>0.13468923254689713</c:v>
                </c:pt>
                <c:pt idx="104" formatCode="0%">
                  <c:v>9.3323981597663197E-2</c:v>
                </c:pt>
                <c:pt idx="105" formatCode="0%">
                  <c:v>1.0869503605958508E-2</c:v>
                </c:pt>
                <c:pt idx="106" formatCode="0%">
                  <c:v>-9.9163641557269755E-2</c:v>
                </c:pt>
                <c:pt idx="107" formatCode="0%">
                  <c:v>-0.17052353305987356</c:v>
                </c:pt>
                <c:pt idx="108" formatCode="0%">
                  <c:v>-0.18027031291393814</c:v>
                </c:pt>
                <c:pt idx="109" formatCode="0%">
                  <c:v>-0.15650648080950291</c:v>
                </c:pt>
                <c:pt idx="110" formatCode="0%">
                  <c:v>-0.17217476186227421</c:v>
                </c:pt>
                <c:pt idx="111" formatCode="0%">
                  <c:v>-0.13712515096843525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EE-40C4-8351-A33E681FA0F2}"/>
            </c:ext>
          </c:extLst>
        </c:ser>
        <c:ser>
          <c:idx val="1"/>
          <c:order val="1"/>
          <c:tx>
            <c:strRef>
              <c:f>PropertyType!$AH$6</c:f>
              <c:strCache>
                <c:ptCount val="1"/>
                <c:pt idx="0">
                  <c:v>U.S. Industrial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PropertyType!$AH$7:$AH$118</c:f>
              <c:numCache>
                <c:formatCode>General</c:formatCode>
                <c:ptCount val="112"/>
                <c:pt idx="4" formatCode="0%">
                  <c:v>5.8942815220387468E-2</c:v>
                </c:pt>
                <c:pt idx="5" formatCode="0%">
                  <c:v>6.4017070137810883E-2</c:v>
                </c:pt>
                <c:pt idx="6" formatCode="0%">
                  <c:v>7.1179253208289994E-2</c:v>
                </c:pt>
                <c:pt idx="7" formatCode="0%">
                  <c:v>9.2826425360215348E-2</c:v>
                </c:pt>
                <c:pt idx="8" formatCode="0%">
                  <c:v>0.10944087703078753</c:v>
                </c:pt>
                <c:pt idx="9" formatCode="0%">
                  <c:v>0.12041893399702341</c:v>
                </c:pt>
                <c:pt idx="10" formatCode="0%">
                  <c:v>9.9547047153975221E-2</c:v>
                </c:pt>
                <c:pt idx="11" formatCode="0%">
                  <c:v>4.3469818146909311E-2</c:v>
                </c:pt>
                <c:pt idx="12" formatCode="0%">
                  <c:v>3.3625826515860657E-2</c:v>
                </c:pt>
                <c:pt idx="13" formatCode="0%">
                  <c:v>6.8325374115292048E-2</c:v>
                </c:pt>
                <c:pt idx="14" formatCode="0%">
                  <c:v>9.3689170777994324E-2</c:v>
                </c:pt>
                <c:pt idx="15" formatCode="0%">
                  <c:v>0.10848506098071753</c:v>
                </c:pt>
                <c:pt idx="16" formatCode="0%">
                  <c:v>8.7703293477023214E-2</c:v>
                </c:pt>
                <c:pt idx="17" formatCode="0%">
                  <c:v>7.6826398303801335E-2</c:v>
                </c:pt>
                <c:pt idx="18" formatCode="0%">
                  <c:v>9.7954808114439018E-2</c:v>
                </c:pt>
                <c:pt idx="19" formatCode="0%">
                  <c:v>9.5308822568384466E-2</c:v>
                </c:pt>
                <c:pt idx="20" formatCode="0%">
                  <c:v>8.6917394773885714E-2</c:v>
                </c:pt>
                <c:pt idx="21" formatCode="0%">
                  <c:v>7.0983659359828533E-2</c:v>
                </c:pt>
                <c:pt idx="22" formatCode="0%">
                  <c:v>3.6550649353684905E-2</c:v>
                </c:pt>
                <c:pt idx="23" formatCode="0%">
                  <c:v>9.6134144381201381E-3</c:v>
                </c:pt>
                <c:pt idx="24" formatCode="0%">
                  <c:v>-6.4546679767452098E-4</c:v>
                </c:pt>
                <c:pt idx="25" formatCode="0%">
                  <c:v>-1.1608350825875191E-2</c:v>
                </c:pt>
                <c:pt idx="26" formatCode="0%">
                  <c:v>-1.6323151000373182E-2</c:v>
                </c:pt>
                <c:pt idx="27" formatCode="0%">
                  <c:v>1.9186213379158046E-2</c:v>
                </c:pt>
                <c:pt idx="28" formatCode="0%">
                  <c:v>6.4403444726494063E-2</c:v>
                </c:pt>
                <c:pt idx="29" formatCode="0%">
                  <c:v>8.5557760722861476E-2</c:v>
                </c:pt>
                <c:pt idx="30" formatCode="0%">
                  <c:v>9.0227580314690137E-2</c:v>
                </c:pt>
                <c:pt idx="31" formatCode="0%">
                  <c:v>8.1191532043376702E-2</c:v>
                </c:pt>
                <c:pt idx="32" formatCode="0%">
                  <c:v>7.9228231777919822E-2</c:v>
                </c:pt>
                <c:pt idx="33" formatCode="0%">
                  <c:v>9.337624468857042E-2</c:v>
                </c:pt>
                <c:pt idx="34" formatCode="0%">
                  <c:v>0.1190187587615128</c:v>
                </c:pt>
                <c:pt idx="35" formatCode="0%">
                  <c:v>0.13302237308990805</c:v>
                </c:pt>
                <c:pt idx="36" formatCode="0%">
                  <c:v>0.13916677685107226</c:v>
                </c:pt>
                <c:pt idx="37" formatCode="0%">
                  <c:v>0.14380216106139887</c:v>
                </c:pt>
                <c:pt idx="38" formatCode="0%">
                  <c:v>0.13449727145602552</c:v>
                </c:pt>
                <c:pt idx="39" formatCode="0%">
                  <c:v>0.14446294814313698</c:v>
                </c:pt>
                <c:pt idx="40" formatCode="0%">
                  <c:v>0.15350934975170505</c:v>
                </c:pt>
                <c:pt idx="41" formatCode="0%">
                  <c:v>0.13641363633305126</c:v>
                </c:pt>
                <c:pt idx="42" formatCode="0%">
                  <c:v>0.12198595001630697</c:v>
                </c:pt>
                <c:pt idx="43" formatCode="0%">
                  <c:v>0.1036336567025713</c:v>
                </c:pt>
                <c:pt idx="44" formatCode="0%">
                  <c:v>9.6665486712568915E-2</c:v>
                </c:pt>
                <c:pt idx="45" formatCode="0%">
                  <c:v>0.10756503460189126</c:v>
                </c:pt>
                <c:pt idx="46" formatCode="0%">
                  <c:v>8.9318452222807654E-2</c:v>
                </c:pt>
                <c:pt idx="47" formatCode="0%">
                  <c:v>5.5140730792738069E-2</c:v>
                </c:pt>
                <c:pt idx="48" formatCode="0%">
                  <c:v>2.3949127940352311E-2</c:v>
                </c:pt>
                <c:pt idx="49" formatCode="0%">
                  <c:v>-1.8142647990508132E-2</c:v>
                </c:pt>
                <c:pt idx="50" formatCode="0%">
                  <c:v>-4.210839812141054E-2</c:v>
                </c:pt>
                <c:pt idx="51" formatCode="0%">
                  <c:v>-4.6134457467264522E-2</c:v>
                </c:pt>
                <c:pt idx="52" formatCode="0%">
                  <c:v>-0.10835916375682209</c:v>
                </c:pt>
                <c:pt idx="53" formatCode="0%">
                  <c:v>-0.19674395830124036</c:v>
                </c:pt>
                <c:pt idx="54" formatCode="0%">
                  <c:v>-0.22866527393246028</c:v>
                </c:pt>
                <c:pt idx="55" formatCode="0%">
                  <c:v>-0.23048411015230985</c:v>
                </c:pt>
                <c:pt idx="56" formatCode="0%">
                  <c:v>-0.19857642595891178</c:v>
                </c:pt>
                <c:pt idx="57" formatCode="0%">
                  <c:v>-0.10728378164517305</c:v>
                </c:pt>
                <c:pt idx="58" formatCode="0%">
                  <c:v>-4.1067908987955537E-2</c:v>
                </c:pt>
                <c:pt idx="59" formatCode="0%">
                  <c:v>-2.8883210701130091E-2</c:v>
                </c:pt>
                <c:pt idx="60" formatCode="0%">
                  <c:v>4.3317972734158161E-4</c:v>
                </c:pt>
                <c:pt idx="61" formatCode="0%">
                  <c:v>2.2743836113188198E-2</c:v>
                </c:pt>
                <c:pt idx="62" formatCode="0%">
                  <c:v>3.7199849442409061E-2</c:v>
                </c:pt>
                <c:pt idx="63" formatCode="0%">
                  <c:v>4.3530770003687769E-2</c:v>
                </c:pt>
                <c:pt idx="64" formatCode="0%">
                  <c:v>3.6505043440981044E-2</c:v>
                </c:pt>
                <c:pt idx="65" formatCode="0%">
                  <c:v>4.5583131615715811E-2</c:v>
                </c:pt>
                <c:pt idx="66" formatCode="0%">
                  <c:v>3.9599333251167268E-2</c:v>
                </c:pt>
                <c:pt idx="67" formatCode="0%">
                  <c:v>3.4509962440349762E-2</c:v>
                </c:pt>
                <c:pt idx="68" formatCode="0%">
                  <c:v>4.927301869546441E-2</c:v>
                </c:pt>
                <c:pt idx="69" formatCode="0%">
                  <c:v>4.8712122402240876E-2</c:v>
                </c:pt>
                <c:pt idx="70" formatCode="0%">
                  <c:v>5.9055238685418843E-2</c:v>
                </c:pt>
                <c:pt idx="71" formatCode="0%">
                  <c:v>9.9286455233193127E-2</c:v>
                </c:pt>
                <c:pt idx="72" formatCode="0%">
                  <c:v>0.1236508690520568</c:v>
                </c:pt>
                <c:pt idx="73" formatCode="0%">
                  <c:v>0.11579599849428646</c:v>
                </c:pt>
                <c:pt idx="74" formatCode="0%">
                  <c:v>0.1104567488643049</c:v>
                </c:pt>
                <c:pt idx="75" formatCode="0%">
                  <c:v>0.11416165525923372</c:v>
                </c:pt>
                <c:pt idx="76" formatCode="0%">
                  <c:v>0.10375813074721019</c:v>
                </c:pt>
                <c:pt idx="77" formatCode="0%">
                  <c:v>0.10255206857184662</c:v>
                </c:pt>
                <c:pt idx="78" formatCode="0%">
                  <c:v>9.1011282536441307E-2</c:v>
                </c:pt>
                <c:pt idx="79" formatCode="0%">
                  <c:v>6.5328558397029335E-2</c:v>
                </c:pt>
                <c:pt idx="80" formatCode="0%">
                  <c:v>6.9634402275154716E-2</c:v>
                </c:pt>
                <c:pt idx="81" formatCode="0%">
                  <c:v>7.9546127624719354E-2</c:v>
                </c:pt>
                <c:pt idx="82" formatCode="0%">
                  <c:v>7.9388105690075816E-2</c:v>
                </c:pt>
                <c:pt idx="83" formatCode="0%">
                  <c:v>8.3738521628265561E-2</c:v>
                </c:pt>
                <c:pt idx="84" formatCode="0%">
                  <c:v>9.1953052987803208E-2</c:v>
                </c:pt>
                <c:pt idx="85" formatCode="0%">
                  <c:v>9.6129352871978657E-2</c:v>
                </c:pt>
                <c:pt idx="86" formatCode="0%">
                  <c:v>0.1013911764395552</c:v>
                </c:pt>
                <c:pt idx="87" formatCode="0%">
                  <c:v>0.1117375799514142</c:v>
                </c:pt>
                <c:pt idx="88" formatCode="0%">
                  <c:v>0.11644506212100092</c:v>
                </c:pt>
                <c:pt idx="89" formatCode="0%">
                  <c:v>0.11460164655469374</c:v>
                </c:pt>
                <c:pt idx="90" formatCode="0%">
                  <c:v>0.10422770007307069</c:v>
                </c:pt>
                <c:pt idx="91" formatCode="0%">
                  <c:v>7.768466048149647E-2</c:v>
                </c:pt>
                <c:pt idx="92" formatCode="0%">
                  <c:v>5.7793535734946389E-2</c:v>
                </c:pt>
                <c:pt idx="93" formatCode="0%">
                  <c:v>6.5510596304229507E-2</c:v>
                </c:pt>
                <c:pt idx="94" formatCode="0%">
                  <c:v>8.3401878632676452E-2</c:v>
                </c:pt>
                <c:pt idx="95" formatCode="0%">
                  <c:v>0.11010046751703695</c:v>
                </c:pt>
                <c:pt idx="96" formatCode="0%">
                  <c:v>0.1113044032246624</c:v>
                </c:pt>
                <c:pt idx="97" formatCode="0%">
                  <c:v>9.6341600581887121E-2</c:v>
                </c:pt>
                <c:pt idx="98" formatCode="0%">
                  <c:v>0.12674928916919392</c:v>
                </c:pt>
                <c:pt idx="99" formatCode="0%">
                  <c:v>0.15020029342993624</c:v>
                </c:pt>
                <c:pt idx="100" formatCode="0%">
                  <c:v>0.14590230173374819</c:v>
                </c:pt>
                <c:pt idx="101" formatCode="0%">
                  <c:v>0.17207288372824503</c:v>
                </c:pt>
                <c:pt idx="102" formatCode="0%">
                  <c:v>0.21676229244701517</c:v>
                </c:pt>
                <c:pt idx="103" formatCode="0%">
                  <c:v>0.23516211377604623</c:v>
                </c:pt>
                <c:pt idx="104" formatCode="0%">
                  <c:v>0.29162573050527274</c:v>
                </c:pt>
                <c:pt idx="105" formatCode="0%">
                  <c:v>0.34285151560346772</c:v>
                </c:pt>
                <c:pt idx="106" formatCode="0%">
                  <c:v>0.25927127851387444</c:v>
                </c:pt>
                <c:pt idx="107" formatCode="0%">
                  <c:v>0.15871375563649925</c:v>
                </c:pt>
                <c:pt idx="108" formatCode="0%">
                  <c:v>5.8907731685432951E-2</c:v>
                </c:pt>
                <c:pt idx="109" formatCode="0%">
                  <c:v>-3.3615481812459658E-2</c:v>
                </c:pt>
                <c:pt idx="110" formatCode="0%">
                  <c:v>-5.6403450461131599E-2</c:v>
                </c:pt>
                <c:pt idx="111" formatCode="0%">
                  <c:v>-3.3332317148464186E-2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0C4-8351-A33E681FA0F2}"/>
            </c:ext>
          </c:extLst>
        </c:ser>
        <c:ser>
          <c:idx val="2"/>
          <c:order val="2"/>
          <c:tx>
            <c:strRef>
              <c:f>PropertyType!$AI$6</c:f>
              <c:strCache>
                <c:ptCount val="1"/>
                <c:pt idx="0">
                  <c:v>U.S. Retail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PropertyType!$AI$7:$AI$118</c:f>
              <c:numCache>
                <c:formatCode>General</c:formatCode>
                <c:ptCount val="112"/>
                <c:pt idx="4" formatCode="0%">
                  <c:v>6.1447128902243353E-3</c:v>
                </c:pt>
                <c:pt idx="5" formatCode="0%">
                  <c:v>0.14350754787115516</c:v>
                </c:pt>
                <c:pt idx="6" formatCode="0%">
                  <c:v>0.25333439632121757</c:v>
                </c:pt>
                <c:pt idx="7" formatCode="0%">
                  <c:v>0.19663722209068335</c:v>
                </c:pt>
                <c:pt idx="8" formatCode="0%">
                  <c:v>6.6526334445900615E-2</c:v>
                </c:pt>
                <c:pt idx="9" formatCode="0%">
                  <c:v>5.0706595240231911E-2</c:v>
                </c:pt>
                <c:pt idx="10" formatCode="0%">
                  <c:v>6.8056784163847528E-2</c:v>
                </c:pt>
                <c:pt idx="11" formatCode="0%">
                  <c:v>8.7566209449505328E-2</c:v>
                </c:pt>
                <c:pt idx="12" formatCode="0%">
                  <c:v>0.10873146052389027</c:v>
                </c:pt>
                <c:pt idx="13" formatCode="0%">
                  <c:v>6.1815441499178725E-2</c:v>
                </c:pt>
                <c:pt idx="14" formatCode="0%">
                  <c:v>2.7664824125899656E-2</c:v>
                </c:pt>
                <c:pt idx="15" formatCode="0%">
                  <c:v>2.510550458089722E-2</c:v>
                </c:pt>
                <c:pt idx="16" formatCode="0%">
                  <c:v>1.2711074641445386E-2</c:v>
                </c:pt>
                <c:pt idx="17" formatCode="0%">
                  <c:v>2.0992128478008576E-2</c:v>
                </c:pt>
                <c:pt idx="18" formatCode="0%">
                  <c:v>4.3927428498962584E-2</c:v>
                </c:pt>
                <c:pt idx="19" formatCode="0%">
                  <c:v>5.6554219863755861E-2</c:v>
                </c:pt>
                <c:pt idx="20" formatCode="0%">
                  <c:v>6.0695991039759312E-2</c:v>
                </c:pt>
                <c:pt idx="21" formatCode="0%">
                  <c:v>7.5014895457187869E-2</c:v>
                </c:pt>
                <c:pt idx="22" formatCode="0%">
                  <c:v>6.8317972094948498E-2</c:v>
                </c:pt>
                <c:pt idx="23" formatCode="0%">
                  <c:v>3.4353883077619995E-2</c:v>
                </c:pt>
                <c:pt idx="24" formatCode="0%">
                  <c:v>3.1057657773209568E-2</c:v>
                </c:pt>
                <c:pt idx="25" formatCode="0%">
                  <c:v>3.061219893453293E-2</c:v>
                </c:pt>
                <c:pt idx="26" formatCode="0%">
                  <c:v>4.9086395673846095E-2</c:v>
                </c:pt>
                <c:pt idx="27" formatCode="0%">
                  <c:v>0.10288593743719154</c:v>
                </c:pt>
                <c:pt idx="28" formatCode="0%">
                  <c:v>0.1288519048477117</c:v>
                </c:pt>
                <c:pt idx="29" formatCode="0%">
                  <c:v>0.15016309492376267</c:v>
                </c:pt>
                <c:pt idx="30" formatCode="0%">
                  <c:v>0.14763303969993125</c:v>
                </c:pt>
                <c:pt idx="31" formatCode="0%">
                  <c:v>0.12303272603569004</c:v>
                </c:pt>
                <c:pt idx="32" formatCode="0%">
                  <c:v>0.14367486533539076</c:v>
                </c:pt>
                <c:pt idx="33" formatCode="0%">
                  <c:v>0.16687797698121321</c:v>
                </c:pt>
                <c:pt idx="34" formatCode="0%">
                  <c:v>0.17930829596020548</c:v>
                </c:pt>
                <c:pt idx="35" formatCode="0%">
                  <c:v>0.1793899923230815</c:v>
                </c:pt>
                <c:pt idx="36" formatCode="0%">
                  <c:v>0.15307034376429929</c:v>
                </c:pt>
                <c:pt idx="37" formatCode="0%">
                  <c:v>0.14726595073340398</c:v>
                </c:pt>
                <c:pt idx="38" formatCode="0%">
                  <c:v>0.14525730336899034</c:v>
                </c:pt>
                <c:pt idx="39" formatCode="0%">
                  <c:v>0.1399846148691446</c:v>
                </c:pt>
                <c:pt idx="40" formatCode="0%">
                  <c:v>0.12463210789859525</c:v>
                </c:pt>
                <c:pt idx="41" formatCode="0%">
                  <c:v>7.5237307253278374E-2</c:v>
                </c:pt>
                <c:pt idx="42" formatCode="0%">
                  <c:v>3.8323912209219158E-2</c:v>
                </c:pt>
                <c:pt idx="43" formatCode="0%">
                  <c:v>2.7856436663993733E-2</c:v>
                </c:pt>
                <c:pt idx="44" formatCode="0%">
                  <c:v>2.9121718785199313E-2</c:v>
                </c:pt>
                <c:pt idx="45" formatCode="0%">
                  <c:v>4.5919984941645176E-2</c:v>
                </c:pt>
                <c:pt idx="46" formatCode="0%">
                  <c:v>6.5547081382276495E-2</c:v>
                </c:pt>
                <c:pt idx="47" formatCode="0%">
                  <c:v>5.1629292898018209E-2</c:v>
                </c:pt>
                <c:pt idx="48" formatCode="0%">
                  <c:v>1.1530014838559088E-2</c:v>
                </c:pt>
                <c:pt idx="49" formatCode="0%">
                  <c:v>-3.0335430624680026E-2</c:v>
                </c:pt>
                <c:pt idx="50" formatCode="0%">
                  <c:v>-9.8712994723287872E-2</c:v>
                </c:pt>
                <c:pt idx="51" formatCode="0%">
                  <c:v>-0.15469667531643438</c:v>
                </c:pt>
                <c:pt idx="52" formatCode="0%">
                  <c:v>-0.18378734117097362</c:v>
                </c:pt>
                <c:pt idx="53" formatCode="0%">
                  <c:v>-0.21718264809577537</c:v>
                </c:pt>
                <c:pt idx="54" formatCode="0%">
                  <c:v>-0.21784592188616791</c:v>
                </c:pt>
                <c:pt idx="55" formatCode="0%">
                  <c:v>-0.18207582317971938</c:v>
                </c:pt>
                <c:pt idx="56" formatCode="0%">
                  <c:v>-0.12302169712123445</c:v>
                </c:pt>
                <c:pt idx="57" formatCode="0%">
                  <c:v>-5.9822332270041967E-2</c:v>
                </c:pt>
                <c:pt idx="58" formatCode="0%">
                  <c:v>-2.0711942906672998E-2</c:v>
                </c:pt>
                <c:pt idx="59" formatCode="0%">
                  <c:v>1.2920990040193425E-2</c:v>
                </c:pt>
                <c:pt idx="60" formatCode="0%">
                  <c:v>3.2310663808347684E-2</c:v>
                </c:pt>
                <c:pt idx="61" formatCode="0%">
                  <c:v>3.9842853082031393E-2</c:v>
                </c:pt>
                <c:pt idx="62" formatCode="0%">
                  <c:v>5.1950451967179623E-2</c:v>
                </c:pt>
                <c:pt idx="63" formatCode="0%">
                  <c:v>5.7577760772486553E-2</c:v>
                </c:pt>
                <c:pt idx="64" formatCode="0%">
                  <c:v>5.0030084861677482E-2</c:v>
                </c:pt>
                <c:pt idx="65" formatCode="0%">
                  <c:v>4.3501070266734221E-2</c:v>
                </c:pt>
                <c:pt idx="66" formatCode="0%">
                  <c:v>4.7609293919480322E-2</c:v>
                </c:pt>
                <c:pt idx="67" formatCode="0%">
                  <c:v>3.0987799243662462E-2</c:v>
                </c:pt>
                <c:pt idx="68" formatCode="0%">
                  <c:v>3.1490471709419099E-2</c:v>
                </c:pt>
                <c:pt idx="69" formatCode="0%">
                  <c:v>7.3125392940505574E-2</c:v>
                </c:pt>
                <c:pt idx="70" formatCode="0%">
                  <c:v>9.1325218215082993E-2</c:v>
                </c:pt>
                <c:pt idx="71" formatCode="0%">
                  <c:v>0.11058727166504001</c:v>
                </c:pt>
                <c:pt idx="72" formatCode="0%">
                  <c:v>0.1120067606661308</c:v>
                </c:pt>
                <c:pt idx="73" formatCode="0%">
                  <c:v>6.9578242313330207E-2</c:v>
                </c:pt>
                <c:pt idx="74" formatCode="0%">
                  <c:v>5.4707920794495379E-2</c:v>
                </c:pt>
                <c:pt idx="75" formatCode="0%">
                  <c:v>6.7065718826554432E-2</c:v>
                </c:pt>
                <c:pt idx="76" formatCode="0%">
                  <c:v>8.445392744481528E-2</c:v>
                </c:pt>
                <c:pt idx="77" formatCode="0%">
                  <c:v>9.3327445441836243E-2</c:v>
                </c:pt>
                <c:pt idx="78" formatCode="0%">
                  <c:v>8.5905775754301805E-2</c:v>
                </c:pt>
                <c:pt idx="79" formatCode="0%">
                  <c:v>6.2253647712177784E-2</c:v>
                </c:pt>
                <c:pt idx="80" formatCode="0%">
                  <c:v>2.9157279979137307E-2</c:v>
                </c:pt>
                <c:pt idx="81" formatCode="0%">
                  <c:v>2.1428080809293037E-2</c:v>
                </c:pt>
                <c:pt idx="82" formatCode="0%">
                  <c:v>4.103965167303536E-2</c:v>
                </c:pt>
                <c:pt idx="83" formatCode="0%">
                  <c:v>6.3255735425222559E-2</c:v>
                </c:pt>
                <c:pt idx="84" formatCode="0%">
                  <c:v>5.989258844012646E-2</c:v>
                </c:pt>
                <c:pt idx="85" formatCode="0%">
                  <c:v>3.7682238327851225E-2</c:v>
                </c:pt>
                <c:pt idx="86" formatCode="0%">
                  <c:v>1.2473965766519157E-2</c:v>
                </c:pt>
                <c:pt idx="87" formatCode="0%">
                  <c:v>-7.0204893275710445E-3</c:v>
                </c:pt>
                <c:pt idx="88" formatCode="0%">
                  <c:v>4.4718551666691475E-3</c:v>
                </c:pt>
                <c:pt idx="89" formatCode="0%">
                  <c:v>1.9658565331024835E-2</c:v>
                </c:pt>
                <c:pt idx="90" formatCode="0%">
                  <c:v>4.9707171484916213E-3</c:v>
                </c:pt>
                <c:pt idx="91" formatCode="0%">
                  <c:v>-1.6701941873257686E-2</c:v>
                </c:pt>
                <c:pt idx="92" formatCode="0%">
                  <c:v>-1.9872760377672827E-2</c:v>
                </c:pt>
                <c:pt idx="93" formatCode="0%">
                  <c:v>-9.2987035160848608E-3</c:v>
                </c:pt>
                <c:pt idx="94" formatCode="0%">
                  <c:v>9.3240227766195893E-3</c:v>
                </c:pt>
                <c:pt idx="95" formatCode="0%">
                  <c:v>2.6606737595983532E-2</c:v>
                </c:pt>
                <c:pt idx="96" formatCode="0%">
                  <c:v>2.0324018668130384E-2</c:v>
                </c:pt>
                <c:pt idx="97" formatCode="0%">
                  <c:v>4.2167811235893637E-4</c:v>
                </c:pt>
                <c:pt idx="98" formatCode="0%">
                  <c:v>4.3304018434890956E-3</c:v>
                </c:pt>
                <c:pt idx="99" formatCode="0%">
                  <c:v>1.9112434271455703E-2</c:v>
                </c:pt>
                <c:pt idx="100" formatCode="0%">
                  <c:v>4.2435655197462729E-2</c:v>
                </c:pt>
                <c:pt idx="101" formatCode="0%">
                  <c:v>9.4734023842930171E-2</c:v>
                </c:pt>
                <c:pt idx="102" formatCode="0%">
                  <c:v>0.12274128319975919</c:v>
                </c:pt>
                <c:pt idx="103" formatCode="0%">
                  <c:v>0.12589977622910919</c:v>
                </c:pt>
                <c:pt idx="104" formatCode="0%">
                  <c:v>0.11547190832188892</c:v>
                </c:pt>
                <c:pt idx="105" formatCode="0%">
                  <c:v>7.5212203944785783E-2</c:v>
                </c:pt>
                <c:pt idx="106" formatCode="0%">
                  <c:v>4.5586646213308102E-2</c:v>
                </c:pt>
                <c:pt idx="107" formatCode="0%">
                  <c:v>1.8177038661628009E-2</c:v>
                </c:pt>
                <c:pt idx="108" formatCode="0%">
                  <c:v>-1.4883383426020358E-2</c:v>
                </c:pt>
                <c:pt idx="109" formatCode="0%">
                  <c:v>-1.6269923075109993E-2</c:v>
                </c:pt>
                <c:pt idx="110" formatCode="0%">
                  <c:v>-1.7852768035420796E-2</c:v>
                </c:pt>
                <c:pt idx="111" formatCode="0%">
                  <c:v>-1.7920909109661376E-2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EE-40C4-8351-A33E681FA0F2}"/>
            </c:ext>
          </c:extLst>
        </c:ser>
        <c:ser>
          <c:idx val="3"/>
          <c:order val="3"/>
          <c:tx>
            <c:strRef>
              <c:f>PropertyType!$AJ$6</c:f>
              <c:strCache>
                <c:ptCount val="1"/>
                <c:pt idx="0">
                  <c:v>U.S. Multifamily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PropertyType!$P$7:$P$118</c:f>
              <c:numCache>
                <c:formatCode>[$-409]mmm\-yy;@</c:formatCode>
                <c:ptCount val="112"/>
                <c:pt idx="0">
                  <c:v>35155</c:v>
                </c:pt>
                <c:pt idx="1">
                  <c:v>35246</c:v>
                </c:pt>
                <c:pt idx="2">
                  <c:v>35338</c:v>
                </c:pt>
                <c:pt idx="3">
                  <c:v>35430</c:v>
                </c:pt>
                <c:pt idx="4">
                  <c:v>35520</c:v>
                </c:pt>
                <c:pt idx="5">
                  <c:v>35611</c:v>
                </c:pt>
                <c:pt idx="6">
                  <c:v>35703</c:v>
                </c:pt>
                <c:pt idx="7">
                  <c:v>35795</c:v>
                </c:pt>
                <c:pt idx="8">
                  <c:v>35885</c:v>
                </c:pt>
                <c:pt idx="9">
                  <c:v>35976</c:v>
                </c:pt>
                <c:pt idx="10">
                  <c:v>36068</c:v>
                </c:pt>
                <c:pt idx="11">
                  <c:v>36160</c:v>
                </c:pt>
                <c:pt idx="12">
                  <c:v>36250</c:v>
                </c:pt>
                <c:pt idx="13">
                  <c:v>36341</c:v>
                </c:pt>
                <c:pt idx="14">
                  <c:v>36433</c:v>
                </c:pt>
                <c:pt idx="15">
                  <c:v>36525</c:v>
                </c:pt>
                <c:pt idx="16">
                  <c:v>36616</c:v>
                </c:pt>
                <c:pt idx="17">
                  <c:v>36707</c:v>
                </c:pt>
                <c:pt idx="18">
                  <c:v>36799</c:v>
                </c:pt>
                <c:pt idx="19">
                  <c:v>36891</c:v>
                </c:pt>
                <c:pt idx="20">
                  <c:v>36981</c:v>
                </c:pt>
                <c:pt idx="21">
                  <c:v>37072</c:v>
                </c:pt>
                <c:pt idx="22">
                  <c:v>37164</c:v>
                </c:pt>
                <c:pt idx="23">
                  <c:v>37256</c:v>
                </c:pt>
                <c:pt idx="24">
                  <c:v>37346</c:v>
                </c:pt>
                <c:pt idx="25">
                  <c:v>37437</c:v>
                </c:pt>
                <c:pt idx="26">
                  <c:v>37529</c:v>
                </c:pt>
                <c:pt idx="27">
                  <c:v>37621</c:v>
                </c:pt>
                <c:pt idx="28">
                  <c:v>37711</c:v>
                </c:pt>
                <c:pt idx="29">
                  <c:v>37802</c:v>
                </c:pt>
                <c:pt idx="30">
                  <c:v>37894</c:v>
                </c:pt>
                <c:pt idx="31">
                  <c:v>37986</c:v>
                </c:pt>
                <c:pt idx="32">
                  <c:v>38077</c:v>
                </c:pt>
                <c:pt idx="33">
                  <c:v>38168</c:v>
                </c:pt>
                <c:pt idx="34">
                  <c:v>38260</c:v>
                </c:pt>
                <c:pt idx="35">
                  <c:v>38352</c:v>
                </c:pt>
                <c:pt idx="36">
                  <c:v>38442</c:v>
                </c:pt>
                <c:pt idx="37">
                  <c:v>38533</c:v>
                </c:pt>
                <c:pt idx="38">
                  <c:v>38625</c:v>
                </c:pt>
                <c:pt idx="39">
                  <c:v>38717</c:v>
                </c:pt>
                <c:pt idx="40">
                  <c:v>38807</c:v>
                </c:pt>
                <c:pt idx="41">
                  <c:v>38898</c:v>
                </c:pt>
                <c:pt idx="42">
                  <c:v>38990</c:v>
                </c:pt>
                <c:pt idx="43">
                  <c:v>39082</c:v>
                </c:pt>
                <c:pt idx="44">
                  <c:v>39172</c:v>
                </c:pt>
                <c:pt idx="45">
                  <c:v>39263</c:v>
                </c:pt>
                <c:pt idx="46">
                  <c:v>39355</c:v>
                </c:pt>
                <c:pt idx="47">
                  <c:v>39447</c:v>
                </c:pt>
                <c:pt idx="48">
                  <c:v>39538</c:v>
                </c:pt>
                <c:pt idx="49">
                  <c:v>39629</c:v>
                </c:pt>
                <c:pt idx="50">
                  <c:v>39721</c:v>
                </c:pt>
                <c:pt idx="51">
                  <c:v>39813</c:v>
                </c:pt>
                <c:pt idx="52">
                  <c:v>39903</c:v>
                </c:pt>
                <c:pt idx="53">
                  <c:v>39994</c:v>
                </c:pt>
                <c:pt idx="54">
                  <c:v>40086</c:v>
                </c:pt>
                <c:pt idx="55">
                  <c:v>40178</c:v>
                </c:pt>
                <c:pt idx="56">
                  <c:v>40268</c:v>
                </c:pt>
                <c:pt idx="57">
                  <c:v>40359</c:v>
                </c:pt>
                <c:pt idx="58">
                  <c:v>40451</c:v>
                </c:pt>
                <c:pt idx="59">
                  <c:v>40543</c:v>
                </c:pt>
                <c:pt idx="60">
                  <c:v>40633</c:v>
                </c:pt>
                <c:pt idx="61">
                  <c:v>40724</c:v>
                </c:pt>
                <c:pt idx="62">
                  <c:v>40816</c:v>
                </c:pt>
                <c:pt idx="63">
                  <c:v>40908</c:v>
                </c:pt>
                <c:pt idx="64">
                  <c:v>40999</c:v>
                </c:pt>
                <c:pt idx="65">
                  <c:v>41090</c:v>
                </c:pt>
                <c:pt idx="66">
                  <c:v>41182</c:v>
                </c:pt>
                <c:pt idx="67">
                  <c:v>41274</c:v>
                </c:pt>
                <c:pt idx="68">
                  <c:v>41364</c:v>
                </c:pt>
                <c:pt idx="69">
                  <c:v>41455</c:v>
                </c:pt>
                <c:pt idx="70">
                  <c:v>41547</c:v>
                </c:pt>
                <c:pt idx="71">
                  <c:v>41639</c:v>
                </c:pt>
                <c:pt idx="72">
                  <c:v>41729</c:v>
                </c:pt>
                <c:pt idx="73">
                  <c:v>41820</c:v>
                </c:pt>
                <c:pt idx="74">
                  <c:v>41912</c:v>
                </c:pt>
                <c:pt idx="75">
                  <c:v>42004</c:v>
                </c:pt>
                <c:pt idx="76">
                  <c:v>42094</c:v>
                </c:pt>
                <c:pt idx="77">
                  <c:v>42185</c:v>
                </c:pt>
                <c:pt idx="78">
                  <c:v>42277</c:v>
                </c:pt>
                <c:pt idx="79">
                  <c:v>42369</c:v>
                </c:pt>
                <c:pt idx="80">
                  <c:v>42460</c:v>
                </c:pt>
                <c:pt idx="81">
                  <c:v>42551</c:v>
                </c:pt>
                <c:pt idx="82">
                  <c:v>42643</c:v>
                </c:pt>
                <c:pt idx="83">
                  <c:v>42735</c:v>
                </c:pt>
                <c:pt idx="84">
                  <c:v>42825</c:v>
                </c:pt>
                <c:pt idx="85">
                  <c:v>42916</c:v>
                </c:pt>
                <c:pt idx="86">
                  <c:v>43008</c:v>
                </c:pt>
                <c:pt idx="87">
                  <c:v>43100</c:v>
                </c:pt>
                <c:pt idx="88">
                  <c:v>43190</c:v>
                </c:pt>
                <c:pt idx="89">
                  <c:v>43281</c:v>
                </c:pt>
                <c:pt idx="90">
                  <c:v>43373</c:v>
                </c:pt>
                <c:pt idx="91">
                  <c:v>43465</c:v>
                </c:pt>
                <c:pt idx="92">
                  <c:v>43555</c:v>
                </c:pt>
                <c:pt idx="93">
                  <c:v>43646</c:v>
                </c:pt>
                <c:pt idx="94">
                  <c:v>43738</c:v>
                </c:pt>
                <c:pt idx="95">
                  <c:v>43830</c:v>
                </c:pt>
                <c:pt idx="96">
                  <c:v>43921</c:v>
                </c:pt>
                <c:pt idx="97">
                  <c:v>44012</c:v>
                </c:pt>
                <c:pt idx="98">
                  <c:v>44104</c:v>
                </c:pt>
                <c:pt idx="99">
                  <c:v>44196</c:v>
                </c:pt>
                <c:pt idx="100">
                  <c:v>44286</c:v>
                </c:pt>
                <c:pt idx="101">
                  <c:v>44377</c:v>
                </c:pt>
                <c:pt idx="102">
                  <c:v>44469</c:v>
                </c:pt>
                <c:pt idx="103">
                  <c:v>44561</c:v>
                </c:pt>
                <c:pt idx="104">
                  <c:v>44651</c:v>
                </c:pt>
                <c:pt idx="105">
                  <c:v>44742</c:v>
                </c:pt>
                <c:pt idx="106">
                  <c:v>44834</c:v>
                </c:pt>
                <c:pt idx="107">
                  <c:v>44926</c:v>
                </c:pt>
                <c:pt idx="108">
                  <c:v>45016</c:v>
                </c:pt>
                <c:pt idx="109">
                  <c:v>45107</c:v>
                </c:pt>
                <c:pt idx="110">
                  <c:v>45199</c:v>
                </c:pt>
                <c:pt idx="111">
                  <c:v>45291</c:v>
                </c:pt>
              </c:numCache>
            </c:numRef>
          </c:xVal>
          <c:yVal>
            <c:numRef>
              <c:f>PropertyType!$AJ$7:$AJ$118</c:f>
              <c:numCache>
                <c:formatCode>General</c:formatCode>
                <c:ptCount val="112"/>
                <c:pt idx="4" formatCode="0%">
                  <c:v>4.0799869905861375E-2</c:v>
                </c:pt>
                <c:pt idx="5" formatCode="0%">
                  <c:v>8.7744379092960623E-2</c:v>
                </c:pt>
                <c:pt idx="6" formatCode="0%">
                  <c:v>9.9168385880134435E-2</c:v>
                </c:pt>
                <c:pt idx="7" formatCode="0%">
                  <c:v>0.12851793740325079</c:v>
                </c:pt>
                <c:pt idx="8" formatCode="0%">
                  <c:v>0.13328017209972676</c:v>
                </c:pt>
                <c:pt idx="9" formatCode="0%">
                  <c:v>0.11209138728724</c:v>
                </c:pt>
                <c:pt idx="10" formatCode="0%">
                  <c:v>0.10814834162428388</c:v>
                </c:pt>
                <c:pt idx="11" formatCode="0%">
                  <c:v>7.5635806626197288E-2</c:v>
                </c:pt>
                <c:pt idx="12" formatCode="0%">
                  <c:v>3.1606822287431058E-2</c:v>
                </c:pt>
                <c:pt idx="13" formatCode="0%">
                  <c:v>5.9924692812265867E-2</c:v>
                </c:pt>
                <c:pt idx="14" formatCode="0%">
                  <c:v>0.11260867636290306</c:v>
                </c:pt>
                <c:pt idx="15" formatCode="0%">
                  <c:v>0.1369894892565775</c:v>
                </c:pt>
                <c:pt idx="16" formatCode="0%">
                  <c:v>0.15273303687989936</c:v>
                </c:pt>
                <c:pt idx="17" formatCode="0%">
                  <c:v>0.11500889377717782</c:v>
                </c:pt>
                <c:pt idx="18" formatCode="0%">
                  <c:v>6.3386605291229081E-2</c:v>
                </c:pt>
                <c:pt idx="19" formatCode="0%">
                  <c:v>5.9488918206672015E-2</c:v>
                </c:pt>
                <c:pt idx="20" formatCode="0%">
                  <c:v>7.8220911427513862E-2</c:v>
                </c:pt>
                <c:pt idx="21" formatCode="0%">
                  <c:v>9.1303204700439844E-2</c:v>
                </c:pt>
                <c:pt idx="22" formatCode="0%">
                  <c:v>7.5987549452146919E-2</c:v>
                </c:pt>
                <c:pt idx="23" formatCode="0%">
                  <c:v>6.4543031245309912E-2</c:v>
                </c:pt>
                <c:pt idx="24" formatCode="0%">
                  <c:v>7.4811237118501905E-2</c:v>
                </c:pt>
                <c:pt idx="25" formatCode="0%">
                  <c:v>7.1177743686506201E-2</c:v>
                </c:pt>
                <c:pt idx="26" formatCode="0%">
                  <c:v>6.9956382663004302E-2</c:v>
                </c:pt>
                <c:pt idx="27" formatCode="0%">
                  <c:v>8.5122800650600183E-2</c:v>
                </c:pt>
                <c:pt idx="28" formatCode="0%">
                  <c:v>8.8034083806630248E-2</c:v>
                </c:pt>
                <c:pt idx="29" formatCode="0%">
                  <c:v>9.3247776656570469E-2</c:v>
                </c:pt>
                <c:pt idx="30" formatCode="0%">
                  <c:v>9.7232958053507623E-2</c:v>
                </c:pt>
                <c:pt idx="31" formatCode="0%">
                  <c:v>7.4013300379551783E-2</c:v>
                </c:pt>
                <c:pt idx="32" formatCode="0%">
                  <c:v>5.7146933651419207E-2</c:v>
                </c:pt>
                <c:pt idx="33" formatCode="0%">
                  <c:v>7.6850309733695887E-2</c:v>
                </c:pt>
                <c:pt idx="34" formatCode="0%">
                  <c:v>0.11162407213018199</c:v>
                </c:pt>
                <c:pt idx="35" formatCode="0%">
                  <c:v>0.13789093584253176</c:v>
                </c:pt>
                <c:pt idx="36" formatCode="0%">
                  <c:v>0.15166775233965457</c:v>
                </c:pt>
                <c:pt idx="37" formatCode="0%">
                  <c:v>0.15715068052993075</c:v>
                </c:pt>
                <c:pt idx="38" formatCode="0%">
                  <c:v>0.17212967825002901</c:v>
                </c:pt>
                <c:pt idx="39" formatCode="0%">
                  <c:v>0.18097619428098266</c:v>
                </c:pt>
                <c:pt idx="40" formatCode="0%">
                  <c:v>0.14995282336810978</c:v>
                </c:pt>
                <c:pt idx="41" formatCode="0%">
                  <c:v>8.5560141888549435E-2</c:v>
                </c:pt>
                <c:pt idx="42" formatCode="0%">
                  <c:v>5.2396241516368791E-2</c:v>
                </c:pt>
                <c:pt idx="43" formatCode="0%">
                  <c:v>6.2672081507291866E-2</c:v>
                </c:pt>
                <c:pt idx="44" formatCode="0%">
                  <c:v>5.9771915262729181E-2</c:v>
                </c:pt>
                <c:pt idx="45" formatCode="0%">
                  <c:v>4.8640049298685373E-2</c:v>
                </c:pt>
                <c:pt idx="46" formatCode="0%">
                  <c:v>4.7822659503826692E-3</c:v>
                </c:pt>
                <c:pt idx="47" formatCode="0%">
                  <c:v>-5.7071232566305974E-2</c:v>
                </c:pt>
                <c:pt idx="48" formatCode="0%">
                  <c:v>-7.7033465592153516E-2</c:v>
                </c:pt>
                <c:pt idx="49" formatCode="0%">
                  <c:v>-7.6754704539358509E-2</c:v>
                </c:pt>
                <c:pt idx="50" formatCode="0%">
                  <c:v>-8.7240660587309837E-2</c:v>
                </c:pt>
                <c:pt idx="51" formatCode="0%">
                  <c:v>-0.12173400633929621</c:v>
                </c:pt>
                <c:pt idx="52" formatCode="0%">
                  <c:v>-0.16718269981065137</c:v>
                </c:pt>
                <c:pt idx="53" formatCode="0%">
                  <c:v>-0.20581696081836431</c:v>
                </c:pt>
                <c:pt idx="54" formatCode="0%">
                  <c:v>-0.21470691527807484</c:v>
                </c:pt>
                <c:pt idx="55" formatCode="0%">
                  <c:v>-0.18492491154512203</c:v>
                </c:pt>
                <c:pt idx="56" formatCode="0%">
                  <c:v>-0.11558866504483467</c:v>
                </c:pt>
                <c:pt idx="57" formatCode="0%">
                  <c:v>-5.4943287996256363E-4</c:v>
                </c:pt>
                <c:pt idx="58" formatCode="0%">
                  <c:v>0.11410148725767755</c:v>
                </c:pt>
                <c:pt idx="59" formatCode="0%">
                  <c:v>0.17272421860748022</c:v>
                </c:pt>
                <c:pt idx="60" formatCode="0%">
                  <c:v>0.17397281558383049</c:v>
                </c:pt>
                <c:pt idx="61" formatCode="0%">
                  <c:v>0.136610908615028</c:v>
                </c:pt>
                <c:pt idx="62" formatCode="0%">
                  <c:v>0.10396411796563809</c:v>
                </c:pt>
                <c:pt idx="63" formatCode="0%">
                  <c:v>8.8485607045026837E-2</c:v>
                </c:pt>
                <c:pt idx="64" formatCode="0%">
                  <c:v>6.7760735326699573E-2</c:v>
                </c:pt>
                <c:pt idx="65" formatCode="0%">
                  <c:v>6.521513320077732E-2</c:v>
                </c:pt>
                <c:pt idx="66" formatCode="0%">
                  <c:v>6.9019107032400218E-2</c:v>
                </c:pt>
                <c:pt idx="67" formatCode="0%">
                  <c:v>7.4110071292706747E-2</c:v>
                </c:pt>
                <c:pt idx="68" formatCode="0%">
                  <c:v>0.1064473166250306</c:v>
                </c:pt>
                <c:pt idx="69" formatCode="0%">
                  <c:v>0.10812195817837833</c:v>
                </c:pt>
                <c:pt idx="70" formatCode="0%">
                  <c:v>8.6238995450010902E-2</c:v>
                </c:pt>
                <c:pt idx="71" formatCode="0%">
                  <c:v>9.0541763851107016E-2</c:v>
                </c:pt>
                <c:pt idx="72" formatCode="0%">
                  <c:v>6.1810781794642722E-2</c:v>
                </c:pt>
                <c:pt idx="73" formatCode="0%">
                  <c:v>3.9762310647063703E-2</c:v>
                </c:pt>
                <c:pt idx="74" formatCode="0%">
                  <c:v>7.4307789185345641E-2</c:v>
                </c:pt>
                <c:pt idx="75" formatCode="0%">
                  <c:v>9.4697210108672936E-2</c:v>
                </c:pt>
                <c:pt idx="76" formatCode="0%">
                  <c:v>0.13169395974259479</c:v>
                </c:pt>
                <c:pt idx="77" formatCode="0%">
                  <c:v>0.1668639218100767</c:v>
                </c:pt>
                <c:pt idx="78" formatCode="0%">
                  <c:v>0.12176877022544219</c:v>
                </c:pt>
                <c:pt idx="79" formatCode="0%">
                  <c:v>8.615953915593777E-2</c:v>
                </c:pt>
                <c:pt idx="80" formatCode="0%">
                  <c:v>8.5725104012132292E-2</c:v>
                </c:pt>
                <c:pt idx="81" formatCode="0%">
                  <c:v>8.0620339305630173E-2</c:v>
                </c:pt>
                <c:pt idx="82" formatCode="0%">
                  <c:v>8.3669715564677727E-2</c:v>
                </c:pt>
                <c:pt idx="83" formatCode="0%">
                  <c:v>7.7666097633104503E-2</c:v>
                </c:pt>
                <c:pt idx="84" formatCode="0%">
                  <c:v>6.0397242015338914E-2</c:v>
                </c:pt>
                <c:pt idx="85" formatCode="0%">
                  <c:v>5.6387925302326503E-2</c:v>
                </c:pt>
                <c:pt idx="86" formatCode="0%">
                  <c:v>6.0401563214881548E-2</c:v>
                </c:pt>
                <c:pt idx="87" formatCode="0%">
                  <c:v>7.2758571360676871E-2</c:v>
                </c:pt>
                <c:pt idx="88" formatCode="0%">
                  <c:v>8.5140740821463279E-2</c:v>
                </c:pt>
                <c:pt idx="89" formatCode="0%">
                  <c:v>8.5075920242595915E-2</c:v>
                </c:pt>
                <c:pt idx="90" formatCode="0%">
                  <c:v>7.7863803499626627E-2</c:v>
                </c:pt>
                <c:pt idx="91" formatCode="0%">
                  <c:v>6.351723560304956E-2</c:v>
                </c:pt>
                <c:pt idx="92" formatCode="0%">
                  <c:v>6.261938366479658E-2</c:v>
                </c:pt>
                <c:pt idx="93" formatCode="0%">
                  <c:v>6.8689221584637083E-2</c:v>
                </c:pt>
                <c:pt idx="94" formatCode="0%">
                  <c:v>6.9730535955651707E-2</c:v>
                </c:pt>
                <c:pt idx="95" formatCode="0%">
                  <c:v>8.1576403620811089E-2</c:v>
                </c:pt>
                <c:pt idx="96" formatCode="0%">
                  <c:v>7.6017460041186702E-2</c:v>
                </c:pt>
                <c:pt idx="97" formatCode="0%">
                  <c:v>7.1540477986268725E-2</c:v>
                </c:pt>
                <c:pt idx="98" formatCode="0%">
                  <c:v>8.4809194742314187E-2</c:v>
                </c:pt>
                <c:pt idx="99" formatCode="0%">
                  <c:v>8.4613358981130649E-2</c:v>
                </c:pt>
                <c:pt idx="100" formatCode="0%">
                  <c:v>0.10591487678965161</c:v>
                </c:pt>
                <c:pt idx="101" formatCode="0%">
                  <c:v>0.15100035069216267</c:v>
                </c:pt>
                <c:pt idx="102" formatCode="0%">
                  <c:v>0.19940834298780463</c:v>
                </c:pt>
                <c:pt idx="103" formatCode="0%">
                  <c:v>0.2416749824095088</c:v>
                </c:pt>
                <c:pt idx="104" formatCode="0%">
                  <c:v>0.25514846062037866</c:v>
                </c:pt>
                <c:pt idx="105" formatCode="0%">
                  <c:v>0.23228339680125965</c:v>
                </c:pt>
                <c:pt idx="106" formatCode="0%">
                  <c:v>0.1299237580022039</c:v>
                </c:pt>
                <c:pt idx="107" formatCode="0%">
                  <c:v>-2.7365070308837947E-4</c:v>
                </c:pt>
                <c:pt idx="108" formatCode="0%">
                  <c:v>-0.10613013680304828</c:v>
                </c:pt>
                <c:pt idx="109" formatCode="0%">
                  <c:v>-0.17689314446333171</c:v>
                </c:pt>
                <c:pt idx="110" formatCode="0%">
                  <c:v>-0.17107228148301934</c:v>
                </c:pt>
                <c:pt idx="111" formatCode="0%">
                  <c:v>-0.11557964949766608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EE-40C4-8351-A33E681FA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68936"/>
        <c:axId val="528469328"/>
      </c:scatterChart>
      <c:valAx>
        <c:axId val="528468936"/>
        <c:scaling>
          <c:orientation val="minMax"/>
          <c:max val="45107"/>
          <c:min val="3552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yy" sourceLinked="0"/>
        <c:majorTickMark val="out"/>
        <c:minorTickMark val="none"/>
        <c:tickLblPos val="low"/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n-US"/>
          </a:p>
        </c:txPr>
        <c:crossAx val="528469328"/>
        <c:crosses val="autoZero"/>
        <c:crossBetween val="midCat"/>
        <c:majorUnit val="365"/>
      </c:valAx>
      <c:valAx>
        <c:axId val="52846932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Index Value (2000 Dec = 100)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528468936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4.2023081314800932E-2"/>
          <c:y val="1.1128608923884517E-2"/>
          <c:w val="0.94027780638162162"/>
          <c:h val="0.1027742782152231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900" b="1">
          <a:solidFill>
            <a:schemeClr val="tx1">
              <a:lumMod val="65000"/>
              <a:lumOff val="3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jp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image" Target="../media/image1.jpg"/><Relationship Id="rId4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4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10</xdr:col>
      <xdr:colOff>19049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5536C7-17FC-4B91-9F3E-91EE35770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18E0B3-0AC1-4954-956A-0A7268146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10</xdr:col>
      <xdr:colOff>9524</xdr:colOff>
      <xdr:row>66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18CFFB2-1FD1-46D9-8415-301785022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9</xdr:col>
      <xdr:colOff>904874</xdr:colOff>
      <xdr:row>36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44456E-79AF-4A68-9E7A-271AA38A6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A3728A-7EEF-4DCE-898D-FC6957706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10</xdr:col>
      <xdr:colOff>0</xdr:colOff>
      <xdr:row>35</xdr:row>
      <xdr:rowOff>87314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CD245E-363D-4D8C-BD93-6C62C4998C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007625-C07C-4670-81F7-84D7A61AA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8</xdr:row>
      <xdr:rowOff>28575</xdr:rowOff>
    </xdr:from>
    <xdr:to>
      <xdr:col>7</xdr:col>
      <xdr:colOff>66674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1FBBE2-7873-4AEA-8AE7-E6AF7C056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7</xdr:col>
      <xdr:colOff>57150</xdr:colOff>
      <xdr:row>45</xdr:row>
      <xdr:rowOff>9526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7F8CD7-5F3A-4F77-BF83-33A4A4F89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8</xdr:row>
      <xdr:rowOff>9526</xdr:rowOff>
    </xdr:from>
    <xdr:to>
      <xdr:col>14</xdr:col>
      <xdr:colOff>523875</xdr:colOff>
      <xdr:row>24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FFC4375-845C-48EE-A55D-4D2C72D30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53A8DF-540F-452F-B353-F98BC3042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28</xdr:row>
      <xdr:rowOff>0</xdr:rowOff>
    </xdr:from>
    <xdr:to>
      <xdr:col>14</xdr:col>
      <xdr:colOff>457200</xdr:colOff>
      <xdr:row>44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3E1A0DF-B3D0-42D7-A08C-8A61142FE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48</xdr:row>
      <xdr:rowOff>0</xdr:rowOff>
    </xdr:from>
    <xdr:to>
      <xdr:col>14</xdr:col>
      <xdr:colOff>457200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F12A260-C027-40FD-B3EC-90ACD065F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904874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060167-7B4E-46A3-BB3E-18735A7B4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7</xdr:row>
      <xdr:rowOff>190499</xdr:rowOff>
    </xdr:from>
    <xdr:to>
      <xdr:col>12</xdr:col>
      <xdr:colOff>647700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F39F3C-D3D5-4C87-9D78-3DE4062BE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955DE6-8C11-4A4F-8FDC-981460459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9525</xdr:rowOff>
    </xdr:from>
    <xdr:to>
      <xdr:col>5</xdr:col>
      <xdr:colOff>866774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67F3F0-D982-44F8-8A74-F84F19A95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7</xdr:row>
      <xdr:rowOff>180975</xdr:rowOff>
    </xdr:from>
    <xdr:to>
      <xdr:col>12</xdr:col>
      <xdr:colOff>866775</xdr:colOff>
      <xdr:row>23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D3B82A-0B7E-4FBB-A224-161BFE091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0</xdr:rowOff>
    </xdr:from>
    <xdr:to>
      <xdr:col>5</xdr:col>
      <xdr:colOff>866774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2CBCA7A-79A6-43C4-A879-F9B8007E1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28</xdr:row>
      <xdr:rowOff>0</xdr:rowOff>
    </xdr:from>
    <xdr:to>
      <xdr:col>12</xdr:col>
      <xdr:colOff>847724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76758C-701C-415A-B649-7D3ECD1CD5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2A5DD9B-7661-4C1D-A585-DDE62311A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190499</xdr:rowOff>
    </xdr:from>
    <xdr:to>
      <xdr:col>5</xdr:col>
      <xdr:colOff>838200</xdr:colOff>
      <xdr:row>23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15A635-31B6-4179-ADC1-D54B1A608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885824</xdr:colOff>
      <xdr:row>8</xdr:row>
      <xdr:rowOff>19049</xdr:rowOff>
    </xdr:from>
    <xdr:to>
      <xdr:col>12</xdr:col>
      <xdr:colOff>819149</xdr:colOff>
      <xdr:row>24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6BC7CB1-6A70-4BF1-8861-5FEDF91FA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26</xdr:row>
      <xdr:rowOff>190499</xdr:rowOff>
    </xdr:from>
    <xdr:to>
      <xdr:col>5</xdr:col>
      <xdr:colOff>838199</xdr:colOff>
      <xdr:row>42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3256F03-867A-4386-BD79-ECB366CB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866775</xdr:colOff>
      <xdr:row>27</xdr:row>
      <xdr:rowOff>19049</xdr:rowOff>
    </xdr:from>
    <xdr:to>
      <xdr:col>12</xdr:col>
      <xdr:colOff>809625</xdr:colOff>
      <xdr:row>43</xdr:row>
      <xdr:rowOff>19049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85BA75-B8DF-4B5E-BE5D-E8B47D379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67E0AA-57A1-4D8D-9E0C-9EA8E14F3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5</xdr:col>
      <xdr:colOff>847724</xdr:colOff>
      <xdr:row>24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199F4B-03DE-4C6A-A3A1-9D9EE0819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28</xdr:row>
      <xdr:rowOff>0</xdr:rowOff>
    </xdr:from>
    <xdr:to>
      <xdr:col>5</xdr:col>
      <xdr:colOff>838200</xdr:colOff>
      <xdr:row>44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4C57AD-FB4C-4C00-AF77-0E95EDFC1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885826</xdr:colOff>
      <xdr:row>7</xdr:row>
      <xdr:rowOff>190498</xdr:rowOff>
    </xdr:from>
    <xdr:to>
      <xdr:col>12</xdr:col>
      <xdr:colOff>857250</xdr:colOff>
      <xdr:row>23</xdr:row>
      <xdr:rowOff>190498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E3F73BF-A7C5-4CC3-9083-4212C5677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0</xdr:row>
      <xdr:rowOff>800100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3405030-4695-4323-9728-1626E5B07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8</xdr:row>
      <xdr:rowOff>1</xdr:rowOff>
    </xdr:from>
    <xdr:to>
      <xdr:col>7</xdr:col>
      <xdr:colOff>66675</xdr:colOff>
      <xdr:row>24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D1DDDF-DD77-44C3-921B-BC1EB60F3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7</xdr:row>
      <xdr:rowOff>200024</xdr:rowOff>
    </xdr:from>
    <xdr:to>
      <xdr:col>15</xdr:col>
      <xdr:colOff>438149</xdr:colOff>
      <xdr:row>23</xdr:row>
      <xdr:rowOff>200024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E23196-8365-479D-A5CF-FF907FD9BD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838200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67BC4E-7D06-403B-B516-C4E1F8B52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g01fileprd501\PPR_Groups_PRD\Jrs\R&amp;D\RSR\CCRSI_NewFormat\CCRSI%20Indices%20-%20New%20Format%20Template(Use%20This).xlsm" TargetMode="External"/><Relationship Id="rId1" Type="http://schemas.openxmlformats.org/officeDocument/2006/relationships/externalLinkPath" Target="/Jrs/R&amp;D/RSR/CCRSI_NewFormat/CCRSI%20Indices%20-%20New%20Format%20Template(Use%20Thi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.S. EW &amp; VW"/>
      <sheetName val="U.S. EW - By Segment"/>
      <sheetName val="U.S. VW - By Segment"/>
      <sheetName val="PropertyType"/>
      <sheetName val="Regional"/>
      <sheetName val="RegionalPropertyType"/>
      <sheetName val="PrimeMarkets"/>
      <sheetName val="TransactionActivity"/>
      <sheetName val="National-NonDistress"/>
      <sheetName val="Lookup"/>
      <sheetName val="&lt;&lt;"/>
      <sheetName val="files"/>
      <sheetName val="counts"/>
      <sheetName val="SQL codes"/>
      <sheetName val="Sheet1"/>
      <sheetName val="&gt;&gt;"/>
      <sheetName val="I_Q_G_WE_RET_ALL_YES"/>
      <sheetName val="I_Q_G_WE_OFF_ALL_YES"/>
      <sheetName val="I_Q_G_WE_APT_ALL_YES"/>
      <sheetName val="I_Q_G_WE_IND_ALL_YES"/>
      <sheetName val="I_Q_G_WE_ALL_ALL_NO"/>
      <sheetName val="I_Q_A_WE_ALL_ALL_YES"/>
      <sheetName val="I_Q_G_ALL_RET_ALL_NO"/>
      <sheetName val="I_Q_A_ALL_RET_ALL_YES"/>
      <sheetName val="I_Q_A_ALL_OFF_ALL_YES"/>
      <sheetName val="I_Q_G_ALL_OFF_ALL_NO"/>
      <sheetName val="I_Q_A_ALL_APT_ALL_YES"/>
      <sheetName val="I_Q_G_ALL_APT_ALL_NO"/>
      <sheetName val="I_M_A_ALL_MF_ALL_NO"/>
      <sheetName val="I_Q_G_ALL_LND_ALL_NO"/>
      <sheetName val="I_Q_G_ALL_ALL_IGND_NO"/>
      <sheetName val="I_M_G_ALL_ALL_IG_NO"/>
      <sheetName val="I_Q_A_ALL_IND_ALL_YES"/>
      <sheetName val="I_Q_G_ALL_IND_ALL_NO"/>
      <sheetName val="I_Q_G_ALL_HOS_ALL_NO"/>
      <sheetName val="I_M_G_ALL_ALL_GC_NO"/>
      <sheetName val="I_Q_G_ALL_ALL_ALLND_NO"/>
      <sheetName val="I_M_A_ALL_EMF_ALL_NO"/>
      <sheetName val="I_M_A_ALL_ALL_ALL_NO"/>
      <sheetName val="I_M_G_ALL_ALL_ALL_NO"/>
      <sheetName val="I_Q_G_ALL_RET_T10M_NO"/>
      <sheetName val="I_Q_G_ALL_OFF_T10M_NO"/>
      <sheetName val="I_Q_G_ALL_APT_T10M_NO"/>
      <sheetName val="I_Q_G_ALL_IND_T10M_NO"/>
      <sheetName val="I_Q_G_SO_RET_ALL_YES"/>
      <sheetName val="I_Q_G_SO_OFF_ALL_YES"/>
      <sheetName val="I_Q_G_SO_APT_ALL_YES"/>
      <sheetName val="I_Q_G_SO_IND_ALL_YES"/>
      <sheetName val="I_Q_A_SO_ALL_ALL_YES"/>
      <sheetName val="I_Q_G_SO_ALL_ALL_NO"/>
      <sheetName val="I_Q_G_NE_RET_ALL_YES"/>
      <sheetName val="I_Q_G_NE_OFF_ALL_YES"/>
      <sheetName val="I_Q_G_NE_APT_ALL_YES"/>
      <sheetName val="I_Q_G_NE_IND_ALL_YES"/>
      <sheetName val="I_Q_A_NE_ALL_ALL_YES"/>
      <sheetName val="I_Q_G_NE_ALL_ALL_NO"/>
      <sheetName val="I_Q_G_MW_RET_ALL_YES"/>
      <sheetName val="I_Q_G_MW_OFF_ALL_YES"/>
      <sheetName val="I_Q_G_MW_APT_ALL_YES"/>
      <sheetName val="I_Q_G_MW_IND_ALL_YES"/>
      <sheetName val="I_Q_G_MW_ALL_ALL_NO"/>
      <sheetName val="I_Q_A_MW_ALL_ALL_YES"/>
      <sheetName val="Sheet2"/>
    </sheetNames>
    <sheetDataSet>
      <sheetData sheetId="0">
        <row r="6">
          <cell r="M6">
            <v>78.359919455608804</v>
          </cell>
        </row>
      </sheetData>
      <sheetData sheetId="1">
        <row r="5">
          <cell r="M5" t="str">
            <v>U.S. Investment Grade</v>
          </cell>
        </row>
      </sheetData>
      <sheetData sheetId="2">
        <row r="5">
          <cell r="L5" t="str">
            <v xml:space="preserve">U.S. Composite Excluding MultiFamily -  Value Weighted </v>
          </cell>
        </row>
      </sheetData>
      <sheetData sheetId="3">
        <row r="6">
          <cell r="Q6" t="str">
            <v>U.S. Office</v>
          </cell>
        </row>
      </sheetData>
      <sheetData sheetId="4">
        <row r="6">
          <cell r="O6" t="str">
            <v>Midwest Composite</v>
          </cell>
        </row>
      </sheetData>
      <sheetData sheetId="5">
        <row r="5">
          <cell r="O5" t="str">
            <v>Midwest Office</v>
          </cell>
        </row>
      </sheetData>
      <sheetData sheetId="6">
        <row r="5">
          <cell r="O5" t="str">
            <v>Prime Office Metros</v>
          </cell>
        </row>
      </sheetData>
      <sheetData sheetId="7">
        <row r="1">
          <cell r="P1" t="str">
            <v>U.S. Investment Grade Pair Count</v>
          </cell>
        </row>
      </sheetData>
      <sheetData sheetId="8">
        <row r="5">
          <cell r="Q5" t="str">
            <v>U.S. Composite</v>
          </cell>
        </row>
      </sheetData>
      <sheetData sheetId="9"/>
      <sheetData sheetId="10"/>
      <sheetData sheetId="11">
        <row r="3">
          <cell r="H3">
            <v>45291</v>
          </cell>
        </row>
      </sheetData>
      <sheetData sheetId="12">
        <row r="1">
          <cell r="A1" t="str">
            <v>YearOfSecondSale</v>
          </cell>
        </row>
        <row r="2">
          <cell r="A2">
            <v>2000</v>
          </cell>
        </row>
        <row r="3">
          <cell r="A3">
            <v>2000</v>
          </cell>
        </row>
        <row r="4">
          <cell r="A4">
            <v>2000</v>
          </cell>
        </row>
        <row r="5">
          <cell r="A5">
            <v>2000</v>
          </cell>
        </row>
        <row r="6">
          <cell r="A6">
            <v>2000</v>
          </cell>
        </row>
        <row r="7">
          <cell r="A7">
            <v>2000</v>
          </cell>
        </row>
        <row r="8">
          <cell r="A8">
            <v>2000</v>
          </cell>
        </row>
        <row r="9">
          <cell r="A9">
            <v>2000</v>
          </cell>
        </row>
        <row r="10">
          <cell r="A10">
            <v>2000</v>
          </cell>
        </row>
        <row r="11">
          <cell r="A11">
            <v>2000</v>
          </cell>
        </row>
        <row r="12">
          <cell r="A12">
            <v>2000</v>
          </cell>
        </row>
        <row r="13">
          <cell r="A13">
            <v>2000</v>
          </cell>
        </row>
        <row r="14">
          <cell r="A14">
            <v>2001</v>
          </cell>
        </row>
        <row r="15">
          <cell r="A15">
            <v>2001</v>
          </cell>
        </row>
        <row r="16">
          <cell r="A16">
            <v>2001</v>
          </cell>
        </row>
        <row r="17">
          <cell r="A17">
            <v>2001</v>
          </cell>
        </row>
        <row r="18">
          <cell r="A18">
            <v>2001</v>
          </cell>
        </row>
        <row r="19">
          <cell r="A19">
            <v>2001</v>
          </cell>
        </row>
        <row r="20">
          <cell r="A20">
            <v>2001</v>
          </cell>
        </row>
        <row r="21">
          <cell r="A21">
            <v>2001</v>
          </cell>
        </row>
        <row r="22">
          <cell r="A22">
            <v>2001</v>
          </cell>
        </row>
        <row r="23">
          <cell r="A23">
            <v>2001</v>
          </cell>
        </row>
        <row r="24">
          <cell r="A24">
            <v>2001</v>
          </cell>
        </row>
        <row r="25">
          <cell r="A25">
            <v>2001</v>
          </cell>
        </row>
        <row r="26">
          <cell r="A26">
            <v>2002</v>
          </cell>
        </row>
        <row r="27">
          <cell r="A27">
            <v>2002</v>
          </cell>
        </row>
        <row r="28">
          <cell r="A28">
            <v>2002</v>
          </cell>
        </row>
        <row r="29">
          <cell r="A29">
            <v>2002</v>
          </cell>
        </row>
        <row r="30">
          <cell r="A30">
            <v>2002</v>
          </cell>
        </row>
        <row r="31">
          <cell r="A31">
            <v>2002</v>
          </cell>
        </row>
        <row r="32">
          <cell r="A32">
            <v>2002</v>
          </cell>
        </row>
        <row r="33">
          <cell r="A33">
            <v>2002</v>
          </cell>
        </row>
        <row r="34">
          <cell r="A34">
            <v>2002</v>
          </cell>
        </row>
        <row r="35">
          <cell r="A35">
            <v>2002</v>
          </cell>
        </row>
        <row r="36">
          <cell r="A36">
            <v>2002</v>
          </cell>
        </row>
        <row r="37">
          <cell r="A37">
            <v>2002</v>
          </cell>
        </row>
        <row r="38">
          <cell r="A38">
            <v>2003</v>
          </cell>
        </row>
        <row r="39">
          <cell r="A39">
            <v>2003</v>
          </cell>
        </row>
        <row r="40">
          <cell r="A40">
            <v>2003</v>
          </cell>
        </row>
        <row r="41">
          <cell r="A41">
            <v>2003</v>
          </cell>
        </row>
        <row r="42">
          <cell r="A42">
            <v>2003</v>
          </cell>
        </row>
        <row r="43">
          <cell r="A43">
            <v>2003</v>
          </cell>
        </row>
        <row r="44">
          <cell r="A44">
            <v>2003</v>
          </cell>
        </row>
        <row r="45">
          <cell r="A45">
            <v>2003</v>
          </cell>
        </row>
        <row r="46">
          <cell r="A46">
            <v>2003</v>
          </cell>
        </row>
        <row r="47">
          <cell r="A47">
            <v>2003</v>
          </cell>
        </row>
        <row r="48">
          <cell r="A48">
            <v>2003</v>
          </cell>
        </row>
        <row r="49">
          <cell r="A49">
            <v>2003</v>
          </cell>
        </row>
        <row r="50">
          <cell r="A50">
            <v>2004</v>
          </cell>
        </row>
        <row r="51">
          <cell r="A51">
            <v>2004</v>
          </cell>
        </row>
        <row r="52">
          <cell r="A52">
            <v>2004</v>
          </cell>
        </row>
        <row r="53">
          <cell r="A53">
            <v>2004</v>
          </cell>
        </row>
        <row r="54">
          <cell r="A54">
            <v>2004</v>
          </cell>
        </row>
        <row r="55">
          <cell r="A55">
            <v>2004</v>
          </cell>
        </row>
        <row r="56">
          <cell r="A56">
            <v>2004</v>
          </cell>
        </row>
        <row r="57">
          <cell r="A57">
            <v>2004</v>
          </cell>
        </row>
        <row r="58">
          <cell r="A58">
            <v>2004</v>
          </cell>
        </row>
        <row r="59">
          <cell r="A59">
            <v>2004</v>
          </cell>
        </row>
        <row r="60">
          <cell r="A60">
            <v>2004</v>
          </cell>
        </row>
        <row r="61">
          <cell r="A61">
            <v>2004</v>
          </cell>
        </row>
        <row r="62">
          <cell r="A62">
            <v>2005</v>
          </cell>
        </row>
        <row r="63">
          <cell r="A63">
            <v>2005</v>
          </cell>
        </row>
        <row r="64">
          <cell r="A64">
            <v>2005</v>
          </cell>
        </row>
        <row r="65">
          <cell r="A65">
            <v>2005</v>
          </cell>
        </row>
        <row r="66">
          <cell r="A66">
            <v>2005</v>
          </cell>
        </row>
        <row r="67">
          <cell r="A67">
            <v>2005</v>
          </cell>
        </row>
        <row r="68">
          <cell r="A68">
            <v>2005</v>
          </cell>
        </row>
        <row r="69">
          <cell r="A69">
            <v>2005</v>
          </cell>
        </row>
        <row r="70">
          <cell r="A70">
            <v>2005</v>
          </cell>
        </row>
        <row r="71">
          <cell r="A71">
            <v>2005</v>
          </cell>
        </row>
        <row r="72">
          <cell r="A72">
            <v>2005</v>
          </cell>
        </row>
        <row r="73">
          <cell r="A73">
            <v>2005</v>
          </cell>
        </row>
        <row r="74">
          <cell r="A74">
            <v>2006</v>
          </cell>
        </row>
        <row r="75">
          <cell r="A75">
            <v>2006</v>
          </cell>
        </row>
        <row r="76">
          <cell r="A76">
            <v>2006</v>
          </cell>
        </row>
        <row r="77">
          <cell r="A77">
            <v>2006</v>
          </cell>
        </row>
        <row r="78">
          <cell r="A78">
            <v>2006</v>
          </cell>
        </row>
        <row r="79">
          <cell r="A79">
            <v>2006</v>
          </cell>
        </row>
        <row r="80">
          <cell r="A80">
            <v>2006</v>
          </cell>
        </row>
        <row r="81">
          <cell r="A81">
            <v>2006</v>
          </cell>
        </row>
        <row r="82">
          <cell r="A82">
            <v>2006</v>
          </cell>
        </row>
        <row r="83">
          <cell r="A83">
            <v>2006</v>
          </cell>
        </row>
        <row r="84">
          <cell r="A84">
            <v>2006</v>
          </cell>
        </row>
        <row r="85">
          <cell r="A85">
            <v>2006</v>
          </cell>
        </row>
        <row r="86">
          <cell r="A86">
            <v>2007</v>
          </cell>
        </row>
        <row r="87">
          <cell r="A87">
            <v>2007</v>
          </cell>
        </row>
        <row r="88">
          <cell r="A88">
            <v>2007</v>
          </cell>
        </row>
        <row r="89">
          <cell r="A89">
            <v>2007</v>
          </cell>
        </row>
        <row r="90">
          <cell r="A90">
            <v>2007</v>
          </cell>
        </row>
        <row r="91">
          <cell r="A91">
            <v>2007</v>
          </cell>
        </row>
        <row r="92">
          <cell r="A92">
            <v>2007</v>
          </cell>
        </row>
        <row r="93">
          <cell r="A93">
            <v>2007</v>
          </cell>
        </row>
        <row r="94">
          <cell r="A94">
            <v>2007</v>
          </cell>
        </row>
        <row r="95">
          <cell r="A95">
            <v>2007</v>
          </cell>
        </row>
        <row r="96">
          <cell r="A96">
            <v>2007</v>
          </cell>
        </row>
        <row r="97">
          <cell r="A97">
            <v>2007</v>
          </cell>
        </row>
        <row r="98">
          <cell r="A98">
            <v>2008</v>
          </cell>
        </row>
        <row r="99">
          <cell r="A99">
            <v>2008</v>
          </cell>
        </row>
        <row r="100">
          <cell r="A100">
            <v>2008</v>
          </cell>
        </row>
        <row r="101">
          <cell r="A101">
            <v>2008</v>
          </cell>
        </row>
        <row r="102">
          <cell r="A102">
            <v>2008</v>
          </cell>
        </row>
        <row r="103">
          <cell r="A103">
            <v>2008</v>
          </cell>
        </row>
        <row r="104">
          <cell r="A104">
            <v>2008</v>
          </cell>
        </row>
        <row r="105">
          <cell r="A105">
            <v>2008</v>
          </cell>
        </row>
        <row r="106">
          <cell r="A106">
            <v>2008</v>
          </cell>
        </row>
        <row r="107">
          <cell r="A107">
            <v>2008</v>
          </cell>
        </row>
        <row r="108">
          <cell r="A108">
            <v>2008</v>
          </cell>
        </row>
        <row r="109">
          <cell r="A109">
            <v>2008</v>
          </cell>
        </row>
        <row r="110">
          <cell r="A110">
            <v>2009</v>
          </cell>
        </row>
        <row r="111">
          <cell r="A111">
            <v>2009</v>
          </cell>
        </row>
        <row r="112">
          <cell r="A112">
            <v>2009</v>
          </cell>
        </row>
        <row r="113">
          <cell r="A113">
            <v>2009</v>
          </cell>
        </row>
        <row r="114">
          <cell r="A114">
            <v>2009</v>
          </cell>
        </row>
        <row r="115">
          <cell r="A115">
            <v>2009</v>
          </cell>
        </row>
        <row r="116">
          <cell r="A116">
            <v>2009</v>
          </cell>
        </row>
        <row r="117">
          <cell r="A117">
            <v>2009</v>
          </cell>
        </row>
        <row r="118">
          <cell r="A118">
            <v>2009</v>
          </cell>
        </row>
        <row r="119">
          <cell r="A119">
            <v>2009</v>
          </cell>
        </row>
        <row r="120">
          <cell r="A120">
            <v>2009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2010</v>
          </cell>
        </row>
        <row r="124">
          <cell r="A124">
            <v>2010</v>
          </cell>
        </row>
        <row r="125">
          <cell r="A125">
            <v>2010</v>
          </cell>
        </row>
        <row r="126">
          <cell r="A126">
            <v>2010</v>
          </cell>
        </row>
        <row r="127">
          <cell r="A127">
            <v>2010</v>
          </cell>
        </row>
        <row r="128">
          <cell r="A128">
            <v>2010</v>
          </cell>
        </row>
        <row r="129">
          <cell r="A129">
            <v>2010</v>
          </cell>
        </row>
        <row r="130">
          <cell r="A130">
            <v>2010</v>
          </cell>
        </row>
        <row r="131">
          <cell r="A131">
            <v>2010</v>
          </cell>
        </row>
        <row r="132">
          <cell r="A132">
            <v>2010</v>
          </cell>
        </row>
        <row r="133">
          <cell r="A133">
            <v>2010</v>
          </cell>
        </row>
        <row r="134">
          <cell r="A134">
            <v>2011</v>
          </cell>
        </row>
        <row r="135">
          <cell r="A135">
            <v>2011</v>
          </cell>
        </row>
        <row r="136">
          <cell r="A136">
            <v>2011</v>
          </cell>
        </row>
        <row r="137">
          <cell r="A137">
            <v>2011</v>
          </cell>
        </row>
        <row r="138">
          <cell r="A138">
            <v>2011</v>
          </cell>
        </row>
        <row r="139">
          <cell r="A139">
            <v>2011</v>
          </cell>
        </row>
        <row r="140">
          <cell r="A140">
            <v>2011</v>
          </cell>
        </row>
        <row r="141">
          <cell r="A141">
            <v>2011</v>
          </cell>
        </row>
        <row r="142">
          <cell r="A142">
            <v>2011</v>
          </cell>
        </row>
        <row r="143">
          <cell r="A143">
            <v>2011</v>
          </cell>
        </row>
        <row r="144">
          <cell r="A144">
            <v>2011</v>
          </cell>
        </row>
        <row r="145">
          <cell r="A145">
            <v>2011</v>
          </cell>
        </row>
        <row r="146">
          <cell r="A146">
            <v>2012</v>
          </cell>
        </row>
        <row r="147">
          <cell r="A147">
            <v>2012</v>
          </cell>
        </row>
        <row r="148">
          <cell r="A148">
            <v>2012</v>
          </cell>
        </row>
        <row r="149">
          <cell r="A149">
            <v>2012</v>
          </cell>
        </row>
        <row r="150">
          <cell r="A150">
            <v>2012</v>
          </cell>
        </row>
        <row r="151">
          <cell r="A151">
            <v>2012</v>
          </cell>
        </row>
        <row r="152">
          <cell r="A152">
            <v>2012</v>
          </cell>
        </row>
        <row r="153">
          <cell r="A153">
            <v>2012</v>
          </cell>
        </row>
        <row r="154">
          <cell r="A154">
            <v>2012</v>
          </cell>
        </row>
        <row r="155">
          <cell r="A155">
            <v>2012</v>
          </cell>
        </row>
        <row r="156">
          <cell r="A156">
            <v>2012</v>
          </cell>
        </row>
        <row r="157">
          <cell r="A157">
            <v>2012</v>
          </cell>
        </row>
        <row r="158">
          <cell r="A158">
            <v>2013</v>
          </cell>
        </row>
        <row r="159">
          <cell r="A159">
            <v>2013</v>
          </cell>
        </row>
        <row r="160">
          <cell r="A160">
            <v>2013</v>
          </cell>
        </row>
        <row r="161">
          <cell r="A161">
            <v>2013</v>
          </cell>
        </row>
        <row r="162">
          <cell r="A162">
            <v>2013</v>
          </cell>
        </row>
        <row r="163">
          <cell r="A163">
            <v>2013</v>
          </cell>
        </row>
        <row r="164">
          <cell r="A164">
            <v>2013</v>
          </cell>
        </row>
        <row r="165">
          <cell r="A165">
            <v>2013</v>
          </cell>
        </row>
        <row r="166">
          <cell r="A166">
            <v>2013</v>
          </cell>
        </row>
        <row r="167">
          <cell r="A167">
            <v>2013</v>
          </cell>
        </row>
        <row r="168">
          <cell r="A168">
            <v>2013</v>
          </cell>
        </row>
        <row r="169">
          <cell r="A169">
            <v>2013</v>
          </cell>
        </row>
        <row r="170">
          <cell r="A170">
            <v>2014</v>
          </cell>
        </row>
        <row r="171">
          <cell r="A171">
            <v>2014</v>
          </cell>
        </row>
        <row r="172">
          <cell r="A172">
            <v>2014</v>
          </cell>
        </row>
        <row r="173">
          <cell r="A173">
            <v>2014</v>
          </cell>
        </row>
        <row r="174">
          <cell r="A174">
            <v>2014</v>
          </cell>
        </row>
        <row r="175">
          <cell r="A175">
            <v>2014</v>
          </cell>
        </row>
        <row r="176">
          <cell r="A176">
            <v>2014</v>
          </cell>
        </row>
        <row r="177">
          <cell r="A177">
            <v>2014</v>
          </cell>
        </row>
        <row r="178">
          <cell r="A178">
            <v>2014</v>
          </cell>
        </row>
        <row r="179">
          <cell r="A179">
            <v>2014</v>
          </cell>
        </row>
        <row r="180">
          <cell r="A180">
            <v>2014</v>
          </cell>
        </row>
        <row r="181">
          <cell r="A181">
            <v>2014</v>
          </cell>
        </row>
        <row r="182">
          <cell r="A182">
            <v>2015</v>
          </cell>
        </row>
        <row r="183">
          <cell r="A183">
            <v>2015</v>
          </cell>
        </row>
        <row r="184">
          <cell r="A184">
            <v>2015</v>
          </cell>
        </row>
        <row r="185">
          <cell r="A185">
            <v>2015</v>
          </cell>
        </row>
        <row r="186">
          <cell r="A186">
            <v>2015</v>
          </cell>
        </row>
        <row r="187">
          <cell r="A187">
            <v>2015</v>
          </cell>
        </row>
        <row r="188">
          <cell r="A188">
            <v>2015</v>
          </cell>
        </row>
        <row r="189">
          <cell r="A189">
            <v>2015</v>
          </cell>
        </row>
        <row r="190">
          <cell r="A190">
            <v>2015</v>
          </cell>
        </row>
        <row r="191">
          <cell r="A191">
            <v>2015</v>
          </cell>
        </row>
        <row r="192">
          <cell r="A192">
            <v>2015</v>
          </cell>
        </row>
        <row r="193">
          <cell r="A193">
            <v>2015</v>
          </cell>
        </row>
        <row r="194">
          <cell r="A194">
            <v>2016</v>
          </cell>
        </row>
        <row r="195">
          <cell r="A195">
            <v>2016</v>
          </cell>
        </row>
        <row r="196">
          <cell r="A196">
            <v>2016</v>
          </cell>
        </row>
        <row r="197">
          <cell r="A197">
            <v>2016</v>
          </cell>
        </row>
        <row r="198">
          <cell r="A198">
            <v>2016</v>
          </cell>
        </row>
        <row r="199">
          <cell r="A199">
            <v>2016</v>
          </cell>
        </row>
        <row r="200">
          <cell r="A200">
            <v>2016</v>
          </cell>
        </row>
        <row r="201">
          <cell r="A201">
            <v>2016</v>
          </cell>
        </row>
        <row r="202">
          <cell r="A202">
            <v>2016</v>
          </cell>
        </row>
        <row r="203">
          <cell r="A203">
            <v>2016</v>
          </cell>
        </row>
        <row r="204">
          <cell r="A204">
            <v>2016</v>
          </cell>
        </row>
        <row r="205">
          <cell r="A205">
            <v>2016</v>
          </cell>
        </row>
        <row r="206">
          <cell r="A206">
            <v>2017</v>
          </cell>
        </row>
        <row r="207">
          <cell r="A207">
            <v>2017</v>
          </cell>
        </row>
        <row r="208">
          <cell r="A208">
            <v>2017</v>
          </cell>
        </row>
        <row r="209">
          <cell r="A209">
            <v>2017</v>
          </cell>
        </row>
        <row r="210">
          <cell r="A210">
            <v>2017</v>
          </cell>
        </row>
        <row r="211">
          <cell r="A211">
            <v>2017</v>
          </cell>
        </row>
        <row r="212">
          <cell r="A212">
            <v>2017</v>
          </cell>
        </row>
        <row r="213">
          <cell r="A213">
            <v>2017</v>
          </cell>
        </row>
        <row r="214">
          <cell r="A214">
            <v>2017</v>
          </cell>
        </row>
        <row r="215">
          <cell r="A215">
            <v>2017</v>
          </cell>
        </row>
        <row r="216">
          <cell r="A216">
            <v>2017</v>
          </cell>
        </row>
        <row r="217">
          <cell r="A217">
            <v>2017</v>
          </cell>
        </row>
        <row r="218">
          <cell r="A218">
            <v>2018</v>
          </cell>
        </row>
        <row r="219">
          <cell r="A219">
            <v>2018</v>
          </cell>
        </row>
        <row r="220">
          <cell r="A220">
            <v>2018</v>
          </cell>
        </row>
        <row r="221">
          <cell r="A221">
            <v>2018</v>
          </cell>
        </row>
        <row r="222">
          <cell r="A222">
            <v>2018</v>
          </cell>
        </row>
        <row r="223">
          <cell r="A223">
            <v>2018</v>
          </cell>
        </row>
        <row r="224">
          <cell r="A224">
            <v>2018</v>
          </cell>
        </row>
        <row r="225">
          <cell r="A225">
            <v>2018</v>
          </cell>
        </row>
        <row r="226">
          <cell r="A226">
            <v>2018</v>
          </cell>
        </row>
        <row r="227">
          <cell r="A227">
            <v>2018</v>
          </cell>
        </row>
        <row r="228">
          <cell r="A228">
            <v>2018</v>
          </cell>
        </row>
        <row r="229">
          <cell r="A229">
            <v>2018</v>
          </cell>
        </row>
        <row r="230">
          <cell r="A230">
            <v>2019</v>
          </cell>
        </row>
        <row r="231">
          <cell r="A231">
            <v>2019</v>
          </cell>
        </row>
        <row r="232">
          <cell r="A232">
            <v>2019</v>
          </cell>
        </row>
        <row r="233">
          <cell r="A233">
            <v>2019</v>
          </cell>
        </row>
        <row r="234">
          <cell r="A234">
            <v>2019</v>
          </cell>
        </row>
        <row r="235">
          <cell r="A235">
            <v>2019</v>
          </cell>
        </row>
        <row r="236">
          <cell r="A236">
            <v>2019</v>
          </cell>
        </row>
        <row r="237">
          <cell r="A237">
            <v>2019</v>
          </cell>
        </row>
        <row r="238">
          <cell r="A238">
            <v>2019</v>
          </cell>
        </row>
        <row r="239">
          <cell r="A239">
            <v>2019</v>
          </cell>
        </row>
        <row r="240">
          <cell r="A240">
            <v>2019</v>
          </cell>
        </row>
        <row r="241">
          <cell r="A241">
            <v>2019</v>
          </cell>
        </row>
        <row r="242">
          <cell r="A242">
            <v>2020</v>
          </cell>
        </row>
        <row r="243">
          <cell r="A243">
            <v>2020</v>
          </cell>
        </row>
        <row r="244">
          <cell r="A244">
            <v>2020</v>
          </cell>
        </row>
        <row r="245">
          <cell r="A245">
            <v>2020</v>
          </cell>
        </row>
        <row r="246">
          <cell r="A246">
            <v>2020</v>
          </cell>
        </row>
        <row r="247">
          <cell r="A247">
            <v>2020</v>
          </cell>
        </row>
        <row r="248">
          <cell r="A248">
            <v>2020</v>
          </cell>
        </row>
        <row r="249">
          <cell r="A249">
            <v>2020</v>
          </cell>
        </row>
        <row r="250">
          <cell r="A250">
            <v>2020</v>
          </cell>
        </row>
        <row r="251">
          <cell r="A251">
            <v>2020</v>
          </cell>
        </row>
        <row r="252">
          <cell r="A252">
            <v>2020</v>
          </cell>
        </row>
        <row r="253">
          <cell r="A253">
            <v>2020</v>
          </cell>
        </row>
        <row r="254">
          <cell r="A254">
            <v>2021</v>
          </cell>
        </row>
        <row r="255">
          <cell r="A255">
            <v>2021</v>
          </cell>
        </row>
        <row r="256">
          <cell r="A256">
            <v>2021</v>
          </cell>
        </row>
        <row r="257">
          <cell r="A257">
            <v>2021</v>
          </cell>
        </row>
        <row r="258">
          <cell r="A258">
            <v>2021</v>
          </cell>
        </row>
        <row r="259">
          <cell r="A259">
            <v>2021</v>
          </cell>
        </row>
        <row r="260">
          <cell r="A260">
            <v>2021</v>
          </cell>
        </row>
        <row r="261">
          <cell r="A261">
            <v>2021</v>
          </cell>
        </row>
        <row r="262">
          <cell r="A262">
            <v>2021</v>
          </cell>
        </row>
        <row r="263">
          <cell r="A263">
            <v>2021</v>
          </cell>
        </row>
        <row r="264">
          <cell r="A264">
            <v>2021</v>
          </cell>
        </row>
        <row r="265">
          <cell r="A265">
            <v>2021</v>
          </cell>
        </row>
        <row r="266">
          <cell r="A266">
            <v>2022</v>
          </cell>
        </row>
        <row r="267">
          <cell r="A267">
            <v>2022</v>
          </cell>
        </row>
        <row r="268">
          <cell r="A268">
            <v>2022</v>
          </cell>
        </row>
        <row r="269">
          <cell r="A269">
            <v>2022</v>
          </cell>
        </row>
        <row r="270">
          <cell r="A270">
            <v>2022</v>
          </cell>
        </row>
        <row r="271">
          <cell r="A271">
            <v>2022</v>
          </cell>
        </row>
        <row r="272">
          <cell r="A272">
            <v>2022</v>
          </cell>
        </row>
        <row r="273">
          <cell r="A273">
            <v>2022</v>
          </cell>
        </row>
        <row r="274">
          <cell r="A274">
            <v>2022</v>
          </cell>
        </row>
        <row r="275">
          <cell r="A275">
            <v>2022</v>
          </cell>
        </row>
        <row r="276">
          <cell r="A276">
            <v>2022</v>
          </cell>
        </row>
        <row r="277">
          <cell r="A277">
            <v>2022</v>
          </cell>
        </row>
        <row r="278">
          <cell r="A278">
            <v>2023</v>
          </cell>
        </row>
        <row r="279">
          <cell r="A279">
            <v>2023</v>
          </cell>
        </row>
        <row r="280">
          <cell r="A280">
            <v>2023</v>
          </cell>
        </row>
        <row r="281">
          <cell r="A281">
            <v>2023</v>
          </cell>
        </row>
        <row r="282">
          <cell r="A282">
            <v>2023</v>
          </cell>
        </row>
        <row r="283">
          <cell r="A283">
            <v>2023</v>
          </cell>
        </row>
        <row r="284">
          <cell r="A284">
            <v>2023</v>
          </cell>
        </row>
        <row r="285">
          <cell r="A285">
            <v>2023</v>
          </cell>
        </row>
        <row r="286">
          <cell r="A286">
            <v>2023</v>
          </cell>
        </row>
        <row r="287">
          <cell r="A287">
            <v>2023</v>
          </cell>
        </row>
        <row r="288">
          <cell r="A288">
            <v>2023</v>
          </cell>
        </row>
        <row r="289">
          <cell r="A289">
            <v>2023</v>
          </cell>
        </row>
        <row r="290">
          <cell r="A290">
            <v>2024</v>
          </cell>
        </row>
        <row r="291">
          <cell r="A291">
            <v>2024</v>
          </cell>
        </row>
      </sheetData>
      <sheetData sheetId="13"/>
      <sheetData sheetId="14"/>
      <sheetData sheetId="15"/>
      <sheetData sheetId="1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26"/>
      <sheetData sheetId="27"/>
      <sheetData sheetId="28"/>
      <sheetData sheetId="29">
        <row r="1">
          <cell r="A1" t="str">
            <v>x</v>
          </cell>
        </row>
        <row r="2">
          <cell r="A2" t="str">
            <v>Y1998Q1</v>
          </cell>
        </row>
        <row r="3">
          <cell r="A3" t="str">
            <v>Y1998Q2</v>
          </cell>
        </row>
        <row r="4">
          <cell r="A4" t="str">
            <v>Y1998Q3</v>
          </cell>
        </row>
        <row r="5">
          <cell r="A5" t="str">
            <v>Y1998Q4</v>
          </cell>
        </row>
        <row r="6">
          <cell r="A6" t="str">
            <v>Y1999Q1</v>
          </cell>
        </row>
        <row r="7">
          <cell r="A7" t="str">
            <v>Y1999Q2</v>
          </cell>
        </row>
        <row r="8">
          <cell r="A8" t="str">
            <v>Y1999Q3</v>
          </cell>
        </row>
        <row r="9">
          <cell r="A9" t="str">
            <v>Y1999Q4</v>
          </cell>
        </row>
        <row r="10">
          <cell r="A10" t="str">
            <v>Y2000Q1</v>
          </cell>
        </row>
        <row r="11">
          <cell r="A11" t="str">
            <v>Y2000Q2</v>
          </cell>
        </row>
        <row r="12">
          <cell r="A12" t="str">
            <v>Y2000Q3</v>
          </cell>
        </row>
        <row r="13">
          <cell r="A13" t="str">
            <v>Y2000Q4</v>
          </cell>
        </row>
        <row r="14">
          <cell r="A14" t="str">
            <v>Y2001Q1</v>
          </cell>
        </row>
        <row r="15">
          <cell r="A15" t="str">
            <v>Y2001Q2</v>
          </cell>
        </row>
        <row r="16">
          <cell r="A16" t="str">
            <v>Y2001Q3</v>
          </cell>
        </row>
        <row r="17">
          <cell r="A17" t="str">
            <v>Y2001Q4</v>
          </cell>
        </row>
        <row r="18">
          <cell r="A18" t="str">
            <v>Y2002Q1</v>
          </cell>
        </row>
        <row r="19">
          <cell r="A19" t="str">
            <v>Y2002Q2</v>
          </cell>
        </row>
        <row r="20">
          <cell r="A20" t="str">
            <v>Y2002Q3</v>
          </cell>
        </row>
        <row r="21">
          <cell r="A21" t="str">
            <v>Y2002Q4</v>
          </cell>
        </row>
        <row r="22">
          <cell r="A22" t="str">
            <v>Y2003Q1</v>
          </cell>
        </row>
        <row r="23">
          <cell r="A23" t="str">
            <v>Y2003Q2</v>
          </cell>
        </row>
        <row r="24">
          <cell r="A24" t="str">
            <v>Y2003Q3</v>
          </cell>
        </row>
        <row r="25">
          <cell r="A25" t="str">
            <v>Y2003Q4</v>
          </cell>
        </row>
        <row r="26">
          <cell r="A26" t="str">
            <v>Y2004Q1</v>
          </cell>
        </row>
        <row r="27">
          <cell r="A27" t="str">
            <v>Y2004Q2</v>
          </cell>
        </row>
        <row r="28">
          <cell r="A28" t="str">
            <v>Y2004Q3</v>
          </cell>
        </row>
        <row r="29">
          <cell r="A29" t="str">
            <v>Y2004Q4</v>
          </cell>
        </row>
        <row r="30">
          <cell r="A30" t="str">
            <v>Y2005Q1</v>
          </cell>
        </row>
        <row r="31">
          <cell r="A31" t="str">
            <v>Y2005Q2</v>
          </cell>
        </row>
        <row r="32">
          <cell r="A32" t="str">
            <v>Y2005Q3</v>
          </cell>
        </row>
        <row r="33">
          <cell r="A33" t="str">
            <v>Y2005Q4</v>
          </cell>
        </row>
        <row r="34">
          <cell r="A34" t="str">
            <v>Y2006Q1</v>
          </cell>
        </row>
        <row r="35">
          <cell r="A35" t="str">
            <v>Y2006Q2</v>
          </cell>
        </row>
        <row r="36">
          <cell r="A36" t="str">
            <v>Y2006Q3</v>
          </cell>
        </row>
        <row r="37">
          <cell r="A37" t="str">
            <v>Y2006Q4</v>
          </cell>
        </row>
        <row r="38">
          <cell r="A38" t="str">
            <v>Y2007Q1</v>
          </cell>
        </row>
        <row r="39">
          <cell r="A39" t="str">
            <v>Y2007Q2</v>
          </cell>
        </row>
        <row r="40">
          <cell r="A40" t="str">
            <v>Y2007Q3</v>
          </cell>
        </row>
        <row r="41">
          <cell r="A41" t="str">
            <v>Y2007Q4</v>
          </cell>
        </row>
        <row r="42">
          <cell r="A42" t="str">
            <v>Y2008Q1</v>
          </cell>
        </row>
        <row r="43">
          <cell r="A43" t="str">
            <v>Y2008Q2</v>
          </cell>
        </row>
        <row r="44">
          <cell r="A44" t="str">
            <v>Y2008Q3</v>
          </cell>
        </row>
        <row r="45">
          <cell r="A45" t="str">
            <v>Y2008Q4</v>
          </cell>
        </row>
        <row r="46">
          <cell r="A46" t="str">
            <v>Y2009Q1</v>
          </cell>
        </row>
        <row r="47">
          <cell r="A47" t="str">
            <v>Y2009Q2</v>
          </cell>
        </row>
        <row r="48">
          <cell r="A48" t="str">
            <v>Y2009Q3</v>
          </cell>
        </row>
        <row r="49">
          <cell r="A49" t="str">
            <v>Y2009Q4</v>
          </cell>
        </row>
        <row r="50">
          <cell r="A50" t="str">
            <v>Y2010Q1</v>
          </cell>
        </row>
        <row r="51">
          <cell r="A51" t="str">
            <v>Y2010Q2</v>
          </cell>
        </row>
        <row r="52">
          <cell r="A52" t="str">
            <v>Y2010Q3</v>
          </cell>
        </row>
        <row r="53">
          <cell r="A53" t="str">
            <v>Y2010Q4</v>
          </cell>
        </row>
        <row r="54">
          <cell r="A54" t="str">
            <v>Y2011Q1</v>
          </cell>
        </row>
        <row r="55">
          <cell r="A55" t="str">
            <v>Y2011Q2</v>
          </cell>
        </row>
        <row r="56">
          <cell r="A56" t="str">
            <v>Y2011Q3</v>
          </cell>
        </row>
        <row r="57">
          <cell r="A57" t="str">
            <v>Y2011Q4</v>
          </cell>
        </row>
        <row r="58">
          <cell r="A58" t="str">
            <v>Y2012Q1</v>
          </cell>
        </row>
        <row r="59">
          <cell r="A59" t="str">
            <v>Y2012Q2</v>
          </cell>
        </row>
        <row r="60">
          <cell r="A60" t="str">
            <v>Y2012Q3</v>
          </cell>
        </row>
        <row r="61">
          <cell r="A61" t="str">
            <v>Y2012Q4</v>
          </cell>
        </row>
        <row r="62">
          <cell r="A62" t="str">
            <v>Y2013Q1</v>
          </cell>
        </row>
        <row r="63">
          <cell r="A63" t="str">
            <v>Y2013Q2</v>
          </cell>
        </row>
        <row r="64">
          <cell r="A64" t="str">
            <v>Y2013Q3</v>
          </cell>
        </row>
        <row r="65">
          <cell r="A65" t="str">
            <v>Y2013Q4</v>
          </cell>
        </row>
        <row r="66">
          <cell r="A66" t="str">
            <v>Y2014Q1</v>
          </cell>
        </row>
        <row r="67">
          <cell r="A67" t="str">
            <v>Y2014Q2</v>
          </cell>
        </row>
        <row r="68">
          <cell r="A68" t="str">
            <v>Y2014Q3</v>
          </cell>
        </row>
        <row r="69">
          <cell r="A69" t="str">
            <v>Y2014Q4</v>
          </cell>
        </row>
        <row r="70">
          <cell r="A70" t="str">
            <v>Y2015Q1</v>
          </cell>
        </row>
        <row r="71">
          <cell r="A71" t="str">
            <v>Y2015Q2</v>
          </cell>
        </row>
        <row r="72">
          <cell r="A72" t="str">
            <v>Y2015Q3</v>
          </cell>
        </row>
        <row r="73">
          <cell r="A73" t="str">
            <v>Y2015Q4</v>
          </cell>
        </row>
        <row r="74">
          <cell r="A74" t="str">
            <v>Y2016Q1</v>
          </cell>
        </row>
        <row r="75">
          <cell r="A75" t="str">
            <v>Y2016Q2</v>
          </cell>
        </row>
        <row r="76">
          <cell r="A76" t="str">
            <v>Y2016Q3</v>
          </cell>
        </row>
        <row r="77">
          <cell r="A77" t="str">
            <v>Y2016Q4</v>
          </cell>
        </row>
        <row r="78">
          <cell r="A78" t="str">
            <v>Y2017Q1</v>
          </cell>
        </row>
        <row r="79">
          <cell r="A79" t="str">
            <v>Y2017Q2</v>
          </cell>
        </row>
        <row r="80">
          <cell r="A80" t="str">
            <v>Y2017Q3</v>
          </cell>
        </row>
        <row r="81">
          <cell r="A81" t="str">
            <v>Y2017Q4</v>
          </cell>
        </row>
        <row r="82">
          <cell r="A82" t="str">
            <v>Y2018Q1</v>
          </cell>
        </row>
        <row r="83">
          <cell r="A83" t="str">
            <v>Y2018Q2</v>
          </cell>
        </row>
        <row r="84">
          <cell r="A84" t="str">
            <v>Y2018Q3</v>
          </cell>
        </row>
        <row r="85">
          <cell r="A85" t="str">
            <v>Y2018Q4</v>
          </cell>
        </row>
        <row r="86">
          <cell r="A86" t="str">
            <v>Y2019Q1</v>
          </cell>
        </row>
        <row r="87">
          <cell r="A87" t="str">
            <v>Y2019Q2</v>
          </cell>
        </row>
        <row r="88">
          <cell r="A88" t="str">
            <v>Y2019Q3</v>
          </cell>
        </row>
        <row r="89">
          <cell r="A89" t="str">
            <v>Y2019Q4</v>
          </cell>
        </row>
        <row r="90">
          <cell r="A90" t="str">
            <v>Y2020Q1</v>
          </cell>
        </row>
        <row r="91">
          <cell r="A91" t="str">
            <v>Y2020Q2</v>
          </cell>
        </row>
        <row r="92">
          <cell r="A92" t="str">
            <v>Y2020Q3</v>
          </cell>
        </row>
        <row r="93">
          <cell r="A93" t="str">
            <v>Y2020Q4</v>
          </cell>
        </row>
        <row r="94">
          <cell r="A94" t="str">
            <v>Y2021Q1</v>
          </cell>
        </row>
        <row r="95">
          <cell r="A95" t="str">
            <v>Y2021Q2</v>
          </cell>
        </row>
        <row r="96">
          <cell r="A96" t="str">
            <v>Y2021Q3</v>
          </cell>
        </row>
        <row r="97">
          <cell r="A97" t="str">
            <v>Y2021Q4</v>
          </cell>
        </row>
        <row r="98">
          <cell r="A98" t="str">
            <v>Y2022Q1</v>
          </cell>
        </row>
        <row r="99">
          <cell r="A99" t="str">
            <v>Y2022Q2</v>
          </cell>
        </row>
        <row r="100">
          <cell r="A100" t="str">
            <v>Y2022Q3</v>
          </cell>
        </row>
        <row r="101">
          <cell r="A101" t="str">
            <v>Y2022Q4</v>
          </cell>
        </row>
        <row r="102">
          <cell r="A102" t="str">
            <v>Y2023Q1</v>
          </cell>
        </row>
        <row r="103">
          <cell r="A103" t="str">
            <v>Y2023Q2</v>
          </cell>
        </row>
        <row r="104">
          <cell r="A104" t="str">
            <v>Y2023Q3</v>
          </cell>
        </row>
        <row r="105">
          <cell r="A105" t="str">
            <v>Y2023Q4</v>
          </cell>
        </row>
      </sheetData>
      <sheetData sheetId="3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31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</sheetData>
      <sheetData sheetId="32"/>
      <sheetData sheetId="33"/>
      <sheetData sheetId="34"/>
      <sheetData sheetId="35"/>
      <sheetData sheetId="36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37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</sheetData>
      <sheetData sheetId="38">
        <row r="1">
          <cell r="A1" t="str">
            <v>x</v>
          </cell>
        </row>
        <row r="2">
          <cell r="A2" t="str">
            <v>Y1996JAN</v>
          </cell>
        </row>
        <row r="3">
          <cell r="A3" t="str">
            <v>Y1996FEB</v>
          </cell>
        </row>
        <row r="4">
          <cell r="A4" t="str">
            <v>Y1996MAR</v>
          </cell>
        </row>
        <row r="5">
          <cell r="A5" t="str">
            <v>Y1996APR</v>
          </cell>
        </row>
        <row r="6">
          <cell r="A6" t="str">
            <v>Y1996MAY</v>
          </cell>
        </row>
        <row r="7">
          <cell r="A7" t="str">
            <v>Y1996JUN</v>
          </cell>
        </row>
        <row r="8">
          <cell r="A8" t="str">
            <v>Y1996JUL</v>
          </cell>
        </row>
        <row r="9">
          <cell r="A9" t="str">
            <v>Y1996AUG</v>
          </cell>
        </row>
        <row r="10">
          <cell r="A10" t="str">
            <v>Y1996SEP</v>
          </cell>
        </row>
        <row r="11">
          <cell r="A11" t="str">
            <v>Y1996OCT</v>
          </cell>
        </row>
        <row r="12">
          <cell r="A12" t="str">
            <v>Y1996NOV</v>
          </cell>
        </row>
        <row r="13">
          <cell r="A13" t="str">
            <v>Y1996DEC</v>
          </cell>
        </row>
        <row r="14">
          <cell r="A14" t="str">
            <v>Y1997JAN</v>
          </cell>
        </row>
        <row r="15">
          <cell r="A15" t="str">
            <v>Y1997FEB</v>
          </cell>
        </row>
        <row r="16">
          <cell r="A16" t="str">
            <v>Y1997MAR</v>
          </cell>
        </row>
        <row r="17">
          <cell r="A17" t="str">
            <v>Y1997APR</v>
          </cell>
        </row>
        <row r="18">
          <cell r="A18" t="str">
            <v>Y1997MAY</v>
          </cell>
        </row>
        <row r="19">
          <cell r="A19" t="str">
            <v>Y1997JUN</v>
          </cell>
        </row>
        <row r="20">
          <cell r="A20" t="str">
            <v>Y1997JUL</v>
          </cell>
        </row>
        <row r="21">
          <cell r="A21" t="str">
            <v>Y1997AUG</v>
          </cell>
        </row>
        <row r="22">
          <cell r="A22" t="str">
            <v>Y1997SEP</v>
          </cell>
        </row>
        <row r="23">
          <cell r="A23" t="str">
            <v>Y1997OCT</v>
          </cell>
        </row>
        <row r="24">
          <cell r="A24" t="str">
            <v>Y1997NOV</v>
          </cell>
        </row>
        <row r="25">
          <cell r="A25" t="str">
            <v>Y1997DEC</v>
          </cell>
        </row>
        <row r="26">
          <cell r="A26" t="str">
            <v>Y1998JAN</v>
          </cell>
        </row>
        <row r="27">
          <cell r="A27" t="str">
            <v>Y1998FEB</v>
          </cell>
        </row>
        <row r="28">
          <cell r="A28" t="str">
            <v>Y1998MAR</v>
          </cell>
        </row>
        <row r="29">
          <cell r="A29" t="str">
            <v>Y1998APR</v>
          </cell>
        </row>
        <row r="30">
          <cell r="A30" t="str">
            <v>Y1998MAY</v>
          </cell>
        </row>
        <row r="31">
          <cell r="A31" t="str">
            <v>Y1998JUN</v>
          </cell>
        </row>
        <row r="32">
          <cell r="A32" t="str">
            <v>Y1998JUL</v>
          </cell>
        </row>
        <row r="33">
          <cell r="A33" t="str">
            <v>Y1998AUG</v>
          </cell>
        </row>
        <row r="34">
          <cell r="A34" t="str">
            <v>Y1998SEP</v>
          </cell>
        </row>
        <row r="35">
          <cell r="A35" t="str">
            <v>Y1998OCT</v>
          </cell>
        </row>
        <row r="36">
          <cell r="A36" t="str">
            <v>Y1998NOV</v>
          </cell>
        </row>
        <row r="37">
          <cell r="A37" t="str">
            <v>Y1998DEC</v>
          </cell>
        </row>
        <row r="38">
          <cell r="A38" t="str">
            <v>Y1999JAN</v>
          </cell>
        </row>
        <row r="39">
          <cell r="A39" t="str">
            <v>Y1999FEB</v>
          </cell>
        </row>
        <row r="40">
          <cell r="A40" t="str">
            <v>Y1999MAR</v>
          </cell>
        </row>
        <row r="41">
          <cell r="A41" t="str">
            <v>Y1999APR</v>
          </cell>
        </row>
        <row r="42">
          <cell r="A42" t="str">
            <v>Y1999MAY</v>
          </cell>
        </row>
        <row r="43">
          <cell r="A43" t="str">
            <v>Y1999JUN</v>
          </cell>
        </row>
        <row r="44">
          <cell r="A44" t="str">
            <v>Y1999JUL</v>
          </cell>
        </row>
        <row r="45">
          <cell r="A45" t="str">
            <v>Y1999AUG</v>
          </cell>
        </row>
        <row r="46">
          <cell r="A46" t="str">
            <v>Y1999SEP</v>
          </cell>
        </row>
        <row r="47">
          <cell r="A47" t="str">
            <v>Y1999OCT</v>
          </cell>
        </row>
        <row r="48">
          <cell r="A48" t="str">
            <v>Y1999NOV</v>
          </cell>
        </row>
        <row r="49">
          <cell r="A49" t="str">
            <v>Y1999DEC</v>
          </cell>
        </row>
        <row r="50">
          <cell r="A50" t="str">
            <v>Y2000JAN</v>
          </cell>
        </row>
        <row r="51">
          <cell r="A51" t="str">
            <v>Y2000FEB</v>
          </cell>
        </row>
        <row r="52">
          <cell r="A52" t="str">
            <v>Y2000MAR</v>
          </cell>
        </row>
        <row r="53">
          <cell r="A53" t="str">
            <v>Y2000APR</v>
          </cell>
        </row>
        <row r="54">
          <cell r="A54" t="str">
            <v>Y2000MAY</v>
          </cell>
        </row>
        <row r="55">
          <cell r="A55" t="str">
            <v>Y2000JUN</v>
          </cell>
        </row>
        <row r="56">
          <cell r="A56" t="str">
            <v>Y2000JUL</v>
          </cell>
        </row>
        <row r="57">
          <cell r="A57" t="str">
            <v>Y2000AUG</v>
          </cell>
        </row>
        <row r="58">
          <cell r="A58" t="str">
            <v>Y2000SEP</v>
          </cell>
        </row>
        <row r="59">
          <cell r="A59" t="str">
            <v>Y2000OCT</v>
          </cell>
        </row>
        <row r="60">
          <cell r="A60" t="str">
            <v>Y2000NOV</v>
          </cell>
        </row>
        <row r="61">
          <cell r="A61" t="str">
            <v>Y2000DEC</v>
          </cell>
        </row>
        <row r="62">
          <cell r="A62" t="str">
            <v>Y2001JAN</v>
          </cell>
        </row>
        <row r="63">
          <cell r="A63" t="str">
            <v>Y2001FEB</v>
          </cell>
        </row>
        <row r="64">
          <cell r="A64" t="str">
            <v>Y2001MAR</v>
          </cell>
        </row>
        <row r="65">
          <cell r="A65" t="str">
            <v>Y2001APR</v>
          </cell>
        </row>
        <row r="66">
          <cell r="A66" t="str">
            <v>Y2001MAY</v>
          </cell>
        </row>
        <row r="67">
          <cell r="A67" t="str">
            <v>Y2001JUN</v>
          </cell>
        </row>
        <row r="68">
          <cell r="A68" t="str">
            <v>Y2001JUL</v>
          </cell>
        </row>
        <row r="69">
          <cell r="A69" t="str">
            <v>Y2001AUG</v>
          </cell>
        </row>
        <row r="70">
          <cell r="A70" t="str">
            <v>Y2001SEP</v>
          </cell>
        </row>
        <row r="71">
          <cell r="A71" t="str">
            <v>Y2001OCT</v>
          </cell>
        </row>
        <row r="72">
          <cell r="A72" t="str">
            <v>Y2001NOV</v>
          </cell>
        </row>
        <row r="73">
          <cell r="A73" t="str">
            <v>Y2001DEC</v>
          </cell>
        </row>
        <row r="74">
          <cell r="A74" t="str">
            <v>Y2002JAN</v>
          </cell>
        </row>
        <row r="75">
          <cell r="A75" t="str">
            <v>Y2002FEB</v>
          </cell>
        </row>
        <row r="76">
          <cell r="A76" t="str">
            <v>Y2002MAR</v>
          </cell>
        </row>
        <row r="77">
          <cell r="A77" t="str">
            <v>Y2002APR</v>
          </cell>
        </row>
        <row r="78">
          <cell r="A78" t="str">
            <v>Y2002MAY</v>
          </cell>
        </row>
        <row r="79">
          <cell r="A79" t="str">
            <v>Y2002JUN</v>
          </cell>
        </row>
        <row r="80">
          <cell r="A80" t="str">
            <v>Y2002JUL</v>
          </cell>
        </row>
        <row r="81">
          <cell r="A81" t="str">
            <v>Y2002AUG</v>
          </cell>
        </row>
        <row r="82">
          <cell r="A82" t="str">
            <v>Y2002SEP</v>
          </cell>
        </row>
        <row r="83">
          <cell r="A83" t="str">
            <v>Y2002OCT</v>
          </cell>
        </row>
        <row r="84">
          <cell r="A84" t="str">
            <v>Y2002NOV</v>
          </cell>
        </row>
        <row r="85">
          <cell r="A85" t="str">
            <v>Y2002DEC</v>
          </cell>
        </row>
        <row r="86">
          <cell r="A86" t="str">
            <v>Y2003JAN</v>
          </cell>
        </row>
        <row r="87">
          <cell r="A87" t="str">
            <v>Y2003FEB</v>
          </cell>
        </row>
        <row r="88">
          <cell r="A88" t="str">
            <v>Y2003MAR</v>
          </cell>
        </row>
        <row r="89">
          <cell r="A89" t="str">
            <v>Y2003APR</v>
          </cell>
        </row>
        <row r="90">
          <cell r="A90" t="str">
            <v>Y2003MAY</v>
          </cell>
        </row>
        <row r="91">
          <cell r="A91" t="str">
            <v>Y2003JUN</v>
          </cell>
        </row>
        <row r="92">
          <cell r="A92" t="str">
            <v>Y2003JUL</v>
          </cell>
        </row>
        <row r="93">
          <cell r="A93" t="str">
            <v>Y2003AUG</v>
          </cell>
        </row>
        <row r="94">
          <cell r="A94" t="str">
            <v>Y2003SEP</v>
          </cell>
        </row>
        <row r="95">
          <cell r="A95" t="str">
            <v>Y2003OCT</v>
          </cell>
        </row>
        <row r="96">
          <cell r="A96" t="str">
            <v>Y2003NOV</v>
          </cell>
        </row>
        <row r="97">
          <cell r="A97" t="str">
            <v>Y2003DEC</v>
          </cell>
        </row>
        <row r="98">
          <cell r="A98" t="str">
            <v>Y2004JAN</v>
          </cell>
        </row>
        <row r="99">
          <cell r="A99" t="str">
            <v>Y2004FEB</v>
          </cell>
        </row>
        <row r="100">
          <cell r="A100" t="str">
            <v>Y2004MAR</v>
          </cell>
        </row>
        <row r="101">
          <cell r="A101" t="str">
            <v>Y2004APR</v>
          </cell>
        </row>
        <row r="102">
          <cell r="A102" t="str">
            <v>Y2004MAY</v>
          </cell>
        </row>
        <row r="103">
          <cell r="A103" t="str">
            <v>Y2004JUN</v>
          </cell>
        </row>
        <row r="104">
          <cell r="A104" t="str">
            <v>Y2004JUL</v>
          </cell>
        </row>
        <row r="105">
          <cell r="A105" t="str">
            <v>Y2004AUG</v>
          </cell>
        </row>
        <row r="106">
          <cell r="A106" t="str">
            <v>Y2004SEP</v>
          </cell>
        </row>
        <row r="107">
          <cell r="A107" t="str">
            <v>Y2004OCT</v>
          </cell>
        </row>
        <row r="108">
          <cell r="A108" t="str">
            <v>Y2004NOV</v>
          </cell>
        </row>
        <row r="109">
          <cell r="A109" t="str">
            <v>Y2004DEC</v>
          </cell>
        </row>
        <row r="110">
          <cell r="A110" t="str">
            <v>Y2005JAN</v>
          </cell>
        </row>
        <row r="111">
          <cell r="A111" t="str">
            <v>Y2005FEB</v>
          </cell>
        </row>
        <row r="112">
          <cell r="A112" t="str">
            <v>Y2005MAR</v>
          </cell>
        </row>
        <row r="113">
          <cell r="A113" t="str">
            <v>Y2005APR</v>
          </cell>
        </row>
        <row r="114">
          <cell r="A114" t="str">
            <v>Y2005MAY</v>
          </cell>
        </row>
        <row r="115">
          <cell r="A115" t="str">
            <v>Y2005JUN</v>
          </cell>
        </row>
        <row r="116">
          <cell r="A116" t="str">
            <v>Y2005JUL</v>
          </cell>
        </row>
        <row r="117">
          <cell r="A117" t="str">
            <v>Y2005AUG</v>
          </cell>
        </row>
        <row r="118">
          <cell r="A118" t="str">
            <v>Y2005SEP</v>
          </cell>
        </row>
        <row r="119">
          <cell r="A119" t="str">
            <v>Y2005OCT</v>
          </cell>
        </row>
        <row r="120">
          <cell r="A120" t="str">
            <v>Y2005NOV</v>
          </cell>
        </row>
        <row r="121">
          <cell r="A121" t="str">
            <v>Y2005DEC</v>
          </cell>
        </row>
        <row r="122">
          <cell r="A122" t="str">
            <v>Y2006JAN</v>
          </cell>
        </row>
        <row r="123">
          <cell r="A123" t="str">
            <v>Y2006FEB</v>
          </cell>
        </row>
        <row r="124">
          <cell r="A124" t="str">
            <v>Y2006MAR</v>
          </cell>
        </row>
        <row r="125">
          <cell r="A125" t="str">
            <v>Y2006APR</v>
          </cell>
        </row>
        <row r="126">
          <cell r="A126" t="str">
            <v>Y2006MAY</v>
          </cell>
        </row>
        <row r="127">
          <cell r="A127" t="str">
            <v>Y2006JUN</v>
          </cell>
        </row>
        <row r="128">
          <cell r="A128" t="str">
            <v>Y2006JUL</v>
          </cell>
        </row>
        <row r="129">
          <cell r="A129" t="str">
            <v>Y2006AUG</v>
          </cell>
        </row>
        <row r="130">
          <cell r="A130" t="str">
            <v>Y2006SEP</v>
          </cell>
        </row>
        <row r="131">
          <cell r="A131" t="str">
            <v>Y2006OCT</v>
          </cell>
        </row>
        <row r="132">
          <cell r="A132" t="str">
            <v>Y2006NOV</v>
          </cell>
        </row>
        <row r="133">
          <cell r="A133" t="str">
            <v>Y2006DEC</v>
          </cell>
        </row>
        <row r="134">
          <cell r="A134" t="str">
            <v>Y2007JAN</v>
          </cell>
        </row>
        <row r="135">
          <cell r="A135" t="str">
            <v>Y2007FEB</v>
          </cell>
        </row>
        <row r="136">
          <cell r="A136" t="str">
            <v>Y2007MAR</v>
          </cell>
        </row>
        <row r="137">
          <cell r="A137" t="str">
            <v>Y2007APR</v>
          </cell>
        </row>
        <row r="138">
          <cell r="A138" t="str">
            <v>Y2007MAY</v>
          </cell>
        </row>
        <row r="139">
          <cell r="A139" t="str">
            <v>Y2007JUN</v>
          </cell>
        </row>
        <row r="140">
          <cell r="A140" t="str">
            <v>Y2007JUL</v>
          </cell>
        </row>
        <row r="141">
          <cell r="A141" t="str">
            <v>Y2007AUG</v>
          </cell>
        </row>
        <row r="142">
          <cell r="A142" t="str">
            <v>Y2007SEP</v>
          </cell>
        </row>
        <row r="143">
          <cell r="A143" t="str">
            <v>Y2007OCT</v>
          </cell>
        </row>
        <row r="144">
          <cell r="A144" t="str">
            <v>Y2007NOV</v>
          </cell>
        </row>
        <row r="145">
          <cell r="A145" t="str">
            <v>Y2007DEC</v>
          </cell>
        </row>
        <row r="146">
          <cell r="A146" t="str">
            <v>Y2008JAN</v>
          </cell>
        </row>
        <row r="147">
          <cell r="A147" t="str">
            <v>Y2008FEB</v>
          </cell>
        </row>
        <row r="148">
          <cell r="A148" t="str">
            <v>Y2008MAR</v>
          </cell>
        </row>
        <row r="149">
          <cell r="A149" t="str">
            <v>Y2008APR</v>
          </cell>
        </row>
        <row r="150">
          <cell r="A150" t="str">
            <v>Y2008MAY</v>
          </cell>
        </row>
        <row r="151">
          <cell r="A151" t="str">
            <v>Y2008JUN</v>
          </cell>
        </row>
        <row r="152">
          <cell r="A152" t="str">
            <v>Y2008JUL</v>
          </cell>
        </row>
        <row r="153">
          <cell r="A153" t="str">
            <v>Y2008AUG</v>
          </cell>
        </row>
        <row r="154">
          <cell r="A154" t="str">
            <v>Y2008SEP</v>
          </cell>
        </row>
        <row r="155">
          <cell r="A155" t="str">
            <v>Y2008OCT</v>
          </cell>
        </row>
        <row r="156">
          <cell r="A156" t="str">
            <v>Y2008NOV</v>
          </cell>
        </row>
        <row r="157">
          <cell r="A157" t="str">
            <v>Y2008DEC</v>
          </cell>
        </row>
        <row r="158">
          <cell r="A158" t="str">
            <v>Y2009JAN</v>
          </cell>
        </row>
        <row r="159">
          <cell r="A159" t="str">
            <v>Y2009FEB</v>
          </cell>
        </row>
        <row r="160">
          <cell r="A160" t="str">
            <v>Y2009MAR</v>
          </cell>
        </row>
        <row r="161">
          <cell r="A161" t="str">
            <v>Y2009APR</v>
          </cell>
        </row>
        <row r="162">
          <cell r="A162" t="str">
            <v>Y2009MAY</v>
          </cell>
        </row>
        <row r="163">
          <cell r="A163" t="str">
            <v>Y2009JUN</v>
          </cell>
        </row>
        <row r="164">
          <cell r="A164" t="str">
            <v>Y2009JUL</v>
          </cell>
        </row>
        <row r="165">
          <cell r="A165" t="str">
            <v>Y2009AUG</v>
          </cell>
        </row>
        <row r="166">
          <cell r="A166" t="str">
            <v>Y2009SEP</v>
          </cell>
        </row>
        <row r="167">
          <cell r="A167" t="str">
            <v>Y2009OCT</v>
          </cell>
        </row>
        <row r="168">
          <cell r="A168" t="str">
            <v>Y2009NOV</v>
          </cell>
        </row>
        <row r="169">
          <cell r="A169" t="str">
            <v>Y2009DEC</v>
          </cell>
        </row>
        <row r="170">
          <cell r="A170" t="str">
            <v>Y2010JAN</v>
          </cell>
        </row>
        <row r="171">
          <cell r="A171" t="str">
            <v>Y2010FEB</v>
          </cell>
        </row>
        <row r="172">
          <cell r="A172" t="str">
            <v>Y2010MAR</v>
          </cell>
        </row>
        <row r="173">
          <cell r="A173" t="str">
            <v>Y2010APR</v>
          </cell>
        </row>
        <row r="174">
          <cell r="A174" t="str">
            <v>Y2010MAY</v>
          </cell>
        </row>
        <row r="175">
          <cell r="A175" t="str">
            <v>Y2010JUN</v>
          </cell>
        </row>
        <row r="176">
          <cell r="A176" t="str">
            <v>Y2010JUL</v>
          </cell>
        </row>
        <row r="177">
          <cell r="A177" t="str">
            <v>Y2010AUG</v>
          </cell>
        </row>
        <row r="178">
          <cell r="A178" t="str">
            <v>Y2010SEP</v>
          </cell>
        </row>
        <row r="179">
          <cell r="A179" t="str">
            <v>Y2010OCT</v>
          </cell>
        </row>
        <row r="180">
          <cell r="A180" t="str">
            <v>Y2010NOV</v>
          </cell>
        </row>
        <row r="181">
          <cell r="A181" t="str">
            <v>Y2010DEC</v>
          </cell>
        </row>
        <row r="182">
          <cell r="A182" t="str">
            <v>Y2011JAN</v>
          </cell>
        </row>
        <row r="183">
          <cell r="A183" t="str">
            <v>Y2011FEB</v>
          </cell>
        </row>
        <row r="184">
          <cell r="A184" t="str">
            <v>Y2011MAR</v>
          </cell>
        </row>
        <row r="185">
          <cell r="A185" t="str">
            <v>Y2011APR</v>
          </cell>
        </row>
        <row r="186">
          <cell r="A186" t="str">
            <v>Y2011MAY</v>
          </cell>
        </row>
        <row r="187">
          <cell r="A187" t="str">
            <v>Y2011JUN</v>
          </cell>
        </row>
        <row r="188">
          <cell r="A188" t="str">
            <v>Y2011JUL</v>
          </cell>
        </row>
        <row r="189">
          <cell r="A189" t="str">
            <v>Y2011AUG</v>
          </cell>
        </row>
        <row r="190">
          <cell r="A190" t="str">
            <v>Y2011SEP</v>
          </cell>
        </row>
        <row r="191">
          <cell r="A191" t="str">
            <v>Y2011OCT</v>
          </cell>
        </row>
        <row r="192">
          <cell r="A192" t="str">
            <v>Y2011NOV</v>
          </cell>
        </row>
        <row r="193">
          <cell r="A193" t="str">
            <v>Y2011DEC</v>
          </cell>
        </row>
        <row r="194">
          <cell r="A194" t="str">
            <v>Y2012JAN</v>
          </cell>
        </row>
        <row r="195">
          <cell r="A195" t="str">
            <v>Y2012FEB</v>
          </cell>
        </row>
        <row r="196">
          <cell r="A196" t="str">
            <v>Y2012MAR</v>
          </cell>
        </row>
        <row r="197">
          <cell r="A197" t="str">
            <v>Y2012APR</v>
          </cell>
        </row>
        <row r="198">
          <cell r="A198" t="str">
            <v>Y2012MAY</v>
          </cell>
        </row>
        <row r="199">
          <cell r="A199" t="str">
            <v>Y2012JUN</v>
          </cell>
        </row>
        <row r="200">
          <cell r="A200" t="str">
            <v>Y2012JUL</v>
          </cell>
        </row>
        <row r="201">
          <cell r="A201" t="str">
            <v>Y2012AUG</v>
          </cell>
        </row>
        <row r="202">
          <cell r="A202" t="str">
            <v>Y2012SEP</v>
          </cell>
        </row>
        <row r="203">
          <cell r="A203" t="str">
            <v>Y2012OCT</v>
          </cell>
        </row>
        <row r="204">
          <cell r="A204" t="str">
            <v>Y2012NOV</v>
          </cell>
        </row>
        <row r="205">
          <cell r="A205" t="str">
            <v>Y2012DEC</v>
          </cell>
        </row>
        <row r="206">
          <cell r="A206" t="str">
            <v>Y2013JAN</v>
          </cell>
        </row>
        <row r="207">
          <cell r="A207" t="str">
            <v>Y2013FEB</v>
          </cell>
        </row>
        <row r="208">
          <cell r="A208" t="str">
            <v>Y2013MAR</v>
          </cell>
        </row>
        <row r="209">
          <cell r="A209" t="str">
            <v>Y2013APR</v>
          </cell>
        </row>
        <row r="210">
          <cell r="A210" t="str">
            <v>Y2013MAY</v>
          </cell>
        </row>
        <row r="211">
          <cell r="A211" t="str">
            <v>Y2013JUN</v>
          </cell>
        </row>
        <row r="212">
          <cell r="A212" t="str">
            <v>Y2013JUL</v>
          </cell>
        </row>
        <row r="213">
          <cell r="A213" t="str">
            <v>Y2013AUG</v>
          </cell>
        </row>
        <row r="214">
          <cell r="A214" t="str">
            <v>Y2013SEP</v>
          </cell>
        </row>
        <row r="215">
          <cell r="A215" t="str">
            <v>Y2013OCT</v>
          </cell>
        </row>
        <row r="216">
          <cell r="A216" t="str">
            <v>Y2013NOV</v>
          </cell>
        </row>
        <row r="217">
          <cell r="A217" t="str">
            <v>Y2013DEC</v>
          </cell>
        </row>
        <row r="218">
          <cell r="A218" t="str">
            <v>Y2014JAN</v>
          </cell>
        </row>
        <row r="219">
          <cell r="A219" t="str">
            <v>Y2014FEB</v>
          </cell>
        </row>
        <row r="220">
          <cell r="A220" t="str">
            <v>Y2014MAR</v>
          </cell>
        </row>
        <row r="221">
          <cell r="A221" t="str">
            <v>Y2014APR</v>
          </cell>
        </row>
        <row r="222">
          <cell r="A222" t="str">
            <v>Y2014MAY</v>
          </cell>
        </row>
        <row r="223">
          <cell r="A223" t="str">
            <v>Y2014JUN</v>
          </cell>
        </row>
        <row r="224">
          <cell r="A224" t="str">
            <v>Y2014JUL</v>
          </cell>
        </row>
        <row r="225">
          <cell r="A225" t="str">
            <v>Y2014AUG</v>
          </cell>
        </row>
        <row r="226">
          <cell r="A226" t="str">
            <v>Y2014SEP</v>
          </cell>
        </row>
        <row r="227">
          <cell r="A227" t="str">
            <v>Y2014OCT</v>
          </cell>
        </row>
        <row r="228">
          <cell r="A228" t="str">
            <v>Y2014NOV</v>
          </cell>
        </row>
        <row r="229">
          <cell r="A229" t="str">
            <v>Y2014DEC</v>
          </cell>
        </row>
        <row r="230">
          <cell r="A230" t="str">
            <v>Y2015JAN</v>
          </cell>
        </row>
        <row r="231">
          <cell r="A231" t="str">
            <v>Y2015FEB</v>
          </cell>
        </row>
        <row r="232">
          <cell r="A232" t="str">
            <v>Y2015MAR</v>
          </cell>
        </row>
        <row r="233">
          <cell r="A233" t="str">
            <v>Y2015APR</v>
          </cell>
        </row>
        <row r="234">
          <cell r="A234" t="str">
            <v>Y2015MAY</v>
          </cell>
        </row>
        <row r="235">
          <cell r="A235" t="str">
            <v>Y2015JUN</v>
          </cell>
        </row>
        <row r="236">
          <cell r="A236" t="str">
            <v>Y2015JUL</v>
          </cell>
        </row>
        <row r="237">
          <cell r="A237" t="str">
            <v>Y2015AUG</v>
          </cell>
        </row>
        <row r="238">
          <cell r="A238" t="str">
            <v>Y2015SEP</v>
          </cell>
        </row>
        <row r="239">
          <cell r="A239" t="str">
            <v>Y2015OCT</v>
          </cell>
        </row>
        <row r="240">
          <cell r="A240" t="str">
            <v>Y2015NOV</v>
          </cell>
        </row>
        <row r="241">
          <cell r="A241" t="str">
            <v>Y2015DEC</v>
          </cell>
        </row>
        <row r="242">
          <cell r="A242" t="str">
            <v>Y2016JAN</v>
          </cell>
        </row>
        <row r="243">
          <cell r="A243" t="str">
            <v>Y2016FEB</v>
          </cell>
        </row>
        <row r="244">
          <cell r="A244" t="str">
            <v>Y2016MAR</v>
          </cell>
        </row>
        <row r="245">
          <cell r="A245" t="str">
            <v>Y2016APR</v>
          </cell>
        </row>
        <row r="246">
          <cell r="A246" t="str">
            <v>Y2016MAY</v>
          </cell>
        </row>
        <row r="247">
          <cell r="A247" t="str">
            <v>Y2016JUN</v>
          </cell>
        </row>
        <row r="248">
          <cell r="A248" t="str">
            <v>Y2016JUL</v>
          </cell>
        </row>
        <row r="249">
          <cell r="A249" t="str">
            <v>Y2016AUG</v>
          </cell>
        </row>
        <row r="250">
          <cell r="A250" t="str">
            <v>Y2016SEP</v>
          </cell>
        </row>
        <row r="251">
          <cell r="A251" t="str">
            <v>Y2016OCT</v>
          </cell>
        </row>
        <row r="252">
          <cell r="A252" t="str">
            <v>Y2016NOV</v>
          </cell>
        </row>
        <row r="253">
          <cell r="A253" t="str">
            <v>Y2016DEC</v>
          </cell>
        </row>
        <row r="254">
          <cell r="A254" t="str">
            <v>Y2017JAN</v>
          </cell>
        </row>
        <row r="255">
          <cell r="A255" t="str">
            <v>Y2017FEB</v>
          </cell>
        </row>
        <row r="256">
          <cell r="A256" t="str">
            <v>Y2017MAR</v>
          </cell>
        </row>
        <row r="257">
          <cell r="A257" t="str">
            <v>Y2017APR</v>
          </cell>
        </row>
        <row r="258">
          <cell r="A258" t="str">
            <v>Y2017MAY</v>
          </cell>
        </row>
        <row r="259">
          <cell r="A259" t="str">
            <v>Y2017JUN</v>
          </cell>
        </row>
        <row r="260">
          <cell r="A260" t="str">
            <v>Y2017JUL</v>
          </cell>
        </row>
        <row r="261">
          <cell r="A261" t="str">
            <v>Y2017AUG</v>
          </cell>
        </row>
        <row r="262">
          <cell r="A262" t="str">
            <v>Y2017SEP</v>
          </cell>
        </row>
        <row r="263">
          <cell r="A263" t="str">
            <v>Y2017OCT</v>
          </cell>
        </row>
        <row r="264">
          <cell r="A264" t="str">
            <v>Y2017NOV</v>
          </cell>
        </row>
        <row r="265">
          <cell r="A265" t="str">
            <v>Y2017DEC</v>
          </cell>
        </row>
        <row r="266">
          <cell r="A266" t="str">
            <v>Y2018JAN</v>
          </cell>
        </row>
        <row r="267">
          <cell r="A267" t="str">
            <v>Y2018FEB</v>
          </cell>
        </row>
        <row r="268">
          <cell r="A268" t="str">
            <v>Y2018MAR</v>
          </cell>
        </row>
        <row r="269">
          <cell r="A269" t="str">
            <v>Y2018APR</v>
          </cell>
        </row>
        <row r="270">
          <cell r="A270" t="str">
            <v>Y2018MAY</v>
          </cell>
        </row>
        <row r="271">
          <cell r="A271" t="str">
            <v>Y2018JUN</v>
          </cell>
        </row>
        <row r="272">
          <cell r="A272" t="str">
            <v>Y2018JUL</v>
          </cell>
        </row>
        <row r="273">
          <cell r="A273" t="str">
            <v>Y2018AUG</v>
          </cell>
        </row>
        <row r="274">
          <cell r="A274" t="str">
            <v>Y2018SEP</v>
          </cell>
        </row>
        <row r="275">
          <cell r="A275" t="str">
            <v>Y2018OCT</v>
          </cell>
        </row>
        <row r="276">
          <cell r="A276" t="str">
            <v>Y2018NOV</v>
          </cell>
        </row>
        <row r="277">
          <cell r="A277" t="str">
            <v>Y2018DEC</v>
          </cell>
        </row>
        <row r="278">
          <cell r="A278" t="str">
            <v>Y2019JAN</v>
          </cell>
        </row>
        <row r="279">
          <cell r="A279" t="str">
            <v>Y2019FEB</v>
          </cell>
        </row>
        <row r="280">
          <cell r="A280" t="str">
            <v>Y2019MAR</v>
          </cell>
        </row>
        <row r="281">
          <cell r="A281" t="str">
            <v>Y2019APR</v>
          </cell>
        </row>
        <row r="282">
          <cell r="A282" t="str">
            <v>Y2019MAY</v>
          </cell>
        </row>
        <row r="283">
          <cell r="A283" t="str">
            <v>Y2019JUN</v>
          </cell>
        </row>
        <row r="284">
          <cell r="A284" t="str">
            <v>Y2019JUL</v>
          </cell>
        </row>
        <row r="285">
          <cell r="A285" t="str">
            <v>Y2019AUG</v>
          </cell>
        </row>
        <row r="286">
          <cell r="A286" t="str">
            <v>Y2019SEP</v>
          </cell>
        </row>
        <row r="287">
          <cell r="A287" t="str">
            <v>Y2019OCT</v>
          </cell>
        </row>
        <row r="288">
          <cell r="A288" t="str">
            <v>Y2019NOV</v>
          </cell>
        </row>
        <row r="289">
          <cell r="A289" t="str">
            <v>Y2019DEC</v>
          </cell>
        </row>
        <row r="290">
          <cell r="A290" t="str">
            <v>Y2020JAN</v>
          </cell>
        </row>
        <row r="291">
          <cell r="A291" t="str">
            <v>Y2020FEB</v>
          </cell>
        </row>
        <row r="292">
          <cell r="A292" t="str">
            <v>Y2020MAR</v>
          </cell>
        </row>
        <row r="293">
          <cell r="A293" t="str">
            <v>Y2020APR</v>
          </cell>
        </row>
        <row r="294">
          <cell r="A294" t="str">
            <v>Y2020MAY</v>
          </cell>
        </row>
        <row r="295">
          <cell r="A295" t="str">
            <v>Y2020JUN</v>
          </cell>
        </row>
        <row r="296">
          <cell r="A296" t="str">
            <v>Y2020JUL</v>
          </cell>
        </row>
        <row r="297">
          <cell r="A297" t="str">
            <v>Y2020AUG</v>
          </cell>
        </row>
        <row r="298">
          <cell r="A298" t="str">
            <v>Y2020SEP</v>
          </cell>
        </row>
        <row r="299">
          <cell r="A299" t="str">
            <v>Y2020OCT</v>
          </cell>
        </row>
        <row r="300">
          <cell r="A300" t="str">
            <v>Y2020NOV</v>
          </cell>
        </row>
        <row r="301">
          <cell r="A301" t="str">
            <v>Y2020DEC</v>
          </cell>
        </row>
        <row r="302">
          <cell r="A302" t="str">
            <v>Y2021JAN</v>
          </cell>
        </row>
        <row r="303">
          <cell r="A303" t="str">
            <v>Y2021FEB</v>
          </cell>
        </row>
        <row r="304">
          <cell r="A304" t="str">
            <v>Y2021MAR</v>
          </cell>
        </row>
        <row r="305">
          <cell r="A305" t="str">
            <v>Y2021APR</v>
          </cell>
        </row>
        <row r="306">
          <cell r="A306" t="str">
            <v>Y2021MAY</v>
          </cell>
        </row>
        <row r="307">
          <cell r="A307" t="str">
            <v>Y2021JUN</v>
          </cell>
        </row>
        <row r="308">
          <cell r="A308" t="str">
            <v>Y2021JUL</v>
          </cell>
        </row>
        <row r="309">
          <cell r="A309" t="str">
            <v>Y2021AUG</v>
          </cell>
        </row>
        <row r="310">
          <cell r="A310" t="str">
            <v>Y2021SEP</v>
          </cell>
        </row>
        <row r="311">
          <cell r="A311" t="str">
            <v>Y2021OCT</v>
          </cell>
        </row>
        <row r="312">
          <cell r="A312" t="str">
            <v>Y2021NOV</v>
          </cell>
        </row>
        <row r="313">
          <cell r="A313" t="str">
            <v>Y2021DEC</v>
          </cell>
        </row>
        <row r="314">
          <cell r="A314" t="str">
            <v>Y2022JAN</v>
          </cell>
        </row>
        <row r="315">
          <cell r="A315" t="str">
            <v>Y2022FEB</v>
          </cell>
        </row>
        <row r="316">
          <cell r="A316" t="str">
            <v>Y2022MAR</v>
          </cell>
        </row>
        <row r="317">
          <cell r="A317" t="str">
            <v>Y2022APR</v>
          </cell>
        </row>
        <row r="318">
          <cell r="A318" t="str">
            <v>Y2022MAY</v>
          </cell>
        </row>
        <row r="319">
          <cell r="A319" t="str">
            <v>Y2022JUN</v>
          </cell>
        </row>
        <row r="320">
          <cell r="A320" t="str">
            <v>Y2022JUL</v>
          </cell>
        </row>
        <row r="321">
          <cell r="A321" t="str">
            <v>Y2022AUG</v>
          </cell>
        </row>
        <row r="322">
          <cell r="A322" t="str">
            <v>Y2022SEP</v>
          </cell>
        </row>
        <row r="323">
          <cell r="A323" t="str">
            <v>Y2022OCT</v>
          </cell>
        </row>
        <row r="324">
          <cell r="A324" t="str">
            <v>Y2022NOV</v>
          </cell>
        </row>
        <row r="325">
          <cell r="A325" t="str">
            <v>Y2022DEC</v>
          </cell>
        </row>
        <row r="326">
          <cell r="A326" t="str">
            <v>Y2023JAN</v>
          </cell>
        </row>
        <row r="327">
          <cell r="A327" t="str">
            <v>Y2023FEB</v>
          </cell>
        </row>
        <row r="328">
          <cell r="A328" t="str">
            <v>Y2023MAR</v>
          </cell>
        </row>
        <row r="329">
          <cell r="A329" t="str">
            <v>Y2023APR</v>
          </cell>
        </row>
        <row r="330">
          <cell r="A330" t="str">
            <v>Y2023MAY</v>
          </cell>
        </row>
        <row r="331">
          <cell r="A331" t="str">
            <v>Y2023JUN</v>
          </cell>
        </row>
        <row r="332">
          <cell r="A332" t="str">
            <v>Y2023JUL</v>
          </cell>
        </row>
        <row r="333">
          <cell r="A333" t="str">
            <v>Y2023AUG</v>
          </cell>
        </row>
        <row r="334">
          <cell r="A334" t="str">
            <v>Y2023SEP</v>
          </cell>
        </row>
        <row r="335">
          <cell r="A335" t="str">
            <v>Y2023OCT</v>
          </cell>
        </row>
        <row r="336">
          <cell r="A336" t="str">
            <v>Y2023NOV</v>
          </cell>
        </row>
        <row r="337">
          <cell r="A337" t="str">
            <v>Y2023DEC</v>
          </cell>
        </row>
        <row r="338">
          <cell r="A338" t="str">
            <v>Y2024JAN</v>
          </cell>
        </row>
        <row r="339">
          <cell r="A339" t="str">
            <v>Y2024FEB</v>
          </cell>
        </row>
      </sheetData>
      <sheetData sheetId="39">
        <row r="1">
          <cell r="A1" t="str">
            <v>x</v>
          </cell>
        </row>
        <row r="2">
          <cell r="A2" t="str">
            <v>Y1998JAN</v>
          </cell>
        </row>
        <row r="3">
          <cell r="A3" t="str">
            <v>Y1998FEB</v>
          </cell>
        </row>
        <row r="4">
          <cell r="A4" t="str">
            <v>Y1998MAR</v>
          </cell>
        </row>
        <row r="5">
          <cell r="A5" t="str">
            <v>Y1998APR</v>
          </cell>
        </row>
        <row r="6">
          <cell r="A6" t="str">
            <v>Y1998MAY</v>
          </cell>
        </row>
        <row r="7">
          <cell r="A7" t="str">
            <v>Y1998JUN</v>
          </cell>
        </row>
        <row r="8">
          <cell r="A8" t="str">
            <v>Y1998JUL</v>
          </cell>
        </row>
        <row r="9">
          <cell r="A9" t="str">
            <v>Y1998AUG</v>
          </cell>
        </row>
        <row r="10">
          <cell r="A10" t="str">
            <v>Y1998SEP</v>
          </cell>
        </row>
        <row r="11">
          <cell r="A11" t="str">
            <v>Y1998OCT</v>
          </cell>
        </row>
        <row r="12">
          <cell r="A12" t="str">
            <v>Y1998NOV</v>
          </cell>
        </row>
        <row r="13">
          <cell r="A13" t="str">
            <v>Y1998DEC</v>
          </cell>
        </row>
        <row r="14">
          <cell r="A14" t="str">
            <v>Y1999JAN</v>
          </cell>
        </row>
        <row r="15">
          <cell r="A15" t="str">
            <v>Y1999FEB</v>
          </cell>
        </row>
        <row r="16">
          <cell r="A16" t="str">
            <v>Y1999MAR</v>
          </cell>
        </row>
        <row r="17">
          <cell r="A17" t="str">
            <v>Y1999APR</v>
          </cell>
        </row>
        <row r="18">
          <cell r="A18" t="str">
            <v>Y1999MAY</v>
          </cell>
        </row>
        <row r="19">
          <cell r="A19" t="str">
            <v>Y1999JUN</v>
          </cell>
        </row>
        <row r="20">
          <cell r="A20" t="str">
            <v>Y1999JUL</v>
          </cell>
        </row>
        <row r="21">
          <cell r="A21" t="str">
            <v>Y1999AUG</v>
          </cell>
        </row>
        <row r="22">
          <cell r="A22" t="str">
            <v>Y1999SEP</v>
          </cell>
        </row>
        <row r="23">
          <cell r="A23" t="str">
            <v>Y1999OCT</v>
          </cell>
        </row>
        <row r="24">
          <cell r="A24" t="str">
            <v>Y1999NOV</v>
          </cell>
        </row>
        <row r="25">
          <cell r="A25" t="str">
            <v>Y1999DEC</v>
          </cell>
        </row>
        <row r="26">
          <cell r="A26" t="str">
            <v>Y2000JAN</v>
          </cell>
        </row>
        <row r="27">
          <cell r="A27" t="str">
            <v>Y2000FEB</v>
          </cell>
        </row>
        <row r="28">
          <cell r="A28" t="str">
            <v>Y2000MAR</v>
          </cell>
        </row>
        <row r="29">
          <cell r="A29" t="str">
            <v>Y2000APR</v>
          </cell>
        </row>
        <row r="30">
          <cell r="A30" t="str">
            <v>Y2000MAY</v>
          </cell>
        </row>
        <row r="31">
          <cell r="A31" t="str">
            <v>Y2000JUN</v>
          </cell>
        </row>
        <row r="32">
          <cell r="A32" t="str">
            <v>Y2000JUL</v>
          </cell>
        </row>
        <row r="33">
          <cell r="A33" t="str">
            <v>Y2000AUG</v>
          </cell>
        </row>
        <row r="34">
          <cell r="A34" t="str">
            <v>Y2000SEP</v>
          </cell>
        </row>
        <row r="35">
          <cell r="A35" t="str">
            <v>Y2000OCT</v>
          </cell>
        </row>
        <row r="36">
          <cell r="A36" t="str">
            <v>Y2000NOV</v>
          </cell>
        </row>
        <row r="37">
          <cell r="A37" t="str">
            <v>Y2000DEC</v>
          </cell>
        </row>
        <row r="38">
          <cell r="A38" t="str">
            <v>Y2001JAN</v>
          </cell>
        </row>
        <row r="39">
          <cell r="A39" t="str">
            <v>Y2001FEB</v>
          </cell>
        </row>
        <row r="40">
          <cell r="A40" t="str">
            <v>Y2001MAR</v>
          </cell>
        </row>
        <row r="41">
          <cell r="A41" t="str">
            <v>Y2001APR</v>
          </cell>
        </row>
        <row r="42">
          <cell r="A42" t="str">
            <v>Y2001MAY</v>
          </cell>
        </row>
        <row r="43">
          <cell r="A43" t="str">
            <v>Y2001JUN</v>
          </cell>
        </row>
        <row r="44">
          <cell r="A44" t="str">
            <v>Y2001JUL</v>
          </cell>
        </row>
        <row r="45">
          <cell r="A45" t="str">
            <v>Y2001AUG</v>
          </cell>
        </row>
        <row r="46">
          <cell r="A46" t="str">
            <v>Y2001SEP</v>
          </cell>
        </row>
        <row r="47">
          <cell r="A47" t="str">
            <v>Y2001OCT</v>
          </cell>
        </row>
        <row r="48">
          <cell r="A48" t="str">
            <v>Y2001NOV</v>
          </cell>
        </row>
        <row r="49">
          <cell r="A49" t="str">
            <v>Y2001DEC</v>
          </cell>
        </row>
        <row r="50">
          <cell r="A50" t="str">
            <v>Y2002JAN</v>
          </cell>
        </row>
        <row r="51">
          <cell r="A51" t="str">
            <v>Y2002FEB</v>
          </cell>
        </row>
        <row r="52">
          <cell r="A52" t="str">
            <v>Y2002MAR</v>
          </cell>
        </row>
        <row r="53">
          <cell r="A53" t="str">
            <v>Y2002APR</v>
          </cell>
        </row>
        <row r="54">
          <cell r="A54" t="str">
            <v>Y2002MAY</v>
          </cell>
        </row>
        <row r="55">
          <cell r="A55" t="str">
            <v>Y2002JUN</v>
          </cell>
        </row>
        <row r="56">
          <cell r="A56" t="str">
            <v>Y2002JUL</v>
          </cell>
        </row>
        <row r="57">
          <cell r="A57" t="str">
            <v>Y2002AUG</v>
          </cell>
        </row>
        <row r="58">
          <cell r="A58" t="str">
            <v>Y2002SEP</v>
          </cell>
        </row>
        <row r="59">
          <cell r="A59" t="str">
            <v>Y2002OCT</v>
          </cell>
        </row>
        <row r="60">
          <cell r="A60" t="str">
            <v>Y2002NOV</v>
          </cell>
        </row>
        <row r="61">
          <cell r="A61" t="str">
            <v>Y2002DEC</v>
          </cell>
        </row>
        <row r="62">
          <cell r="A62" t="str">
            <v>Y2003JAN</v>
          </cell>
        </row>
        <row r="63">
          <cell r="A63" t="str">
            <v>Y2003FEB</v>
          </cell>
        </row>
        <row r="64">
          <cell r="A64" t="str">
            <v>Y2003MAR</v>
          </cell>
        </row>
        <row r="65">
          <cell r="A65" t="str">
            <v>Y2003APR</v>
          </cell>
        </row>
        <row r="66">
          <cell r="A66" t="str">
            <v>Y2003MAY</v>
          </cell>
        </row>
        <row r="67">
          <cell r="A67" t="str">
            <v>Y2003JUN</v>
          </cell>
        </row>
        <row r="68">
          <cell r="A68" t="str">
            <v>Y2003JUL</v>
          </cell>
        </row>
        <row r="69">
          <cell r="A69" t="str">
            <v>Y2003AUG</v>
          </cell>
        </row>
        <row r="70">
          <cell r="A70" t="str">
            <v>Y2003SEP</v>
          </cell>
        </row>
        <row r="71">
          <cell r="A71" t="str">
            <v>Y2003OCT</v>
          </cell>
        </row>
        <row r="72">
          <cell r="A72" t="str">
            <v>Y2003NOV</v>
          </cell>
        </row>
        <row r="73">
          <cell r="A73" t="str">
            <v>Y2003DEC</v>
          </cell>
        </row>
        <row r="74">
          <cell r="A74" t="str">
            <v>Y2004JAN</v>
          </cell>
        </row>
        <row r="75">
          <cell r="A75" t="str">
            <v>Y2004FEB</v>
          </cell>
        </row>
        <row r="76">
          <cell r="A76" t="str">
            <v>Y2004MAR</v>
          </cell>
        </row>
        <row r="77">
          <cell r="A77" t="str">
            <v>Y2004APR</v>
          </cell>
        </row>
        <row r="78">
          <cell r="A78" t="str">
            <v>Y2004MAY</v>
          </cell>
        </row>
        <row r="79">
          <cell r="A79" t="str">
            <v>Y2004JUN</v>
          </cell>
        </row>
        <row r="80">
          <cell r="A80" t="str">
            <v>Y2004JUL</v>
          </cell>
        </row>
        <row r="81">
          <cell r="A81" t="str">
            <v>Y2004AUG</v>
          </cell>
        </row>
        <row r="82">
          <cell r="A82" t="str">
            <v>Y2004SEP</v>
          </cell>
        </row>
        <row r="83">
          <cell r="A83" t="str">
            <v>Y2004OCT</v>
          </cell>
        </row>
        <row r="84">
          <cell r="A84" t="str">
            <v>Y2004NOV</v>
          </cell>
        </row>
        <row r="85">
          <cell r="A85" t="str">
            <v>Y2004DEC</v>
          </cell>
        </row>
        <row r="86">
          <cell r="A86" t="str">
            <v>Y2005JAN</v>
          </cell>
        </row>
        <row r="87">
          <cell r="A87" t="str">
            <v>Y2005FEB</v>
          </cell>
        </row>
        <row r="88">
          <cell r="A88" t="str">
            <v>Y2005MAR</v>
          </cell>
        </row>
        <row r="89">
          <cell r="A89" t="str">
            <v>Y2005APR</v>
          </cell>
        </row>
        <row r="90">
          <cell r="A90" t="str">
            <v>Y2005MAY</v>
          </cell>
        </row>
        <row r="91">
          <cell r="A91" t="str">
            <v>Y2005JUN</v>
          </cell>
        </row>
        <row r="92">
          <cell r="A92" t="str">
            <v>Y2005JUL</v>
          </cell>
        </row>
        <row r="93">
          <cell r="A93" t="str">
            <v>Y2005AUG</v>
          </cell>
        </row>
        <row r="94">
          <cell r="A94" t="str">
            <v>Y2005SEP</v>
          </cell>
        </row>
        <row r="95">
          <cell r="A95" t="str">
            <v>Y2005OCT</v>
          </cell>
        </row>
        <row r="96">
          <cell r="A96" t="str">
            <v>Y2005NOV</v>
          </cell>
        </row>
        <row r="97">
          <cell r="A97" t="str">
            <v>Y2005DEC</v>
          </cell>
        </row>
        <row r="98">
          <cell r="A98" t="str">
            <v>Y2006JAN</v>
          </cell>
        </row>
        <row r="99">
          <cell r="A99" t="str">
            <v>Y2006FEB</v>
          </cell>
        </row>
        <row r="100">
          <cell r="A100" t="str">
            <v>Y2006MAR</v>
          </cell>
        </row>
        <row r="101">
          <cell r="A101" t="str">
            <v>Y2006APR</v>
          </cell>
        </row>
        <row r="102">
          <cell r="A102" t="str">
            <v>Y2006MAY</v>
          </cell>
        </row>
        <row r="103">
          <cell r="A103" t="str">
            <v>Y2006JUN</v>
          </cell>
        </row>
        <row r="104">
          <cell r="A104" t="str">
            <v>Y2006JUL</v>
          </cell>
        </row>
        <row r="105">
          <cell r="A105" t="str">
            <v>Y2006AUG</v>
          </cell>
        </row>
        <row r="106">
          <cell r="A106" t="str">
            <v>Y2006SEP</v>
          </cell>
        </row>
        <row r="107">
          <cell r="A107" t="str">
            <v>Y2006OCT</v>
          </cell>
        </row>
        <row r="108">
          <cell r="A108" t="str">
            <v>Y2006NOV</v>
          </cell>
        </row>
        <row r="109">
          <cell r="A109" t="str">
            <v>Y2006DEC</v>
          </cell>
        </row>
        <row r="110">
          <cell r="A110" t="str">
            <v>Y2007JAN</v>
          </cell>
        </row>
        <row r="111">
          <cell r="A111" t="str">
            <v>Y2007FEB</v>
          </cell>
        </row>
        <row r="112">
          <cell r="A112" t="str">
            <v>Y2007MAR</v>
          </cell>
        </row>
        <row r="113">
          <cell r="A113" t="str">
            <v>Y2007APR</v>
          </cell>
        </row>
        <row r="114">
          <cell r="A114" t="str">
            <v>Y2007MAY</v>
          </cell>
        </row>
        <row r="115">
          <cell r="A115" t="str">
            <v>Y2007JUN</v>
          </cell>
        </row>
        <row r="116">
          <cell r="A116" t="str">
            <v>Y2007JUL</v>
          </cell>
        </row>
        <row r="117">
          <cell r="A117" t="str">
            <v>Y2007AUG</v>
          </cell>
        </row>
        <row r="118">
          <cell r="A118" t="str">
            <v>Y2007SEP</v>
          </cell>
        </row>
        <row r="119">
          <cell r="A119" t="str">
            <v>Y2007OCT</v>
          </cell>
        </row>
        <row r="120">
          <cell r="A120" t="str">
            <v>Y2007NOV</v>
          </cell>
        </row>
        <row r="121">
          <cell r="A121" t="str">
            <v>Y2007DEC</v>
          </cell>
        </row>
        <row r="122">
          <cell r="A122" t="str">
            <v>Y2008JAN</v>
          </cell>
        </row>
        <row r="123">
          <cell r="A123" t="str">
            <v>Y2008FEB</v>
          </cell>
        </row>
        <row r="124">
          <cell r="A124" t="str">
            <v>Y2008MAR</v>
          </cell>
        </row>
        <row r="125">
          <cell r="A125" t="str">
            <v>Y2008APR</v>
          </cell>
        </row>
        <row r="126">
          <cell r="A126" t="str">
            <v>Y2008MAY</v>
          </cell>
        </row>
        <row r="127">
          <cell r="A127" t="str">
            <v>Y2008JUN</v>
          </cell>
        </row>
        <row r="128">
          <cell r="A128" t="str">
            <v>Y2008JUL</v>
          </cell>
        </row>
        <row r="129">
          <cell r="A129" t="str">
            <v>Y2008AUG</v>
          </cell>
        </row>
        <row r="130">
          <cell r="A130" t="str">
            <v>Y2008SEP</v>
          </cell>
        </row>
        <row r="131">
          <cell r="A131" t="str">
            <v>Y2008OCT</v>
          </cell>
        </row>
        <row r="132">
          <cell r="A132" t="str">
            <v>Y2008NOV</v>
          </cell>
        </row>
        <row r="133">
          <cell r="A133" t="str">
            <v>Y2008DEC</v>
          </cell>
        </row>
        <row r="134">
          <cell r="A134" t="str">
            <v>Y2009JAN</v>
          </cell>
        </row>
        <row r="135">
          <cell r="A135" t="str">
            <v>Y2009FEB</v>
          </cell>
        </row>
        <row r="136">
          <cell r="A136" t="str">
            <v>Y2009MAR</v>
          </cell>
        </row>
        <row r="137">
          <cell r="A137" t="str">
            <v>Y2009APR</v>
          </cell>
        </row>
        <row r="138">
          <cell r="A138" t="str">
            <v>Y2009MAY</v>
          </cell>
        </row>
        <row r="139">
          <cell r="A139" t="str">
            <v>Y2009JUN</v>
          </cell>
        </row>
        <row r="140">
          <cell r="A140" t="str">
            <v>Y2009JUL</v>
          </cell>
        </row>
        <row r="141">
          <cell r="A141" t="str">
            <v>Y2009AUG</v>
          </cell>
        </row>
        <row r="142">
          <cell r="A142" t="str">
            <v>Y2009SEP</v>
          </cell>
        </row>
        <row r="143">
          <cell r="A143" t="str">
            <v>Y2009OCT</v>
          </cell>
        </row>
        <row r="144">
          <cell r="A144" t="str">
            <v>Y2009NOV</v>
          </cell>
        </row>
        <row r="145">
          <cell r="A145" t="str">
            <v>Y2009DEC</v>
          </cell>
        </row>
        <row r="146">
          <cell r="A146" t="str">
            <v>Y2010JAN</v>
          </cell>
        </row>
        <row r="147">
          <cell r="A147" t="str">
            <v>Y2010FEB</v>
          </cell>
        </row>
        <row r="148">
          <cell r="A148" t="str">
            <v>Y2010MAR</v>
          </cell>
        </row>
        <row r="149">
          <cell r="A149" t="str">
            <v>Y2010APR</v>
          </cell>
        </row>
        <row r="150">
          <cell r="A150" t="str">
            <v>Y2010MAY</v>
          </cell>
        </row>
        <row r="151">
          <cell r="A151" t="str">
            <v>Y2010JUN</v>
          </cell>
        </row>
        <row r="152">
          <cell r="A152" t="str">
            <v>Y2010JUL</v>
          </cell>
        </row>
        <row r="153">
          <cell r="A153" t="str">
            <v>Y2010AUG</v>
          </cell>
        </row>
        <row r="154">
          <cell r="A154" t="str">
            <v>Y2010SEP</v>
          </cell>
        </row>
        <row r="155">
          <cell r="A155" t="str">
            <v>Y2010OCT</v>
          </cell>
        </row>
        <row r="156">
          <cell r="A156" t="str">
            <v>Y2010NOV</v>
          </cell>
        </row>
        <row r="157">
          <cell r="A157" t="str">
            <v>Y2010DEC</v>
          </cell>
        </row>
        <row r="158">
          <cell r="A158" t="str">
            <v>Y2011JAN</v>
          </cell>
        </row>
        <row r="159">
          <cell r="A159" t="str">
            <v>Y2011FEB</v>
          </cell>
        </row>
        <row r="160">
          <cell r="A160" t="str">
            <v>Y2011MAR</v>
          </cell>
        </row>
        <row r="161">
          <cell r="A161" t="str">
            <v>Y2011APR</v>
          </cell>
        </row>
        <row r="162">
          <cell r="A162" t="str">
            <v>Y2011MAY</v>
          </cell>
        </row>
        <row r="163">
          <cell r="A163" t="str">
            <v>Y2011JUN</v>
          </cell>
        </row>
        <row r="164">
          <cell r="A164" t="str">
            <v>Y2011JUL</v>
          </cell>
        </row>
        <row r="165">
          <cell r="A165" t="str">
            <v>Y2011AUG</v>
          </cell>
        </row>
        <row r="166">
          <cell r="A166" t="str">
            <v>Y2011SEP</v>
          </cell>
        </row>
        <row r="167">
          <cell r="A167" t="str">
            <v>Y2011OCT</v>
          </cell>
        </row>
        <row r="168">
          <cell r="A168" t="str">
            <v>Y2011NOV</v>
          </cell>
        </row>
        <row r="169">
          <cell r="A169" t="str">
            <v>Y2011DEC</v>
          </cell>
        </row>
        <row r="170">
          <cell r="A170" t="str">
            <v>Y2012JAN</v>
          </cell>
        </row>
        <row r="171">
          <cell r="A171" t="str">
            <v>Y2012FEB</v>
          </cell>
        </row>
        <row r="172">
          <cell r="A172" t="str">
            <v>Y2012MAR</v>
          </cell>
        </row>
        <row r="173">
          <cell r="A173" t="str">
            <v>Y2012APR</v>
          </cell>
        </row>
        <row r="174">
          <cell r="A174" t="str">
            <v>Y2012MAY</v>
          </cell>
        </row>
        <row r="175">
          <cell r="A175" t="str">
            <v>Y2012JUN</v>
          </cell>
        </row>
        <row r="176">
          <cell r="A176" t="str">
            <v>Y2012JUL</v>
          </cell>
        </row>
        <row r="177">
          <cell r="A177" t="str">
            <v>Y2012AUG</v>
          </cell>
        </row>
        <row r="178">
          <cell r="A178" t="str">
            <v>Y2012SEP</v>
          </cell>
        </row>
        <row r="179">
          <cell r="A179" t="str">
            <v>Y2012OCT</v>
          </cell>
        </row>
        <row r="180">
          <cell r="A180" t="str">
            <v>Y2012NOV</v>
          </cell>
        </row>
        <row r="181">
          <cell r="A181" t="str">
            <v>Y2012DEC</v>
          </cell>
        </row>
        <row r="182">
          <cell r="A182" t="str">
            <v>Y2013JAN</v>
          </cell>
        </row>
        <row r="183">
          <cell r="A183" t="str">
            <v>Y2013FEB</v>
          </cell>
        </row>
        <row r="184">
          <cell r="A184" t="str">
            <v>Y2013MAR</v>
          </cell>
        </row>
        <row r="185">
          <cell r="A185" t="str">
            <v>Y2013APR</v>
          </cell>
        </row>
        <row r="186">
          <cell r="A186" t="str">
            <v>Y2013MAY</v>
          </cell>
        </row>
        <row r="187">
          <cell r="A187" t="str">
            <v>Y2013JUN</v>
          </cell>
        </row>
        <row r="188">
          <cell r="A188" t="str">
            <v>Y2013JUL</v>
          </cell>
        </row>
        <row r="189">
          <cell r="A189" t="str">
            <v>Y2013AUG</v>
          </cell>
        </row>
        <row r="190">
          <cell r="A190" t="str">
            <v>Y2013SEP</v>
          </cell>
        </row>
        <row r="191">
          <cell r="A191" t="str">
            <v>Y2013OCT</v>
          </cell>
        </row>
        <row r="192">
          <cell r="A192" t="str">
            <v>Y2013NOV</v>
          </cell>
        </row>
        <row r="193">
          <cell r="A193" t="str">
            <v>Y2013DEC</v>
          </cell>
        </row>
        <row r="194">
          <cell r="A194" t="str">
            <v>Y2014JAN</v>
          </cell>
        </row>
        <row r="195">
          <cell r="A195" t="str">
            <v>Y2014FEB</v>
          </cell>
        </row>
        <row r="196">
          <cell r="A196" t="str">
            <v>Y2014MAR</v>
          </cell>
        </row>
        <row r="197">
          <cell r="A197" t="str">
            <v>Y2014APR</v>
          </cell>
        </row>
        <row r="198">
          <cell r="A198" t="str">
            <v>Y2014MAY</v>
          </cell>
        </row>
        <row r="199">
          <cell r="A199" t="str">
            <v>Y2014JUN</v>
          </cell>
        </row>
        <row r="200">
          <cell r="A200" t="str">
            <v>Y2014JUL</v>
          </cell>
        </row>
        <row r="201">
          <cell r="A201" t="str">
            <v>Y2014AUG</v>
          </cell>
        </row>
        <row r="202">
          <cell r="A202" t="str">
            <v>Y2014SEP</v>
          </cell>
        </row>
        <row r="203">
          <cell r="A203" t="str">
            <v>Y2014OCT</v>
          </cell>
        </row>
        <row r="204">
          <cell r="A204" t="str">
            <v>Y2014NOV</v>
          </cell>
        </row>
        <row r="205">
          <cell r="A205" t="str">
            <v>Y2014DEC</v>
          </cell>
        </row>
        <row r="206">
          <cell r="A206" t="str">
            <v>Y2015JAN</v>
          </cell>
        </row>
        <row r="207">
          <cell r="A207" t="str">
            <v>Y2015FEB</v>
          </cell>
        </row>
        <row r="208">
          <cell r="A208" t="str">
            <v>Y2015MAR</v>
          </cell>
        </row>
        <row r="209">
          <cell r="A209" t="str">
            <v>Y2015APR</v>
          </cell>
        </row>
        <row r="210">
          <cell r="A210" t="str">
            <v>Y2015MAY</v>
          </cell>
        </row>
        <row r="211">
          <cell r="A211" t="str">
            <v>Y2015JUN</v>
          </cell>
        </row>
        <row r="212">
          <cell r="A212" t="str">
            <v>Y2015JUL</v>
          </cell>
        </row>
        <row r="213">
          <cell r="A213" t="str">
            <v>Y2015AUG</v>
          </cell>
        </row>
        <row r="214">
          <cell r="A214" t="str">
            <v>Y2015SEP</v>
          </cell>
        </row>
        <row r="215">
          <cell r="A215" t="str">
            <v>Y2015OCT</v>
          </cell>
        </row>
        <row r="216">
          <cell r="A216" t="str">
            <v>Y2015NOV</v>
          </cell>
        </row>
        <row r="217">
          <cell r="A217" t="str">
            <v>Y2015DEC</v>
          </cell>
        </row>
        <row r="218">
          <cell r="A218" t="str">
            <v>Y2016JAN</v>
          </cell>
        </row>
        <row r="219">
          <cell r="A219" t="str">
            <v>Y2016FEB</v>
          </cell>
        </row>
        <row r="220">
          <cell r="A220" t="str">
            <v>Y2016MAR</v>
          </cell>
        </row>
        <row r="221">
          <cell r="A221" t="str">
            <v>Y2016APR</v>
          </cell>
        </row>
        <row r="222">
          <cell r="A222" t="str">
            <v>Y2016MAY</v>
          </cell>
        </row>
        <row r="223">
          <cell r="A223" t="str">
            <v>Y2016JUN</v>
          </cell>
        </row>
        <row r="224">
          <cell r="A224" t="str">
            <v>Y2016JUL</v>
          </cell>
        </row>
        <row r="225">
          <cell r="A225" t="str">
            <v>Y2016AUG</v>
          </cell>
        </row>
        <row r="226">
          <cell r="A226" t="str">
            <v>Y2016SEP</v>
          </cell>
        </row>
        <row r="227">
          <cell r="A227" t="str">
            <v>Y2016OCT</v>
          </cell>
        </row>
        <row r="228">
          <cell r="A228" t="str">
            <v>Y2016NOV</v>
          </cell>
        </row>
        <row r="229">
          <cell r="A229" t="str">
            <v>Y2016DEC</v>
          </cell>
        </row>
        <row r="230">
          <cell r="A230" t="str">
            <v>Y2017JAN</v>
          </cell>
        </row>
        <row r="231">
          <cell r="A231" t="str">
            <v>Y2017FEB</v>
          </cell>
        </row>
        <row r="232">
          <cell r="A232" t="str">
            <v>Y2017MAR</v>
          </cell>
        </row>
        <row r="233">
          <cell r="A233" t="str">
            <v>Y2017APR</v>
          </cell>
        </row>
        <row r="234">
          <cell r="A234" t="str">
            <v>Y2017MAY</v>
          </cell>
        </row>
        <row r="235">
          <cell r="A235" t="str">
            <v>Y2017JUN</v>
          </cell>
        </row>
        <row r="236">
          <cell r="A236" t="str">
            <v>Y2017JUL</v>
          </cell>
        </row>
        <row r="237">
          <cell r="A237" t="str">
            <v>Y2017AUG</v>
          </cell>
        </row>
        <row r="238">
          <cell r="A238" t="str">
            <v>Y2017SEP</v>
          </cell>
        </row>
        <row r="239">
          <cell r="A239" t="str">
            <v>Y2017OCT</v>
          </cell>
        </row>
        <row r="240">
          <cell r="A240" t="str">
            <v>Y2017NOV</v>
          </cell>
        </row>
        <row r="241">
          <cell r="A241" t="str">
            <v>Y2017DEC</v>
          </cell>
        </row>
        <row r="242">
          <cell r="A242" t="str">
            <v>Y2018JAN</v>
          </cell>
        </row>
        <row r="243">
          <cell r="A243" t="str">
            <v>Y2018FEB</v>
          </cell>
        </row>
        <row r="244">
          <cell r="A244" t="str">
            <v>Y2018MAR</v>
          </cell>
        </row>
        <row r="245">
          <cell r="A245" t="str">
            <v>Y2018APR</v>
          </cell>
        </row>
        <row r="246">
          <cell r="A246" t="str">
            <v>Y2018MAY</v>
          </cell>
        </row>
        <row r="247">
          <cell r="A247" t="str">
            <v>Y2018JUN</v>
          </cell>
        </row>
        <row r="248">
          <cell r="A248" t="str">
            <v>Y2018JUL</v>
          </cell>
        </row>
        <row r="249">
          <cell r="A249" t="str">
            <v>Y2018AUG</v>
          </cell>
        </row>
        <row r="250">
          <cell r="A250" t="str">
            <v>Y2018SEP</v>
          </cell>
        </row>
        <row r="251">
          <cell r="A251" t="str">
            <v>Y2018OCT</v>
          </cell>
        </row>
        <row r="252">
          <cell r="A252" t="str">
            <v>Y2018NOV</v>
          </cell>
        </row>
        <row r="253">
          <cell r="A253" t="str">
            <v>Y2018DEC</v>
          </cell>
        </row>
        <row r="254">
          <cell r="A254" t="str">
            <v>Y2019JAN</v>
          </cell>
        </row>
        <row r="255">
          <cell r="A255" t="str">
            <v>Y2019FEB</v>
          </cell>
        </row>
        <row r="256">
          <cell r="A256" t="str">
            <v>Y2019MAR</v>
          </cell>
        </row>
        <row r="257">
          <cell r="A257" t="str">
            <v>Y2019APR</v>
          </cell>
        </row>
        <row r="258">
          <cell r="A258" t="str">
            <v>Y2019MAY</v>
          </cell>
        </row>
        <row r="259">
          <cell r="A259" t="str">
            <v>Y2019JUN</v>
          </cell>
        </row>
        <row r="260">
          <cell r="A260" t="str">
            <v>Y2019JUL</v>
          </cell>
        </row>
        <row r="261">
          <cell r="A261" t="str">
            <v>Y2019AUG</v>
          </cell>
        </row>
        <row r="262">
          <cell r="A262" t="str">
            <v>Y2019SEP</v>
          </cell>
        </row>
        <row r="263">
          <cell r="A263" t="str">
            <v>Y2019OCT</v>
          </cell>
        </row>
        <row r="264">
          <cell r="A264" t="str">
            <v>Y2019NOV</v>
          </cell>
        </row>
        <row r="265">
          <cell r="A265" t="str">
            <v>Y2019DEC</v>
          </cell>
        </row>
        <row r="266">
          <cell r="A266" t="str">
            <v>Y2020JAN</v>
          </cell>
        </row>
        <row r="267">
          <cell r="A267" t="str">
            <v>Y2020FEB</v>
          </cell>
        </row>
        <row r="268">
          <cell r="A268" t="str">
            <v>Y2020MAR</v>
          </cell>
        </row>
        <row r="269">
          <cell r="A269" t="str">
            <v>Y2020APR</v>
          </cell>
        </row>
        <row r="270">
          <cell r="A270" t="str">
            <v>Y2020MAY</v>
          </cell>
        </row>
        <row r="271">
          <cell r="A271" t="str">
            <v>Y2020JUN</v>
          </cell>
        </row>
        <row r="272">
          <cell r="A272" t="str">
            <v>Y2020JUL</v>
          </cell>
        </row>
        <row r="273">
          <cell r="A273" t="str">
            <v>Y2020AUG</v>
          </cell>
        </row>
        <row r="274">
          <cell r="A274" t="str">
            <v>Y2020SEP</v>
          </cell>
        </row>
        <row r="275">
          <cell r="A275" t="str">
            <v>Y2020OCT</v>
          </cell>
        </row>
        <row r="276">
          <cell r="A276" t="str">
            <v>Y2020NOV</v>
          </cell>
        </row>
        <row r="277">
          <cell r="A277" t="str">
            <v>Y2020DEC</v>
          </cell>
        </row>
        <row r="278">
          <cell r="A278" t="str">
            <v>Y2021JAN</v>
          </cell>
        </row>
        <row r="279">
          <cell r="A279" t="str">
            <v>Y2021FEB</v>
          </cell>
        </row>
        <row r="280">
          <cell r="A280" t="str">
            <v>Y2021MAR</v>
          </cell>
        </row>
        <row r="281">
          <cell r="A281" t="str">
            <v>Y2021APR</v>
          </cell>
        </row>
        <row r="282">
          <cell r="A282" t="str">
            <v>Y2021MAY</v>
          </cell>
        </row>
        <row r="283">
          <cell r="A283" t="str">
            <v>Y2021JUN</v>
          </cell>
        </row>
        <row r="284">
          <cell r="A284" t="str">
            <v>Y2021JUL</v>
          </cell>
        </row>
        <row r="285">
          <cell r="A285" t="str">
            <v>Y2021AUG</v>
          </cell>
        </row>
        <row r="286">
          <cell r="A286" t="str">
            <v>Y2021SEP</v>
          </cell>
        </row>
        <row r="287">
          <cell r="A287" t="str">
            <v>Y2021OCT</v>
          </cell>
        </row>
        <row r="288">
          <cell r="A288" t="str">
            <v>Y2021NOV</v>
          </cell>
        </row>
        <row r="289">
          <cell r="A289" t="str">
            <v>Y2021DEC</v>
          </cell>
        </row>
        <row r="290">
          <cell r="A290" t="str">
            <v>Y2022JAN</v>
          </cell>
        </row>
        <row r="291">
          <cell r="A291" t="str">
            <v>Y2022FEB</v>
          </cell>
        </row>
        <row r="292">
          <cell r="A292" t="str">
            <v>Y2022MAR</v>
          </cell>
        </row>
        <row r="293">
          <cell r="A293" t="str">
            <v>Y2022APR</v>
          </cell>
        </row>
        <row r="294">
          <cell r="A294" t="str">
            <v>Y2022MAY</v>
          </cell>
        </row>
        <row r="295">
          <cell r="A295" t="str">
            <v>Y2022JUN</v>
          </cell>
        </row>
        <row r="296">
          <cell r="A296" t="str">
            <v>Y2022JUL</v>
          </cell>
        </row>
        <row r="297">
          <cell r="A297" t="str">
            <v>Y2022AUG</v>
          </cell>
        </row>
        <row r="298">
          <cell r="A298" t="str">
            <v>Y2022SEP</v>
          </cell>
        </row>
        <row r="299">
          <cell r="A299" t="str">
            <v>Y2022OCT</v>
          </cell>
        </row>
        <row r="300">
          <cell r="A300" t="str">
            <v>Y2022NOV</v>
          </cell>
        </row>
        <row r="301">
          <cell r="A301" t="str">
            <v>Y2022DEC</v>
          </cell>
        </row>
        <row r="302">
          <cell r="A302" t="str">
            <v>Y2023JAN</v>
          </cell>
        </row>
        <row r="303">
          <cell r="A303" t="str">
            <v>Y2023FEB</v>
          </cell>
        </row>
        <row r="304">
          <cell r="A304" t="str">
            <v>Y2023MAR</v>
          </cell>
        </row>
        <row r="305">
          <cell r="A305" t="str">
            <v>Y2023APR</v>
          </cell>
        </row>
        <row r="306">
          <cell r="A306" t="str">
            <v>Y2023MAY</v>
          </cell>
        </row>
        <row r="307">
          <cell r="A307" t="str">
            <v>Y2023JUN</v>
          </cell>
        </row>
        <row r="308">
          <cell r="A308" t="str">
            <v>Y2023JUL</v>
          </cell>
        </row>
        <row r="309">
          <cell r="A309" t="str">
            <v>Y2023AUG</v>
          </cell>
        </row>
        <row r="310">
          <cell r="A310" t="str">
            <v>Y2023SEP</v>
          </cell>
        </row>
        <row r="311">
          <cell r="A311" t="str">
            <v>Y2023OCT</v>
          </cell>
        </row>
        <row r="312">
          <cell r="A312" t="str">
            <v>Y2023NOV</v>
          </cell>
        </row>
        <row r="313">
          <cell r="A313" t="str">
            <v>Y2023DEC</v>
          </cell>
        </row>
        <row r="314">
          <cell r="A314" t="str">
            <v>Y2024JAN</v>
          </cell>
        </row>
        <row r="315">
          <cell r="A315" t="str">
            <v>Y2024FEB</v>
          </cell>
        </row>
      </sheetData>
      <sheetData sheetId="40"/>
      <sheetData sheetId="41">
        <row r="1">
          <cell r="A1" t="str">
            <v>x</v>
          </cell>
        </row>
        <row r="2">
          <cell r="A2" t="str">
            <v>Y2000Q1</v>
          </cell>
        </row>
        <row r="3">
          <cell r="A3" t="str">
            <v>Y2000Q2</v>
          </cell>
        </row>
        <row r="4">
          <cell r="A4" t="str">
            <v>Y2000Q3</v>
          </cell>
        </row>
        <row r="5">
          <cell r="A5" t="str">
            <v>Y2000Q4</v>
          </cell>
        </row>
        <row r="6">
          <cell r="A6" t="str">
            <v>Y2001Q1</v>
          </cell>
        </row>
        <row r="7">
          <cell r="A7" t="str">
            <v>Y2001Q2</v>
          </cell>
        </row>
        <row r="8">
          <cell r="A8" t="str">
            <v>Y2001Q3</v>
          </cell>
        </row>
        <row r="9">
          <cell r="A9" t="str">
            <v>Y2001Q4</v>
          </cell>
        </row>
        <row r="10">
          <cell r="A10" t="str">
            <v>Y2002Q1</v>
          </cell>
        </row>
        <row r="11">
          <cell r="A11" t="str">
            <v>Y2002Q2</v>
          </cell>
        </row>
        <row r="12">
          <cell r="A12" t="str">
            <v>Y2002Q3</v>
          </cell>
        </row>
        <row r="13">
          <cell r="A13" t="str">
            <v>Y2002Q4</v>
          </cell>
        </row>
        <row r="14">
          <cell r="A14" t="str">
            <v>Y2003Q1</v>
          </cell>
        </row>
        <row r="15">
          <cell r="A15" t="str">
            <v>Y2003Q2</v>
          </cell>
        </row>
        <row r="16">
          <cell r="A16" t="str">
            <v>Y2003Q3</v>
          </cell>
        </row>
        <row r="17">
          <cell r="A17" t="str">
            <v>Y2003Q4</v>
          </cell>
        </row>
        <row r="18">
          <cell r="A18" t="str">
            <v>Y2004Q1</v>
          </cell>
        </row>
        <row r="19">
          <cell r="A19" t="str">
            <v>Y2004Q2</v>
          </cell>
        </row>
        <row r="20">
          <cell r="A20" t="str">
            <v>Y2004Q3</v>
          </cell>
        </row>
        <row r="21">
          <cell r="A21" t="str">
            <v>Y2004Q4</v>
          </cell>
        </row>
        <row r="22">
          <cell r="A22" t="str">
            <v>Y2005Q1</v>
          </cell>
        </row>
        <row r="23">
          <cell r="A23" t="str">
            <v>Y2005Q2</v>
          </cell>
        </row>
        <row r="24">
          <cell r="A24" t="str">
            <v>Y2005Q3</v>
          </cell>
        </row>
        <row r="25">
          <cell r="A25" t="str">
            <v>Y2005Q4</v>
          </cell>
        </row>
        <row r="26">
          <cell r="A26" t="str">
            <v>Y2006Q1</v>
          </cell>
        </row>
        <row r="27">
          <cell r="A27" t="str">
            <v>Y2006Q2</v>
          </cell>
        </row>
        <row r="28">
          <cell r="A28" t="str">
            <v>Y2006Q3</v>
          </cell>
        </row>
        <row r="29">
          <cell r="A29" t="str">
            <v>Y2006Q4</v>
          </cell>
        </row>
        <row r="30">
          <cell r="A30" t="str">
            <v>Y2007Q1</v>
          </cell>
        </row>
        <row r="31">
          <cell r="A31" t="str">
            <v>Y2007Q2</v>
          </cell>
        </row>
        <row r="32">
          <cell r="A32" t="str">
            <v>Y2007Q3</v>
          </cell>
        </row>
        <row r="33">
          <cell r="A33" t="str">
            <v>Y2007Q4</v>
          </cell>
        </row>
        <row r="34">
          <cell r="A34" t="str">
            <v>Y2008Q1</v>
          </cell>
        </row>
        <row r="35">
          <cell r="A35" t="str">
            <v>Y2008Q2</v>
          </cell>
        </row>
        <row r="36">
          <cell r="A36" t="str">
            <v>Y2008Q3</v>
          </cell>
        </row>
        <row r="37">
          <cell r="A37" t="str">
            <v>Y2008Q4</v>
          </cell>
        </row>
        <row r="38">
          <cell r="A38" t="str">
            <v>Y2009Q1</v>
          </cell>
        </row>
        <row r="39">
          <cell r="A39" t="str">
            <v>Y2009Q2</v>
          </cell>
        </row>
        <row r="40">
          <cell r="A40" t="str">
            <v>Y2009Q3</v>
          </cell>
        </row>
        <row r="41">
          <cell r="A41" t="str">
            <v>Y2009Q4</v>
          </cell>
        </row>
        <row r="42">
          <cell r="A42" t="str">
            <v>Y2010Q1</v>
          </cell>
        </row>
        <row r="43">
          <cell r="A43" t="str">
            <v>Y2010Q2</v>
          </cell>
        </row>
        <row r="44">
          <cell r="A44" t="str">
            <v>Y2010Q3</v>
          </cell>
        </row>
        <row r="45">
          <cell r="A45" t="str">
            <v>Y2010Q4</v>
          </cell>
        </row>
        <row r="46">
          <cell r="A46" t="str">
            <v>Y2011Q1</v>
          </cell>
        </row>
        <row r="47">
          <cell r="A47" t="str">
            <v>Y2011Q2</v>
          </cell>
        </row>
        <row r="48">
          <cell r="A48" t="str">
            <v>Y2011Q3</v>
          </cell>
        </row>
        <row r="49">
          <cell r="A49" t="str">
            <v>Y2011Q4</v>
          </cell>
        </row>
        <row r="50">
          <cell r="A50" t="str">
            <v>Y2012Q1</v>
          </cell>
        </row>
        <row r="51">
          <cell r="A51" t="str">
            <v>Y2012Q2</v>
          </cell>
        </row>
        <row r="52">
          <cell r="A52" t="str">
            <v>Y2012Q3</v>
          </cell>
        </row>
        <row r="53">
          <cell r="A53" t="str">
            <v>Y2012Q4</v>
          </cell>
        </row>
        <row r="54">
          <cell r="A54" t="str">
            <v>Y2013Q1</v>
          </cell>
        </row>
        <row r="55">
          <cell r="A55" t="str">
            <v>Y2013Q2</v>
          </cell>
        </row>
        <row r="56">
          <cell r="A56" t="str">
            <v>Y2013Q3</v>
          </cell>
        </row>
        <row r="57">
          <cell r="A57" t="str">
            <v>Y2013Q4</v>
          </cell>
        </row>
        <row r="58">
          <cell r="A58" t="str">
            <v>Y2014Q1</v>
          </cell>
        </row>
        <row r="59">
          <cell r="A59" t="str">
            <v>Y2014Q2</v>
          </cell>
        </row>
        <row r="60">
          <cell r="A60" t="str">
            <v>Y2014Q3</v>
          </cell>
        </row>
        <row r="61">
          <cell r="A61" t="str">
            <v>Y2014Q4</v>
          </cell>
        </row>
        <row r="62">
          <cell r="A62" t="str">
            <v>Y2015Q1</v>
          </cell>
        </row>
        <row r="63">
          <cell r="A63" t="str">
            <v>Y2015Q2</v>
          </cell>
        </row>
        <row r="64">
          <cell r="A64" t="str">
            <v>Y2015Q3</v>
          </cell>
        </row>
        <row r="65">
          <cell r="A65" t="str">
            <v>Y2015Q4</v>
          </cell>
        </row>
        <row r="66">
          <cell r="A66" t="str">
            <v>Y2016Q1</v>
          </cell>
        </row>
        <row r="67">
          <cell r="A67" t="str">
            <v>Y2016Q2</v>
          </cell>
        </row>
        <row r="68">
          <cell r="A68" t="str">
            <v>Y2016Q3</v>
          </cell>
        </row>
        <row r="69">
          <cell r="A69" t="str">
            <v>Y2016Q4</v>
          </cell>
        </row>
        <row r="70">
          <cell r="A70" t="str">
            <v>Y2017Q1</v>
          </cell>
        </row>
        <row r="71">
          <cell r="A71" t="str">
            <v>Y2017Q2</v>
          </cell>
        </row>
        <row r="72">
          <cell r="A72" t="str">
            <v>Y2017Q3</v>
          </cell>
        </row>
        <row r="73">
          <cell r="A73" t="str">
            <v>Y2017Q4</v>
          </cell>
        </row>
        <row r="74">
          <cell r="A74" t="str">
            <v>Y2018Q1</v>
          </cell>
        </row>
        <row r="75">
          <cell r="A75" t="str">
            <v>Y2018Q2</v>
          </cell>
        </row>
        <row r="76">
          <cell r="A76" t="str">
            <v>Y2018Q3</v>
          </cell>
        </row>
        <row r="77">
          <cell r="A77" t="str">
            <v>Y2018Q4</v>
          </cell>
        </row>
        <row r="78">
          <cell r="A78" t="str">
            <v>Y2019Q1</v>
          </cell>
        </row>
        <row r="79">
          <cell r="A79" t="str">
            <v>Y2019Q2</v>
          </cell>
        </row>
        <row r="80">
          <cell r="A80" t="str">
            <v>Y2019Q3</v>
          </cell>
        </row>
        <row r="81">
          <cell r="A81" t="str">
            <v>Y2019Q4</v>
          </cell>
        </row>
        <row r="82">
          <cell r="A82" t="str">
            <v>Y2020Q1</v>
          </cell>
        </row>
        <row r="83">
          <cell r="A83" t="str">
            <v>Y2020Q2</v>
          </cell>
        </row>
        <row r="84">
          <cell r="A84" t="str">
            <v>Y2020Q3</v>
          </cell>
        </row>
        <row r="85">
          <cell r="A85" t="str">
            <v>Y2020Q4</v>
          </cell>
        </row>
        <row r="86">
          <cell r="A86" t="str">
            <v>Y2021Q1</v>
          </cell>
        </row>
        <row r="87">
          <cell r="A87" t="str">
            <v>Y2021Q2</v>
          </cell>
        </row>
        <row r="88">
          <cell r="A88" t="str">
            <v>Y2021Q3</v>
          </cell>
        </row>
        <row r="89">
          <cell r="A89" t="str">
            <v>Y2021Q4</v>
          </cell>
        </row>
        <row r="90">
          <cell r="A90" t="str">
            <v>Y2022Q1</v>
          </cell>
        </row>
        <row r="91">
          <cell r="A91" t="str">
            <v>Y2022Q2</v>
          </cell>
        </row>
        <row r="92">
          <cell r="A92" t="str">
            <v>Y2022Q3</v>
          </cell>
        </row>
        <row r="93">
          <cell r="A93" t="str">
            <v>Y2022Q4</v>
          </cell>
        </row>
        <row r="94">
          <cell r="A94" t="str">
            <v>Y2023Q1</v>
          </cell>
        </row>
        <row r="95">
          <cell r="A95" t="str">
            <v>Y2023Q2</v>
          </cell>
        </row>
        <row r="96">
          <cell r="A96" t="str">
            <v>Y2023Q3</v>
          </cell>
        </row>
        <row r="97">
          <cell r="A97" t="str">
            <v>Y2023Q4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58"/>
      <sheetData sheetId="59"/>
      <sheetData sheetId="60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61">
        <row r="1">
          <cell r="A1" t="str">
            <v>x</v>
          </cell>
        </row>
        <row r="2">
          <cell r="A2" t="str">
            <v>Y1996Q1</v>
          </cell>
        </row>
        <row r="3">
          <cell r="A3" t="str">
            <v>Y1996Q2</v>
          </cell>
        </row>
        <row r="4">
          <cell r="A4" t="str">
            <v>Y1996Q3</v>
          </cell>
        </row>
        <row r="5">
          <cell r="A5" t="str">
            <v>Y1996Q4</v>
          </cell>
        </row>
        <row r="6">
          <cell r="A6" t="str">
            <v>Y1997Q1</v>
          </cell>
        </row>
        <row r="7">
          <cell r="A7" t="str">
            <v>Y1997Q2</v>
          </cell>
        </row>
        <row r="8">
          <cell r="A8" t="str">
            <v>Y1997Q3</v>
          </cell>
        </row>
        <row r="9">
          <cell r="A9" t="str">
            <v>Y1997Q4</v>
          </cell>
        </row>
        <row r="10">
          <cell r="A10" t="str">
            <v>Y1998Q1</v>
          </cell>
        </row>
        <row r="11">
          <cell r="A11" t="str">
            <v>Y1998Q2</v>
          </cell>
        </row>
        <row r="12">
          <cell r="A12" t="str">
            <v>Y1998Q3</v>
          </cell>
        </row>
        <row r="13">
          <cell r="A13" t="str">
            <v>Y1998Q4</v>
          </cell>
        </row>
        <row r="14">
          <cell r="A14" t="str">
            <v>Y1999Q1</v>
          </cell>
        </row>
        <row r="15">
          <cell r="A15" t="str">
            <v>Y1999Q2</v>
          </cell>
        </row>
        <row r="16">
          <cell r="A16" t="str">
            <v>Y1999Q3</v>
          </cell>
        </row>
        <row r="17">
          <cell r="A17" t="str">
            <v>Y1999Q4</v>
          </cell>
        </row>
        <row r="18">
          <cell r="A18" t="str">
            <v>Y2000Q1</v>
          </cell>
        </row>
        <row r="19">
          <cell r="A19" t="str">
            <v>Y2000Q2</v>
          </cell>
        </row>
        <row r="20">
          <cell r="A20" t="str">
            <v>Y2000Q3</v>
          </cell>
        </row>
        <row r="21">
          <cell r="A21" t="str">
            <v>Y2000Q4</v>
          </cell>
        </row>
        <row r="22">
          <cell r="A22" t="str">
            <v>Y2001Q1</v>
          </cell>
        </row>
        <row r="23">
          <cell r="A23" t="str">
            <v>Y2001Q2</v>
          </cell>
        </row>
        <row r="24">
          <cell r="A24" t="str">
            <v>Y2001Q3</v>
          </cell>
        </row>
        <row r="25">
          <cell r="A25" t="str">
            <v>Y2001Q4</v>
          </cell>
        </row>
        <row r="26">
          <cell r="A26" t="str">
            <v>Y2002Q1</v>
          </cell>
        </row>
        <row r="27">
          <cell r="A27" t="str">
            <v>Y2002Q2</v>
          </cell>
        </row>
        <row r="28">
          <cell r="A28" t="str">
            <v>Y2002Q3</v>
          </cell>
        </row>
        <row r="29">
          <cell r="A29" t="str">
            <v>Y2002Q4</v>
          </cell>
        </row>
        <row r="30">
          <cell r="A30" t="str">
            <v>Y2003Q1</v>
          </cell>
        </row>
        <row r="31">
          <cell r="A31" t="str">
            <v>Y2003Q2</v>
          </cell>
        </row>
        <row r="32">
          <cell r="A32" t="str">
            <v>Y2003Q3</v>
          </cell>
        </row>
        <row r="33">
          <cell r="A33" t="str">
            <v>Y2003Q4</v>
          </cell>
        </row>
        <row r="34">
          <cell r="A34" t="str">
            <v>Y2004Q1</v>
          </cell>
        </row>
        <row r="35">
          <cell r="A35" t="str">
            <v>Y2004Q2</v>
          </cell>
        </row>
        <row r="36">
          <cell r="A36" t="str">
            <v>Y2004Q3</v>
          </cell>
        </row>
        <row r="37">
          <cell r="A37" t="str">
            <v>Y2004Q4</v>
          </cell>
        </row>
        <row r="38">
          <cell r="A38" t="str">
            <v>Y2005Q1</v>
          </cell>
        </row>
        <row r="39">
          <cell r="A39" t="str">
            <v>Y2005Q2</v>
          </cell>
        </row>
        <row r="40">
          <cell r="A40" t="str">
            <v>Y2005Q3</v>
          </cell>
        </row>
        <row r="41">
          <cell r="A41" t="str">
            <v>Y2005Q4</v>
          </cell>
        </row>
        <row r="42">
          <cell r="A42" t="str">
            <v>Y2006Q1</v>
          </cell>
        </row>
        <row r="43">
          <cell r="A43" t="str">
            <v>Y2006Q2</v>
          </cell>
        </row>
        <row r="44">
          <cell r="A44" t="str">
            <v>Y2006Q3</v>
          </cell>
        </row>
        <row r="45">
          <cell r="A45" t="str">
            <v>Y2006Q4</v>
          </cell>
        </row>
        <row r="46">
          <cell r="A46" t="str">
            <v>Y2007Q1</v>
          </cell>
        </row>
        <row r="47">
          <cell r="A47" t="str">
            <v>Y2007Q2</v>
          </cell>
        </row>
        <row r="48">
          <cell r="A48" t="str">
            <v>Y2007Q3</v>
          </cell>
        </row>
        <row r="49">
          <cell r="A49" t="str">
            <v>Y2007Q4</v>
          </cell>
        </row>
        <row r="50">
          <cell r="A50" t="str">
            <v>Y2008Q1</v>
          </cell>
        </row>
        <row r="51">
          <cell r="A51" t="str">
            <v>Y2008Q2</v>
          </cell>
        </row>
        <row r="52">
          <cell r="A52" t="str">
            <v>Y2008Q3</v>
          </cell>
        </row>
        <row r="53">
          <cell r="A53" t="str">
            <v>Y2008Q4</v>
          </cell>
        </row>
        <row r="54">
          <cell r="A54" t="str">
            <v>Y2009Q1</v>
          </cell>
        </row>
        <row r="55">
          <cell r="A55" t="str">
            <v>Y2009Q2</v>
          </cell>
        </row>
        <row r="56">
          <cell r="A56" t="str">
            <v>Y2009Q3</v>
          </cell>
        </row>
        <row r="57">
          <cell r="A57" t="str">
            <v>Y2009Q4</v>
          </cell>
        </row>
        <row r="58">
          <cell r="A58" t="str">
            <v>Y2010Q1</v>
          </cell>
        </row>
        <row r="59">
          <cell r="A59" t="str">
            <v>Y2010Q2</v>
          </cell>
        </row>
        <row r="60">
          <cell r="A60" t="str">
            <v>Y2010Q3</v>
          </cell>
        </row>
        <row r="61">
          <cell r="A61" t="str">
            <v>Y2010Q4</v>
          </cell>
        </row>
        <row r="62">
          <cell r="A62" t="str">
            <v>Y2011Q1</v>
          </cell>
        </row>
        <row r="63">
          <cell r="A63" t="str">
            <v>Y2011Q2</v>
          </cell>
        </row>
        <row r="64">
          <cell r="A64" t="str">
            <v>Y2011Q3</v>
          </cell>
        </row>
        <row r="65">
          <cell r="A65" t="str">
            <v>Y2011Q4</v>
          </cell>
        </row>
        <row r="66">
          <cell r="A66" t="str">
            <v>Y2012Q1</v>
          </cell>
        </row>
        <row r="67">
          <cell r="A67" t="str">
            <v>Y2012Q2</v>
          </cell>
        </row>
        <row r="68">
          <cell r="A68" t="str">
            <v>Y2012Q3</v>
          </cell>
        </row>
        <row r="69">
          <cell r="A69" t="str">
            <v>Y2012Q4</v>
          </cell>
        </row>
        <row r="70">
          <cell r="A70" t="str">
            <v>Y2013Q1</v>
          </cell>
        </row>
        <row r="71">
          <cell r="A71" t="str">
            <v>Y2013Q2</v>
          </cell>
        </row>
        <row r="72">
          <cell r="A72" t="str">
            <v>Y2013Q3</v>
          </cell>
        </row>
        <row r="73">
          <cell r="A73" t="str">
            <v>Y2013Q4</v>
          </cell>
        </row>
        <row r="74">
          <cell r="A74" t="str">
            <v>Y2014Q1</v>
          </cell>
        </row>
        <row r="75">
          <cell r="A75" t="str">
            <v>Y2014Q2</v>
          </cell>
        </row>
        <row r="76">
          <cell r="A76" t="str">
            <v>Y2014Q3</v>
          </cell>
        </row>
        <row r="77">
          <cell r="A77" t="str">
            <v>Y2014Q4</v>
          </cell>
        </row>
        <row r="78">
          <cell r="A78" t="str">
            <v>Y2015Q1</v>
          </cell>
        </row>
        <row r="79">
          <cell r="A79" t="str">
            <v>Y2015Q2</v>
          </cell>
        </row>
        <row r="80">
          <cell r="A80" t="str">
            <v>Y2015Q3</v>
          </cell>
        </row>
        <row r="81">
          <cell r="A81" t="str">
            <v>Y2015Q4</v>
          </cell>
        </row>
        <row r="82">
          <cell r="A82" t="str">
            <v>Y2016Q1</v>
          </cell>
        </row>
        <row r="83">
          <cell r="A83" t="str">
            <v>Y2016Q2</v>
          </cell>
        </row>
        <row r="84">
          <cell r="A84" t="str">
            <v>Y2016Q3</v>
          </cell>
        </row>
        <row r="85">
          <cell r="A85" t="str">
            <v>Y2016Q4</v>
          </cell>
        </row>
        <row r="86">
          <cell r="A86" t="str">
            <v>Y2017Q1</v>
          </cell>
        </row>
        <row r="87">
          <cell r="A87" t="str">
            <v>Y2017Q2</v>
          </cell>
        </row>
        <row r="88">
          <cell r="A88" t="str">
            <v>Y2017Q3</v>
          </cell>
        </row>
        <row r="89">
          <cell r="A89" t="str">
            <v>Y2017Q4</v>
          </cell>
        </row>
        <row r="90">
          <cell r="A90" t="str">
            <v>Y2018Q1</v>
          </cell>
        </row>
        <row r="91">
          <cell r="A91" t="str">
            <v>Y2018Q2</v>
          </cell>
        </row>
        <row r="92">
          <cell r="A92" t="str">
            <v>Y2018Q3</v>
          </cell>
        </row>
        <row r="93">
          <cell r="A93" t="str">
            <v>Y2018Q4</v>
          </cell>
        </row>
        <row r="94">
          <cell r="A94" t="str">
            <v>Y2019Q1</v>
          </cell>
        </row>
        <row r="95">
          <cell r="A95" t="str">
            <v>Y2019Q2</v>
          </cell>
        </row>
        <row r="96">
          <cell r="A96" t="str">
            <v>Y2019Q3</v>
          </cell>
        </row>
        <row r="97">
          <cell r="A97" t="str">
            <v>Y2019Q4</v>
          </cell>
        </row>
        <row r="98">
          <cell r="A98" t="str">
            <v>Y2020Q1</v>
          </cell>
        </row>
        <row r="99">
          <cell r="A99" t="str">
            <v>Y2020Q2</v>
          </cell>
        </row>
        <row r="100">
          <cell r="A100" t="str">
            <v>Y2020Q3</v>
          </cell>
        </row>
        <row r="101">
          <cell r="A101" t="str">
            <v>Y2020Q4</v>
          </cell>
        </row>
        <row r="102">
          <cell r="A102" t="str">
            <v>Y2021Q1</v>
          </cell>
        </row>
        <row r="103">
          <cell r="A103" t="str">
            <v>Y2021Q2</v>
          </cell>
        </row>
        <row r="104">
          <cell r="A104" t="str">
            <v>Y2021Q3</v>
          </cell>
        </row>
        <row r="105">
          <cell r="A105" t="str">
            <v>Y2021Q4</v>
          </cell>
        </row>
        <row r="106">
          <cell r="A106" t="str">
            <v>Y2022Q1</v>
          </cell>
        </row>
        <row r="107">
          <cell r="A107" t="str">
            <v>Y2022Q2</v>
          </cell>
        </row>
        <row r="108">
          <cell r="A108" t="str">
            <v>Y2022Q3</v>
          </cell>
        </row>
        <row r="109">
          <cell r="A109" t="str">
            <v>Y2022Q4</v>
          </cell>
        </row>
        <row r="110">
          <cell r="A110" t="str">
            <v>Y2023Q1</v>
          </cell>
        </row>
        <row r="111">
          <cell r="A111" t="str">
            <v>Y2023Q2</v>
          </cell>
        </row>
        <row r="112">
          <cell r="A112" t="str">
            <v>Y2023Q3</v>
          </cell>
        </row>
        <row r="113">
          <cell r="A113" t="str">
            <v>Y2023Q4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AC09-04C8-4B36-8062-A15EE9A06E20}">
  <sheetPr codeName="Sheet3"/>
  <dimension ref="A1:U352"/>
  <sheetViews>
    <sheetView topLeftCell="A17" zoomScaleNormal="100" workbookViewId="0">
      <selection activeCell="K12" sqref="K12"/>
    </sheetView>
  </sheetViews>
  <sheetFormatPr defaultColWidth="9.140625" defaultRowHeight="15.75" x14ac:dyDescent="0.25"/>
  <cols>
    <col min="1" max="10" width="13.7109375" style="13" customWidth="1"/>
    <col min="11" max="11" width="23" style="14" customWidth="1"/>
    <col min="12" max="12" width="11.85546875" style="17" bestFit="1" customWidth="1"/>
    <col min="13" max="16" width="19.28515625" style="17" customWidth="1"/>
    <col min="17" max="17" width="9.140625" style="17"/>
    <col min="18" max="18" width="16.85546875" style="17" customWidth="1"/>
    <col min="19" max="19" width="15.28515625" style="13" bestFit="1" customWidth="1"/>
    <col min="20" max="20" width="12.28515625" style="13" bestFit="1" customWidth="1"/>
    <col min="21" max="21" width="15.7109375" style="13" bestFit="1" customWidth="1"/>
    <col min="22" max="22" width="12" style="13" bestFit="1" customWidth="1"/>
    <col min="23" max="16384" width="9.140625" style="13"/>
  </cols>
  <sheetData>
    <row r="1" spans="1:21" s="1" customFormat="1" ht="15.95" customHeight="1" x14ac:dyDescent="0.25">
      <c r="K1" s="2"/>
      <c r="L1" s="3"/>
      <c r="M1" s="3"/>
      <c r="N1" s="3"/>
      <c r="O1" s="3"/>
      <c r="P1" s="3"/>
      <c r="Q1" s="3"/>
      <c r="R1" s="3"/>
    </row>
    <row r="2" spans="1:21" s="4" customFormat="1" ht="15.95" customHeight="1" x14ac:dyDescent="0.25">
      <c r="K2" s="5"/>
      <c r="L2" s="6"/>
      <c r="M2" s="6"/>
      <c r="N2" s="6"/>
      <c r="O2" s="6"/>
      <c r="P2" s="6"/>
      <c r="Q2" s="6"/>
      <c r="R2" s="6"/>
    </row>
    <row r="3" spans="1:21" s="4" customFormat="1" ht="15.95" customHeight="1" x14ac:dyDescent="0.25">
      <c r="K3" s="5"/>
      <c r="L3" s="6"/>
      <c r="M3" s="6"/>
      <c r="N3" s="6"/>
      <c r="O3" s="6"/>
      <c r="P3" s="6"/>
      <c r="Q3" s="6"/>
      <c r="R3" s="6"/>
    </row>
    <row r="4" spans="1:21" s="7" customFormat="1" ht="15.95" customHeight="1" x14ac:dyDescent="0.25">
      <c r="K4" s="8"/>
      <c r="L4" s="9"/>
      <c r="M4" s="9"/>
      <c r="N4" s="9"/>
      <c r="O4" s="9"/>
      <c r="P4" s="9"/>
      <c r="Q4" s="9"/>
      <c r="R4" s="9"/>
    </row>
    <row r="5" spans="1:21" s="10" customFormat="1" ht="39.950000000000003" customHeight="1" x14ac:dyDescent="0.25">
      <c r="K5" s="11"/>
      <c r="L5" s="125" t="s">
        <v>0</v>
      </c>
      <c r="M5" s="126" t="s">
        <v>1</v>
      </c>
      <c r="N5" s="126" t="s">
        <v>96</v>
      </c>
      <c r="O5" s="126" t="s">
        <v>97</v>
      </c>
      <c r="P5" s="126" t="s">
        <v>98</v>
      </c>
      <c r="Q5" s="127" t="s">
        <v>0</v>
      </c>
      <c r="R5" s="128" t="s">
        <v>2</v>
      </c>
      <c r="S5" s="129" t="s">
        <v>99</v>
      </c>
      <c r="T5" s="130" t="s">
        <v>100</v>
      </c>
      <c r="U5" s="131" t="s">
        <v>101</v>
      </c>
    </row>
    <row r="6" spans="1:21" x14ac:dyDescent="0.25">
      <c r="L6" s="132"/>
      <c r="M6" s="132"/>
      <c r="N6" s="120"/>
      <c r="O6" s="120"/>
      <c r="P6" s="120"/>
      <c r="Q6" s="133">
        <v>35079.5</v>
      </c>
      <c r="R6" s="134">
        <v>65.943268870542198</v>
      </c>
      <c r="S6" s="121"/>
      <c r="T6" s="122"/>
      <c r="U6" s="122"/>
    </row>
    <row r="7" spans="1:21" x14ac:dyDescent="0.25">
      <c r="A7" s="107" t="s">
        <v>73</v>
      </c>
      <c r="B7" s="107"/>
      <c r="C7" s="107"/>
      <c r="D7" s="107"/>
      <c r="E7" s="107"/>
      <c r="F7" s="107"/>
      <c r="G7" s="107"/>
      <c r="H7" s="107"/>
      <c r="I7" s="107"/>
      <c r="J7" s="107"/>
      <c r="L7" s="132"/>
      <c r="M7" s="132"/>
      <c r="N7" s="120"/>
      <c r="O7" s="120"/>
      <c r="P7" s="120"/>
      <c r="Q7" s="133">
        <v>35109.5</v>
      </c>
      <c r="R7" s="134">
        <v>65.176706839853395</v>
      </c>
      <c r="S7" s="123">
        <f>R7/R6-1</f>
        <v>-1.1624568266303204E-2</v>
      </c>
      <c r="T7" s="122"/>
      <c r="U7" s="122"/>
    </row>
    <row r="8" spans="1:21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L8" s="132"/>
      <c r="M8" s="132"/>
      <c r="N8" s="120"/>
      <c r="O8" s="120"/>
      <c r="P8" s="120"/>
      <c r="Q8" s="133">
        <v>35139.5</v>
      </c>
      <c r="R8" s="134">
        <v>64.594294595365895</v>
      </c>
      <c r="S8" s="123">
        <f t="shared" ref="S8:S71" si="0">R8/R7-1</f>
        <v>-8.9358955480606239E-3</v>
      </c>
      <c r="T8" s="122"/>
      <c r="U8" s="122"/>
    </row>
    <row r="9" spans="1:21" x14ac:dyDescent="0.25">
      <c r="L9" s="132"/>
      <c r="M9" s="132"/>
      <c r="N9" s="120"/>
      <c r="O9" s="120"/>
      <c r="P9" s="120"/>
      <c r="Q9" s="133">
        <v>35170</v>
      </c>
      <c r="R9" s="134">
        <v>64.384842745125994</v>
      </c>
      <c r="S9" s="123">
        <f t="shared" si="0"/>
        <v>-3.2425750842540735E-3</v>
      </c>
      <c r="T9" s="124">
        <f>R9/R6-1</f>
        <v>-2.3632830948609129E-2</v>
      </c>
      <c r="U9" s="122"/>
    </row>
    <row r="10" spans="1:21" x14ac:dyDescent="0.25">
      <c r="L10" s="132"/>
      <c r="M10" s="132"/>
      <c r="N10" s="120"/>
      <c r="O10" s="120"/>
      <c r="P10" s="120"/>
      <c r="Q10" s="133">
        <v>35200.5</v>
      </c>
      <c r="R10" s="134">
        <v>63.881535956230202</v>
      </c>
      <c r="S10" s="123">
        <f t="shared" si="0"/>
        <v>-7.8171626649486958E-3</v>
      </c>
      <c r="T10" s="124">
        <f t="shared" ref="T10:T73" si="1">R10/R7-1</f>
        <v>-1.9871683403789864E-2</v>
      </c>
      <c r="U10" s="122"/>
    </row>
    <row r="11" spans="1:21" x14ac:dyDescent="0.25">
      <c r="L11" s="132"/>
      <c r="M11" s="132"/>
      <c r="N11" s="120"/>
      <c r="O11" s="120"/>
      <c r="P11" s="120"/>
      <c r="Q11" s="133">
        <v>35231</v>
      </c>
      <c r="R11" s="134">
        <v>64.231224802777902</v>
      </c>
      <c r="S11" s="123">
        <f t="shared" si="0"/>
        <v>5.4740206432621896E-3</v>
      </c>
      <c r="T11" s="124">
        <f t="shared" si="1"/>
        <v>-5.6207718477668811E-3</v>
      </c>
      <c r="U11" s="122"/>
    </row>
    <row r="12" spans="1:21" x14ac:dyDescent="0.25">
      <c r="L12" s="132"/>
      <c r="M12" s="132"/>
      <c r="N12" s="120"/>
      <c r="O12" s="120"/>
      <c r="P12" s="120"/>
      <c r="Q12" s="133">
        <v>35261.5</v>
      </c>
      <c r="R12" s="134">
        <v>64.640654387649604</v>
      </c>
      <c r="S12" s="123">
        <f t="shared" si="0"/>
        <v>6.3743076070690297E-3</v>
      </c>
      <c r="T12" s="124">
        <f t="shared" si="1"/>
        <v>3.9731656025978612E-3</v>
      </c>
      <c r="U12" s="122"/>
    </row>
    <row r="13" spans="1:21" x14ac:dyDescent="0.25">
      <c r="L13" s="132"/>
      <c r="M13" s="132"/>
      <c r="N13" s="120"/>
      <c r="O13" s="120"/>
      <c r="P13" s="120"/>
      <c r="Q13" s="133">
        <v>35292.5</v>
      </c>
      <c r="R13" s="134">
        <v>64.939296450407397</v>
      </c>
      <c r="S13" s="123">
        <f t="shared" si="0"/>
        <v>4.6200346451761298E-3</v>
      </c>
      <c r="T13" s="124">
        <f t="shared" si="1"/>
        <v>1.6558156881230079E-2</v>
      </c>
      <c r="U13" s="122"/>
    </row>
    <row r="14" spans="1:21" x14ac:dyDescent="0.25">
      <c r="L14" s="132"/>
      <c r="M14" s="132"/>
      <c r="N14" s="120"/>
      <c r="O14" s="120"/>
      <c r="P14" s="120"/>
      <c r="Q14" s="133">
        <v>35323</v>
      </c>
      <c r="R14" s="134">
        <v>64.826661661579394</v>
      </c>
      <c r="S14" s="123">
        <f t="shared" si="0"/>
        <v>-1.7344627211047792E-3</v>
      </c>
      <c r="T14" s="124">
        <f t="shared" si="1"/>
        <v>9.2702086972462627E-3</v>
      </c>
      <c r="U14" s="122"/>
    </row>
    <row r="15" spans="1:21" x14ac:dyDescent="0.25">
      <c r="L15" s="132"/>
      <c r="M15" s="132"/>
      <c r="N15" s="120"/>
      <c r="O15" s="120"/>
      <c r="P15" s="120"/>
      <c r="Q15" s="133">
        <v>35353.5</v>
      </c>
      <c r="R15" s="134">
        <v>64.473652405920305</v>
      </c>
      <c r="S15" s="123">
        <f t="shared" si="0"/>
        <v>-5.4454332000302141E-3</v>
      </c>
      <c r="T15" s="124">
        <f t="shared" si="1"/>
        <v>-2.583544107208291E-3</v>
      </c>
      <c r="U15" s="122"/>
    </row>
    <row r="16" spans="1:21" x14ac:dyDescent="0.25">
      <c r="L16" s="132"/>
      <c r="M16" s="132"/>
      <c r="N16" s="120"/>
      <c r="O16" s="120"/>
      <c r="P16" s="120"/>
      <c r="Q16" s="133">
        <v>35384</v>
      </c>
      <c r="R16" s="134">
        <v>65.349077943947606</v>
      </c>
      <c r="S16" s="123">
        <f t="shared" si="0"/>
        <v>1.3578035451066173E-2</v>
      </c>
      <c r="T16" s="124">
        <f t="shared" si="1"/>
        <v>6.3102237926637716E-3</v>
      </c>
      <c r="U16" s="122"/>
    </row>
    <row r="17" spans="12:21" x14ac:dyDescent="0.25">
      <c r="L17" s="132"/>
      <c r="M17" s="132"/>
      <c r="N17" s="120"/>
      <c r="O17" s="120"/>
      <c r="P17" s="120"/>
      <c r="Q17" s="133">
        <v>35414.5</v>
      </c>
      <c r="R17" s="134">
        <v>67.276133468488993</v>
      </c>
      <c r="S17" s="123">
        <f t="shared" si="0"/>
        <v>2.9488641388242698E-2</v>
      </c>
      <c r="T17" s="124">
        <f t="shared" si="1"/>
        <v>3.7784944406003884E-2</v>
      </c>
      <c r="U17" s="122"/>
    </row>
    <row r="18" spans="12:21" x14ac:dyDescent="0.25">
      <c r="L18" s="132"/>
      <c r="M18" s="132"/>
      <c r="N18" s="120"/>
      <c r="O18" s="120"/>
      <c r="P18" s="120"/>
      <c r="Q18" s="133">
        <v>35445.5</v>
      </c>
      <c r="R18" s="134">
        <v>69.579078464514197</v>
      </c>
      <c r="S18" s="123">
        <f t="shared" si="0"/>
        <v>3.4231232939447409E-2</v>
      </c>
      <c r="T18" s="124">
        <f t="shared" si="1"/>
        <v>7.9186239154726223E-2</v>
      </c>
      <c r="U18" s="124">
        <f>R18/R6-1</f>
        <v>5.5135416491252531E-2</v>
      </c>
    </row>
    <row r="19" spans="12:21" x14ac:dyDescent="0.25">
      <c r="L19" s="132"/>
      <c r="M19" s="132"/>
      <c r="N19" s="120"/>
      <c r="O19" s="120"/>
      <c r="P19" s="120"/>
      <c r="Q19" s="133">
        <v>35475</v>
      </c>
      <c r="R19" s="134">
        <v>70.8553765888946</v>
      </c>
      <c r="S19" s="123">
        <f t="shared" si="0"/>
        <v>1.8343130615495529E-2</v>
      </c>
      <c r="T19" s="124">
        <f t="shared" si="1"/>
        <v>8.4259775626366995E-2</v>
      </c>
      <c r="U19" s="124">
        <f t="shared" ref="U19:U82" si="2">R19/R7-1</f>
        <v>8.7127288633872535E-2</v>
      </c>
    </row>
    <row r="20" spans="12:21" x14ac:dyDescent="0.25">
      <c r="L20" s="132"/>
      <c r="M20" s="132"/>
      <c r="N20" s="120"/>
      <c r="O20" s="120"/>
      <c r="P20" s="120"/>
      <c r="Q20" s="133">
        <v>35504.5</v>
      </c>
      <c r="R20" s="134">
        <v>71.009741285284704</v>
      </c>
      <c r="S20" s="123">
        <f t="shared" si="0"/>
        <v>2.1785883276823625E-3</v>
      </c>
      <c r="T20" s="124">
        <f t="shared" si="1"/>
        <v>5.5496765707328644E-2</v>
      </c>
      <c r="U20" s="124">
        <f t="shared" si="2"/>
        <v>9.9319092036018075E-2</v>
      </c>
    </row>
    <row r="21" spans="12:21" x14ac:dyDescent="0.25">
      <c r="L21" s="132"/>
      <c r="M21" s="132"/>
      <c r="N21" s="120"/>
      <c r="O21" s="120"/>
      <c r="P21" s="120"/>
      <c r="Q21" s="133">
        <v>35535</v>
      </c>
      <c r="R21" s="134">
        <v>70.944817897798202</v>
      </c>
      <c r="S21" s="123">
        <f t="shared" si="0"/>
        <v>-9.1428846678476283E-4</v>
      </c>
      <c r="T21" s="124">
        <f t="shared" si="1"/>
        <v>1.9628593298782304E-2</v>
      </c>
      <c r="U21" s="124">
        <f t="shared" si="2"/>
        <v>0.10188694843350854</v>
      </c>
    </row>
    <row r="22" spans="12:21" x14ac:dyDescent="0.25">
      <c r="L22" s="132"/>
      <c r="M22" s="132"/>
      <c r="N22" s="120"/>
      <c r="O22" s="120"/>
      <c r="P22" s="120"/>
      <c r="Q22" s="133">
        <v>35565.5</v>
      </c>
      <c r="R22" s="134">
        <v>71.462543289646703</v>
      </c>
      <c r="S22" s="123">
        <f t="shared" si="0"/>
        <v>7.2975786983389135E-3</v>
      </c>
      <c r="T22" s="124">
        <f t="shared" si="1"/>
        <v>8.5690984930459901E-3</v>
      </c>
      <c r="U22" s="124">
        <f t="shared" si="2"/>
        <v>0.11867290320963453</v>
      </c>
    </row>
    <row r="23" spans="12:21" x14ac:dyDescent="0.25">
      <c r="L23" s="132"/>
      <c r="M23" s="132"/>
      <c r="N23" s="120"/>
      <c r="O23" s="120"/>
      <c r="P23" s="120"/>
      <c r="Q23" s="133">
        <v>35596</v>
      </c>
      <c r="R23" s="134">
        <v>72.098055631496607</v>
      </c>
      <c r="S23" s="123">
        <f t="shared" si="0"/>
        <v>8.8929432482425241E-3</v>
      </c>
      <c r="T23" s="124">
        <f t="shared" si="1"/>
        <v>1.5326268290987821E-2</v>
      </c>
      <c r="U23" s="124">
        <f t="shared" si="2"/>
        <v>0.122476737021189</v>
      </c>
    </row>
    <row r="24" spans="12:21" x14ac:dyDescent="0.25">
      <c r="L24" s="132"/>
      <c r="M24" s="132"/>
      <c r="N24" s="120"/>
      <c r="O24" s="120"/>
      <c r="P24" s="120"/>
      <c r="Q24" s="133">
        <v>35626.5</v>
      </c>
      <c r="R24" s="134">
        <v>73.090947989865199</v>
      </c>
      <c r="S24" s="123">
        <f t="shared" si="0"/>
        <v>1.3771416575273587E-2</v>
      </c>
      <c r="T24" s="124">
        <f t="shared" si="1"/>
        <v>3.0250695620343659E-2</v>
      </c>
      <c r="U24" s="124">
        <f t="shared" si="2"/>
        <v>0.13072722858805297</v>
      </c>
    </row>
    <row r="25" spans="12:21" x14ac:dyDescent="0.25">
      <c r="L25" s="132"/>
      <c r="M25" s="132"/>
      <c r="N25" s="120"/>
      <c r="O25" s="120"/>
      <c r="P25" s="120"/>
      <c r="Q25" s="133">
        <v>35657.5</v>
      </c>
      <c r="R25" s="134">
        <v>73.371537200248795</v>
      </c>
      <c r="S25" s="123">
        <f t="shared" si="0"/>
        <v>3.8389050641742806E-3</v>
      </c>
      <c r="T25" s="124">
        <f t="shared" si="1"/>
        <v>2.6713209784106073E-2</v>
      </c>
      <c r="U25" s="124">
        <f t="shared" si="2"/>
        <v>0.12984804595597832</v>
      </c>
    </row>
    <row r="26" spans="12:21" x14ac:dyDescent="0.25">
      <c r="L26" s="132"/>
      <c r="M26" s="132"/>
      <c r="N26" s="120"/>
      <c r="O26" s="120"/>
      <c r="P26" s="120"/>
      <c r="Q26" s="133">
        <v>35688</v>
      </c>
      <c r="R26" s="134">
        <v>74.939957056376699</v>
      </c>
      <c r="S26" s="123">
        <f t="shared" si="0"/>
        <v>2.1376407200619285E-2</v>
      </c>
      <c r="T26" s="124">
        <f t="shared" si="1"/>
        <v>3.9417171517155181E-2</v>
      </c>
      <c r="U26" s="124">
        <f t="shared" si="2"/>
        <v>0.1560051857612641</v>
      </c>
    </row>
    <row r="27" spans="12:21" x14ac:dyDescent="0.25">
      <c r="L27" s="132"/>
      <c r="M27" s="132"/>
      <c r="N27" s="120"/>
      <c r="O27" s="120"/>
      <c r="P27" s="120"/>
      <c r="Q27" s="133">
        <v>35718.5</v>
      </c>
      <c r="R27" s="134">
        <v>75.886880524153099</v>
      </c>
      <c r="S27" s="123">
        <f t="shared" si="0"/>
        <v>1.2635762081689483E-2</v>
      </c>
      <c r="T27" s="124">
        <f t="shared" si="1"/>
        <v>3.8252787946813749E-2</v>
      </c>
      <c r="U27" s="124">
        <f t="shared" si="2"/>
        <v>0.17702158466804607</v>
      </c>
    </row>
    <row r="28" spans="12:21" x14ac:dyDescent="0.25">
      <c r="L28" s="132"/>
      <c r="M28" s="132"/>
      <c r="N28" s="120"/>
      <c r="O28" s="120"/>
      <c r="P28" s="120"/>
      <c r="Q28" s="133">
        <v>35749</v>
      </c>
      <c r="R28" s="134">
        <v>78.733509341483199</v>
      </c>
      <c r="S28" s="123">
        <f t="shared" si="0"/>
        <v>3.7511474943604739E-2</v>
      </c>
      <c r="T28" s="124">
        <f t="shared" si="1"/>
        <v>7.3079730176570656E-2</v>
      </c>
      <c r="U28" s="124">
        <f t="shared" si="2"/>
        <v>0.20481438787883022</v>
      </c>
    </row>
    <row r="29" spans="12:21" x14ac:dyDescent="0.25">
      <c r="L29" s="132"/>
      <c r="M29" s="132"/>
      <c r="N29" s="120"/>
      <c r="O29" s="120"/>
      <c r="P29" s="120"/>
      <c r="Q29" s="133">
        <v>35779.5</v>
      </c>
      <c r="R29" s="134">
        <v>80.485086512089396</v>
      </c>
      <c r="S29" s="123">
        <f t="shared" si="0"/>
        <v>2.2246908403501298E-2</v>
      </c>
      <c r="T29" s="124">
        <f t="shared" si="1"/>
        <v>7.3994297215050908E-2</v>
      </c>
      <c r="U29" s="124">
        <f t="shared" si="2"/>
        <v>0.19633936081935</v>
      </c>
    </row>
    <row r="30" spans="12:21" x14ac:dyDescent="0.25">
      <c r="L30" s="135">
        <v>35826</v>
      </c>
      <c r="M30" s="120">
        <v>78.374543061913798</v>
      </c>
      <c r="N30" s="120"/>
      <c r="O30" s="120"/>
      <c r="P30" s="120"/>
      <c r="Q30" s="133">
        <v>35810.5</v>
      </c>
      <c r="R30" s="134">
        <v>83.668927390141306</v>
      </c>
      <c r="S30" s="123">
        <f t="shared" si="0"/>
        <v>3.9558146931651494E-2</v>
      </c>
      <c r="T30" s="124">
        <f t="shared" si="1"/>
        <v>0.10254798737591209</v>
      </c>
      <c r="U30" s="124">
        <f t="shared" si="2"/>
        <v>0.20250122934314274</v>
      </c>
    </row>
    <row r="31" spans="12:21" x14ac:dyDescent="0.25">
      <c r="L31" s="135">
        <v>35854</v>
      </c>
      <c r="M31" s="120">
        <v>78.008864325170904</v>
      </c>
      <c r="N31" s="119">
        <f>M31/M30-1</f>
        <v>-4.6657846088368204E-3</v>
      </c>
      <c r="O31" s="120"/>
      <c r="P31" s="120"/>
      <c r="Q31" s="133">
        <v>35840</v>
      </c>
      <c r="R31" s="134">
        <v>83.010248339603294</v>
      </c>
      <c r="S31" s="123">
        <f t="shared" si="0"/>
        <v>-7.8724452563690983E-3</v>
      </c>
      <c r="T31" s="124">
        <f t="shared" si="1"/>
        <v>5.4319171517822396E-2</v>
      </c>
      <c r="U31" s="124">
        <f t="shared" si="2"/>
        <v>0.17154480486684442</v>
      </c>
    </row>
    <row r="32" spans="12:21" x14ac:dyDescent="0.25">
      <c r="L32" s="135">
        <v>35885</v>
      </c>
      <c r="M32" s="120">
        <v>77.777224503493997</v>
      </c>
      <c r="N32" s="119">
        <f t="shared" ref="N32:N95" si="3">M32/M31-1</f>
        <v>-2.9694038450726046E-3</v>
      </c>
      <c r="O32" s="120"/>
      <c r="P32" s="120"/>
      <c r="Q32" s="133">
        <v>35869.5</v>
      </c>
      <c r="R32" s="134">
        <v>81.960459103207299</v>
      </c>
      <c r="S32" s="123">
        <f t="shared" si="0"/>
        <v>-1.2646501575338087E-2</v>
      </c>
      <c r="T32" s="124">
        <f t="shared" si="1"/>
        <v>1.8331005842881165E-2</v>
      </c>
      <c r="U32" s="124">
        <f t="shared" si="2"/>
        <v>0.15421430383653445</v>
      </c>
    </row>
    <row r="33" spans="12:21" x14ac:dyDescent="0.25">
      <c r="L33" s="135">
        <v>35915</v>
      </c>
      <c r="M33" s="120">
        <v>78.586735029380307</v>
      </c>
      <c r="N33" s="119">
        <f t="shared" si="3"/>
        <v>1.0408066513738046E-2</v>
      </c>
      <c r="O33" s="119">
        <f>M33/M30-1</f>
        <v>2.7074093088987894E-3</v>
      </c>
      <c r="P33" s="120"/>
      <c r="Q33" s="133">
        <v>35900</v>
      </c>
      <c r="R33" s="134">
        <v>80.452126788188195</v>
      </c>
      <c r="S33" s="123">
        <f t="shared" si="0"/>
        <v>-1.8403170645002853E-2</v>
      </c>
      <c r="T33" s="124">
        <f t="shared" si="1"/>
        <v>-3.8446777104640506E-2</v>
      </c>
      <c r="U33" s="124">
        <f t="shared" si="2"/>
        <v>0.1340099132270105</v>
      </c>
    </row>
    <row r="34" spans="12:21" x14ac:dyDescent="0.25">
      <c r="L34" s="135">
        <v>35946</v>
      </c>
      <c r="M34" s="120">
        <v>79.680151611252498</v>
      </c>
      <c r="N34" s="119">
        <f t="shared" si="3"/>
        <v>1.3913500560411407E-2</v>
      </c>
      <c r="O34" s="119">
        <f t="shared" ref="O34:O97" si="4">M34/M31-1</f>
        <v>2.1424325306352632E-2</v>
      </c>
      <c r="P34" s="120"/>
      <c r="Q34" s="133">
        <v>35930.5</v>
      </c>
      <c r="R34" s="134">
        <v>81.629324934478504</v>
      </c>
      <c r="S34" s="123">
        <f t="shared" si="0"/>
        <v>1.4632281249563395E-2</v>
      </c>
      <c r="T34" s="124">
        <f t="shared" si="1"/>
        <v>-1.6635577326251205E-2</v>
      </c>
      <c r="U34" s="124">
        <f t="shared" si="2"/>
        <v>0.14226727984791343</v>
      </c>
    </row>
    <row r="35" spans="12:21" x14ac:dyDescent="0.25">
      <c r="L35" s="135">
        <v>35976</v>
      </c>
      <c r="M35" s="120">
        <v>80.859774394692593</v>
      </c>
      <c r="N35" s="119">
        <f t="shared" si="3"/>
        <v>1.4804474634979359E-2</v>
      </c>
      <c r="O35" s="119">
        <f t="shared" si="4"/>
        <v>3.9633066246277826E-2</v>
      </c>
      <c r="P35" s="120"/>
      <c r="Q35" s="133">
        <v>35961</v>
      </c>
      <c r="R35" s="134">
        <v>83.814366876471595</v>
      </c>
      <c r="S35" s="123">
        <f t="shared" si="0"/>
        <v>2.6767855102892923E-2</v>
      </c>
      <c r="T35" s="124">
        <f t="shared" si="1"/>
        <v>2.2619538659852889E-2</v>
      </c>
      <c r="U35" s="124">
        <f t="shared" si="2"/>
        <v>0.16250523183119836</v>
      </c>
    </row>
    <row r="36" spans="12:21" x14ac:dyDescent="0.25">
      <c r="L36" s="135">
        <v>36007</v>
      </c>
      <c r="M36" s="120">
        <v>80.668731311435394</v>
      </c>
      <c r="N36" s="119">
        <f t="shared" si="3"/>
        <v>-2.3626467509627602E-3</v>
      </c>
      <c r="O36" s="119">
        <f t="shared" si="4"/>
        <v>2.6492973416909482E-2</v>
      </c>
      <c r="P36" s="120"/>
      <c r="Q36" s="133">
        <v>35991.5</v>
      </c>
      <c r="R36" s="134">
        <v>84.5759481775534</v>
      </c>
      <c r="S36" s="123">
        <f t="shared" si="0"/>
        <v>9.0865245358739966E-3</v>
      </c>
      <c r="T36" s="124">
        <f t="shared" si="1"/>
        <v>5.1258077989936535E-2</v>
      </c>
      <c r="U36" s="124">
        <f t="shared" si="2"/>
        <v>0.15713300351885851</v>
      </c>
    </row>
    <row r="37" spans="12:21" x14ac:dyDescent="0.25">
      <c r="L37" s="135">
        <v>36038</v>
      </c>
      <c r="M37" s="120">
        <v>79.982831580321402</v>
      </c>
      <c r="N37" s="119">
        <f t="shared" si="3"/>
        <v>-8.5026716047629236E-3</v>
      </c>
      <c r="O37" s="119">
        <f t="shared" si="4"/>
        <v>3.7986871629667185E-3</v>
      </c>
      <c r="P37" s="120"/>
      <c r="Q37" s="133">
        <v>36022.5</v>
      </c>
      <c r="R37" s="134">
        <v>85.444679654441003</v>
      </c>
      <c r="S37" s="123">
        <f t="shared" si="0"/>
        <v>1.027161380519015E-2</v>
      </c>
      <c r="T37" s="124">
        <f t="shared" si="1"/>
        <v>4.6740000888467081E-2</v>
      </c>
      <c r="U37" s="124">
        <f t="shared" si="2"/>
        <v>0.16454803749363545</v>
      </c>
    </row>
    <row r="38" spans="12:21" x14ac:dyDescent="0.25">
      <c r="L38" s="135">
        <v>36068</v>
      </c>
      <c r="M38" s="120">
        <v>79.582743309867496</v>
      </c>
      <c r="N38" s="119">
        <f t="shared" si="3"/>
        <v>-5.0021768740723394E-3</v>
      </c>
      <c r="O38" s="119">
        <f t="shared" si="4"/>
        <v>-1.5793156663926111E-2</v>
      </c>
      <c r="P38" s="120"/>
      <c r="Q38" s="133">
        <v>36053</v>
      </c>
      <c r="R38" s="134">
        <v>85.613200637605203</v>
      </c>
      <c r="S38" s="123">
        <f t="shared" si="0"/>
        <v>1.9722817599145959E-3</v>
      </c>
      <c r="T38" s="124">
        <f t="shared" si="1"/>
        <v>2.146211715450641E-2</v>
      </c>
      <c r="U38" s="124">
        <f t="shared" si="2"/>
        <v>0.14242393511380191</v>
      </c>
    </row>
    <row r="39" spans="12:21" x14ac:dyDescent="0.25">
      <c r="L39" s="135">
        <v>36099</v>
      </c>
      <c r="M39" s="120">
        <v>80.530120081654701</v>
      </c>
      <c r="N39" s="119">
        <f t="shared" si="3"/>
        <v>1.1904299002340801E-2</v>
      </c>
      <c r="O39" s="119">
        <f t="shared" si="4"/>
        <v>-1.7182770514334589E-3</v>
      </c>
      <c r="P39" s="120"/>
      <c r="Q39" s="133">
        <v>36083.5</v>
      </c>
      <c r="R39" s="134">
        <v>86.733277497669405</v>
      </c>
      <c r="S39" s="123">
        <f t="shared" si="0"/>
        <v>1.3082992479225286E-2</v>
      </c>
      <c r="T39" s="124">
        <f t="shared" si="1"/>
        <v>2.5507598396497411E-2</v>
      </c>
      <c r="U39" s="124">
        <f t="shared" si="2"/>
        <v>0.14292848643401723</v>
      </c>
    </row>
    <row r="40" spans="12:21" x14ac:dyDescent="0.25">
      <c r="L40" s="135">
        <v>36129</v>
      </c>
      <c r="M40" s="120">
        <v>82.354423509276202</v>
      </c>
      <c r="N40" s="119">
        <f t="shared" si="3"/>
        <v>2.2653678223399254E-2</v>
      </c>
      <c r="O40" s="119">
        <f t="shared" si="4"/>
        <v>2.9651262428402214E-2</v>
      </c>
      <c r="P40" s="120"/>
      <c r="Q40" s="133">
        <v>36114</v>
      </c>
      <c r="R40" s="134">
        <v>87.049433538935901</v>
      </c>
      <c r="S40" s="123">
        <f t="shared" si="0"/>
        <v>3.645152707102417E-3</v>
      </c>
      <c r="T40" s="124">
        <f t="shared" si="1"/>
        <v>1.8781203124464962E-2</v>
      </c>
      <c r="U40" s="124">
        <f t="shared" si="2"/>
        <v>0.10562115504574865</v>
      </c>
    </row>
    <row r="41" spans="12:21" x14ac:dyDescent="0.25">
      <c r="L41" s="135">
        <v>36160</v>
      </c>
      <c r="M41" s="120">
        <v>83.788420812983205</v>
      </c>
      <c r="N41" s="119">
        <f t="shared" si="3"/>
        <v>1.7412510981216212E-2</v>
      </c>
      <c r="O41" s="119">
        <f t="shared" si="4"/>
        <v>5.2846601263043524E-2</v>
      </c>
      <c r="P41" s="120"/>
      <c r="Q41" s="133">
        <v>36144.5</v>
      </c>
      <c r="R41" s="134">
        <v>87.098967549921895</v>
      </c>
      <c r="S41" s="123">
        <f t="shared" si="0"/>
        <v>5.6903312258582694E-4</v>
      </c>
      <c r="T41" s="124">
        <f t="shared" si="1"/>
        <v>1.7354413819965053E-2</v>
      </c>
      <c r="U41" s="124">
        <f t="shared" si="2"/>
        <v>8.2175236735802626E-2</v>
      </c>
    </row>
    <row r="42" spans="12:21" x14ac:dyDescent="0.25">
      <c r="L42" s="135">
        <v>36191</v>
      </c>
      <c r="M42" s="120">
        <v>84.107075438882603</v>
      </c>
      <c r="N42" s="119">
        <f t="shared" si="3"/>
        <v>3.8030866652880579E-3</v>
      </c>
      <c r="O42" s="119">
        <f t="shared" si="4"/>
        <v>4.4417608636383443E-2</v>
      </c>
      <c r="P42" s="119">
        <f>M42/M30-1</f>
        <v>7.314278531027929E-2</v>
      </c>
      <c r="Q42" s="133">
        <v>36175.5</v>
      </c>
      <c r="R42" s="134">
        <v>86.961712501703204</v>
      </c>
      <c r="S42" s="123">
        <f t="shared" si="0"/>
        <v>-1.5758516097222897E-3</v>
      </c>
      <c r="T42" s="124">
        <f t="shared" si="1"/>
        <v>2.6337642324185673E-3</v>
      </c>
      <c r="U42" s="124">
        <f t="shared" si="2"/>
        <v>3.9354933955444649E-2</v>
      </c>
    </row>
    <row r="43" spans="12:21" x14ac:dyDescent="0.25">
      <c r="L43" s="135">
        <v>36219</v>
      </c>
      <c r="M43" s="120">
        <v>83.716471101527006</v>
      </c>
      <c r="N43" s="119">
        <f t="shared" si="3"/>
        <v>-4.6441317251535441E-3</v>
      </c>
      <c r="O43" s="119">
        <f t="shared" si="4"/>
        <v>1.6538851639188445E-2</v>
      </c>
      <c r="P43" s="119">
        <f t="shared" ref="P43:P106" si="5">M43/M31-1</f>
        <v>7.3166130871545665E-2</v>
      </c>
      <c r="Q43" s="133">
        <v>36205</v>
      </c>
      <c r="R43" s="134">
        <v>85.817095608584495</v>
      </c>
      <c r="S43" s="123">
        <f t="shared" si="0"/>
        <v>-1.3162308563050562E-2</v>
      </c>
      <c r="T43" s="124">
        <f t="shared" si="1"/>
        <v>-1.4156759903557581E-2</v>
      </c>
      <c r="U43" s="124">
        <f t="shared" si="2"/>
        <v>3.381326191795142E-2</v>
      </c>
    </row>
    <row r="44" spans="12:21" x14ac:dyDescent="0.25">
      <c r="L44" s="135">
        <v>36250</v>
      </c>
      <c r="M44" s="120">
        <v>83.867914732014796</v>
      </c>
      <c r="N44" s="119">
        <f t="shared" si="3"/>
        <v>1.809006381840117E-3</v>
      </c>
      <c r="O44" s="119">
        <f t="shared" si="4"/>
        <v>9.4874587992332948E-4</v>
      </c>
      <c r="P44" s="119">
        <f t="shared" si="5"/>
        <v>7.8309431422912024E-2</v>
      </c>
      <c r="Q44" s="133">
        <v>36234.5</v>
      </c>
      <c r="R44" s="134">
        <v>84.369608427750293</v>
      </c>
      <c r="S44" s="123">
        <f t="shared" si="0"/>
        <v>-1.6867119197744196E-2</v>
      </c>
      <c r="T44" s="124">
        <f t="shared" si="1"/>
        <v>-3.1336297076164921E-2</v>
      </c>
      <c r="U44" s="124">
        <f t="shared" si="2"/>
        <v>2.9394043797501324E-2</v>
      </c>
    </row>
    <row r="45" spans="12:21" x14ac:dyDescent="0.25">
      <c r="L45" s="135">
        <v>36280</v>
      </c>
      <c r="M45" s="120">
        <v>84.970460362641404</v>
      </c>
      <c r="N45" s="119">
        <f t="shared" si="3"/>
        <v>1.3146214904109721E-2</v>
      </c>
      <c r="O45" s="119">
        <f t="shared" si="4"/>
        <v>1.0265306685002917E-2</v>
      </c>
      <c r="P45" s="119">
        <f t="shared" si="5"/>
        <v>8.1231588650100939E-2</v>
      </c>
      <c r="Q45" s="133">
        <v>36265</v>
      </c>
      <c r="R45" s="134">
        <v>83.175421388037094</v>
      </c>
      <c r="S45" s="123">
        <f t="shared" si="0"/>
        <v>-1.4154232335164108E-2</v>
      </c>
      <c r="T45" s="124">
        <f t="shared" si="1"/>
        <v>-4.3539748755430208E-2</v>
      </c>
      <c r="U45" s="124">
        <f t="shared" si="2"/>
        <v>3.3849877045745602E-2</v>
      </c>
    </row>
    <row r="46" spans="12:21" x14ac:dyDescent="0.25">
      <c r="L46" s="135">
        <v>36311</v>
      </c>
      <c r="M46" s="120">
        <v>86.5287278382484</v>
      </c>
      <c r="N46" s="119">
        <f t="shared" si="3"/>
        <v>1.8338931776484824E-2</v>
      </c>
      <c r="O46" s="119">
        <f t="shared" si="4"/>
        <v>3.3592633560853624E-2</v>
      </c>
      <c r="P46" s="119">
        <f t="shared" si="5"/>
        <v>8.5950843321798365E-2</v>
      </c>
      <c r="Q46" s="133">
        <v>36295.5</v>
      </c>
      <c r="R46" s="134">
        <v>83.044654588003397</v>
      </c>
      <c r="S46" s="123">
        <f t="shared" si="0"/>
        <v>-1.5721807939347299E-3</v>
      </c>
      <c r="T46" s="124">
        <f t="shared" si="1"/>
        <v>-3.2306395374021024E-2</v>
      </c>
      <c r="U46" s="124">
        <f t="shared" si="2"/>
        <v>1.7338495138370158E-2</v>
      </c>
    </row>
    <row r="47" spans="12:21" x14ac:dyDescent="0.25">
      <c r="L47" s="135">
        <v>36341</v>
      </c>
      <c r="M47" s="120">
        <v>87.796381318586597</v>
      </c>
      <c r="N47" s="119">
        <f t="shared" si="3"/>
        <v>1.4650088034437125E-2</v>
      </c>
      <c r="O47" s="119">
        <f t="shared" si="4"/>
        <v>4.6841114377584425E-2</v>
      </c>
      <c r="P47" s="119">
        <f t="shared" si="5"/>
        <v>8.5785632916004051E-2</v>
      </c>
      <c r="Q47" s="133">
        <v>36326</v>
      </c>
      <c r="R47" s="134">
        <v>84.278024781622193</v>
      </c>
      <c r="S47" s="123">
        <f t="shared" si="0"/>
        <v>1.4851891428024233E-2</v>
      </c>
      <c r="T47" s="124">
        <f t="shared" si="1"/>
        <v>-1.0855051698684948E-3</v>
      </c>
      <c r="U47" s="124">
        <f t="shared" si="2"/>
        <v>5.5319621495673044E-3</v>
      </c>
    </row>
    <row r="48" spans="12:21" x14ac:dyDescent="0.25">
      <c r="L48" s="135">
        <v>36372</v>
      </c>
      <c r="M48" s="120">
        <v>88.429333724002603</v>
      </c>
      <c r="N48" s="119">
        <f t="shared" si="3"/>
        <v>7.2093222512124022E-3</v>
      </c>
      <c r="O48" s="119">
        <f t="shared" si="4"/>
        <v>4.0706774408414859E-2</v>
      </c>
      <c r="P48" s="119">
        <f t="shared" si="5"/>
        <v>9.6203352729151925E-2</v>
      </c>
      <c r="Q48" s="133">
        <v>36356.5</v>
      </c>
      <c r="R48" s="134">
        <v>85.801439483176296</v>
      </c>
      <c r="S48" s="123">
        <f t="shared" si="0"/>
        <v>1.807606081776969E-2</v>
      </c>
      <c r="T48" s="124">
        <f t="shared" si="1"/>
        <v>3.1572044377005115E-2</v>
      </c>
      <c r="U48" s="124">
        <f t="shared" si="2"/>
        <v>1.4489832299014571E-2</v>
      </c>
    </row>
    <row r="49" spans="12:21" x14ac:dyDescent="0.25">
      <c r="L49" s="135">
        <v>36403</v>
      </c>
      <c r="M49" s="120">
        <v>88.666465704344304</v>
      </c>
      <c r="N49" s="119">
        <f t="shared" si="3"/>
        <v>2.6815986319856933E-3</v>
      </c>
      <c r="O49" s="119">
        <f t="shared" si="4"/>
        <v>2.4705527510956449E-2</v>
      </c>
      <c r="P49" s="119">
        <f t="shared" si="5"/>
        <v>0.1085687259684287</v>
      </c>
      <c r="Q49" s="133">
        <v>36387.5</v>
      </c>
      <c r="R49" s="134">
        <v>88.309959746441507</v>
      </c>
      <c r="S49" s="123">
        <f t="shared" si="0"/>
        <v>2.9236342401424142E-2</v>
      </c>
      <c r="T49" s="124">
        <f t="shared" si="1"/>
        <v>6.3403300122808037E-2</v>
      </c>
      <c r="U49" s="124">
        <f t="shared" si="2"/>
        <v>3.3533744916458108E-2</v>
      </c>
    </row>
    <row r="50" spans="12:21" x14ac:dyDescent="0.25">
      <c r="L50" s="135">
        <v>36433</v>
      </c>
      <c r="M50" s="120">
        <v>89.101659791104595</v>
      </c>
      <c r="N50" s="119">
        <f t="shared" si="3"/>
        <v>4.9082151104502536E-3</v>
      </c>
      <c r="O50" s="119">
        <f t="shared" si="4"/>
        <v>1.4867110157781305E-2</v>
      </c>
      <c r="P50" s="119">
        <f t="shared" si="5"/>
        <v>0.11961030853351895</v>
      </c>
      <c r="Q50" s="133">
        <v>36418</v>
      </c>
      <c r="R50" s="134">
        <v>90.001893018553105</v>
      </c>
      <c r="S50" s="123">
        <f t="shared" si="0"/>
        <v>1.9159031178018093E-2</v>
      </c>
      <c r="T50" s="124">
        <f t="shared" si="1"/>
        <v>6.7916497233559525E-2</v>
      </c>
      <c r="U50" s="124">
        <f t="shared" si="2"/>
        <v>5.1261865556515351E-2</v>
      </c>
    </row>
    <row r="51" spans="12:21" x14ac:dyDescent="0.25">
      <c r="L51" s="135">
        <v>36464</v>
      </c>
      <c r="M51" s="120">
        <v>89.676519040153096</v>
      </c>
      <c r="N51" s="119">
        <f t="shared" si="3"/>
        <v>6.4517232383352052E-3</v>
      </c>
      <c r="O51" s="119">
        <f t="shared" si="4"/>
        <v>1.4103751138090592E-2</v>
      </c>
      <c r="P51" s="119">
        <f t="shared" si="5"/>
        <v>0.11357736644654537</v>
      </c>
      <c r="Q51" s="133">
        <v>36448.5</v>
      </c>
      <c r="R51" s="134">
        <v>91.360559760858607</v>
      </c>
      <c r="S51" s="123">
        <f t="shared" si="0"/>
        <v>1.5095979614844657E-2</v>
      </c>
      <c r="T51" s="124">
        <f t="shared" si="1"/>
        <v>6.479052462484991E-2</v>
      </c>
      <c r="U51" s="124">
        <f t="shared" si="2"/>
        <v>5.3350713782418069E-2</v>
      </c>
    </row>
    <row r="52" spans="12:21" x14ac:dyDescent="0.25">
      <c r="L52" s="135">
        <v>36494</v>
      </c>
      <c r="M52" s="120">
        <v>90.734581215829493</v>
      </c>
      <c r="N52" s="119">
        <f t="shared" si="3"/>
        <v>1.1798653504856205E-2</v>
      </c>
      <c r="O52" s="119">
        <f t="shared" si="4"/>
        <v>2.3324663896960418E-2</v>
      </c>
      <c r="P52" s="119">
        <f t="shared" si="5"/>
        <v>0.1017572262600972</v>
      </c>
      <c r="Q52" s="133">
        <v>36479</v>
      </c>
      <c r="R52" s="134">
        <v>91.382813518616004</v>
      </c>
      <c r="S52" s="123">
        <f t="shared" si="0"/>
        <v>2.4358167042382028E-4</v>
      </c>
      <c r="T52" s="124">
        <f t="shared" si="1"/>
        <v>3.4796231149888168E-2</v>
      </c>
      <c r="U52" s="124">
        <f t="shared" si="2"/>
        <v>4.9780679821906482E-2</v>
      </c>
    </row>
    <row r="53" spans="12:21" x14ac:dyDescent="0.25">
      <c r="L53" s="135">
        <v>36525</v>
      </c>
      <c r="M53" s="120">
        <v>91.285307207673</v>
      </c>
      <c r="N53" s="119">
        <f t="shared" si="3"/>
        <v>6.0696372261144216E-3</v>
      </c>
      <c r="O53" s="119">
        <f t="shared" si="4"/>
        <v>2.450737081315757E-2</v>
      </c>
      <c r="P53" s="119">
        <f t="shared" si="5"/>
        <v>8.947401469020333E-2</v>
      </c>
      <c r="Q53" s="133">
        <v>36509.5</v>
      </c>
      <c r="R53" s="134">
        <v>91.224511184067893</v>
      </c>
      <c r="S53" s="123">
        <f t="shared" si="0"/>
        <v>-1.7322987600492112E-3</v>
      </c>
      <c r="T53" s="124">
        <f t="shared" si="1"/>
        <v>1.3584360556313513E-2</v>
      </c>
      <c r="U53" s="124">
        <f t="shared" si="2"/>
        <v>4.7366160015402947E-2</v>
      </c>
    </row>
    <row r="54" spans="12:21" x14ac:dyDescent="0.25">
      <c r="L54" s="135">
        <v>36556</v>
      </c>
      <c r="M54" s="120">
        <v>92.288160115348006</v>
      </c>
      <c r="N54" s="119">
        <f t="shared" si="3"/>
        <v>1.0985918088587177E-2</v>
      </c>
      <c r="O54" s="119">
        <f t="shared" si="4"/>
        <v>2.912290868499845E-2</v>
      </c>
      <c r="P54" s="119">
        <f t="shared" si="5"/>
        <v>9.726987454712166E-2</v>
      </c>
      <c r="Q54" s="133">
        <v>36540.5</v>
      </c>
      <c r="R54" s="134">
        <v>91.498189813489105</v>
      </c>
      <c r="S54" s="123">
        <f t="shared" si="0"/>
        <v>3.000055860743478E-3</v>
      </c>
      <c r="T54" s="124">
        <f t="shared" si="1"/>
        <v>1.506449314570224E-3</v>
      </c>
      <c r="U54" s="124">
        <f t="shared" si="2"/>
        <v>5.2166375077963734E-2</v>
      </c>
    </row>
    <row r="55" spans="12:21" x14ac:dyDescent="0.25">
      <c r="L55" s="135">
        <v>36585</v>
      </c>
      <c r="M55" s="120">
        <v>92.6592243276136</v>
      </c>
      <c r="N55" s="119">
        <f t="shared" si="3"/>
        <v>4.0207130774068123E-3</v>
      </c>
      <c r="O55" s="119">
        <f t="shared" si="4"/>
        <v>2.1211792527106921E-2</v>
      </c>
      <c r="P55" s="119">
        <f t="shared" si="5"/>
        <v>0.10682190862107999</v>
      </c>
      <c r="Q55" s="133">
        <v>36570.5</v>
      </c>
      <c r="R55" s="134">
        <v>89.733537606288706</v>
      </c>
      <c r="S55" s="123">
        <f t="shared" si="0"/>
        <v>-1.9286198019845879E-2</v>
      </c>
      <c r="T55" s="124">
        <f t="shared" si="1"/>
        <v>-1.8047987896447459E-2</v>
      </c>
      <c r="U55" s="124">
        <f t="shared" si="2"/>
        <v>4.5637083962469127E-2</v>
      </c>
    </row>
    <row r="56" spans="12:21" x14ac:dyDescent="0.25">
      <c r="L56" s="135">
        <v>36616</v>
      </c>
      <c r="M56" s="120">
        <v>93.2434349589128</v>
      </c>
      <c r="N56" s="119">
        <f t="shared" si="3"/>
        <v>6.304937641541386E-3</v>
      </c>
      <c r="O56" s="119">
        <f t="shared" si="4"/>
        <v>2.1450634402588875E-2</v>
      </c>
      <c r="P56" s="119">
        <f t="shared" si="5"/>
        <v>0.11178911812527881</v>
      </c>
      <c r="Q56" s="133">
        <v>36600.5</v>
      </c>
      <c r="R56" s="134">
        <v>88.461116648635894</v>
      </c>
      <c r="S56" s="123">
        <f t="shared" si="0"/>
        <v>-1.4179993251081213E-2</v>
      </c>
      <c r="T56" s="124">
        <f t="shared" si="1"/>
        <v>-3.0292237245932441E-2</v>
      </c>
      <c r="U56" s="124">
        <f t="shared" si="2"/>
        <v>4.8495048123748941E-2</v>
      </c>
    </row>
    <row r="57" spans="12:21" x14ac:dyDescent="0.25">
      <c r="L57" s="135">
        <v>36646</v>
      </c>
      <c r="M57" s="120">
        <v>93.912229626123604</v>
      </c>
      <c r="N57" s="119">
        <f t="shared" si="3"/>
        <v>7.1725657415506738E-3</v>
      </c>
      <c r="O57" s="119">
        <f t="shared" si="4"/>
        <v>1.7597810041350082E-2</v>
      </c>
      <c r="P57" s="119">
        <f t="shared" si="5"/>
        <v>0.10523385686413889</v>
      </c>
      <c r="Q57" s="133">
        <v>36631</v>
      </c>
      <c r="R57" s="134">
        <v>87.355814514616398</v>
      </c>
      <c r="S57" s="123">
        <f t="shared" si="0"/>
        <v>-1.2494779354976004E-2</v>
      </c>
      <c r="T57" s="124">
        <f t="shared" si="1"/>
        <v>-4.5272756841600592E-2</v>
      </c>
      <c r="U57" s="124">
        <f t="shared" si="2"/>
        <v>5.0259957290466506E-2</v>
      </c>
    </row>
    <row r="58" spans="12:21" x14ac:dyDescent="0.25">
      <c r="L58" s="135">
        <v>36677</v>
      </c>
      <c r="M58" s="120">
        <v>95.607308249567396</v>
      </c>
      <c r="N58" s="119">
        <f t="shared" si="3"/>
        <v>1.8049604723390233E-2</v>
      </c>
      <c r="O58" s="119">
        <f t="shared" si="4"/>
        <v>3.1816410544624363E-2</v>
      </c>
      <c r="P58" s="119">
        <f t="shared" si="5"/>
        <v>0.10491984151540912</v>
      </c>
      <c r="Q58" s="133">
        <v>36661.5</v>
      </c>
      <c r="R58" s="134">
        <v>90.032529819741896</v>
      </c>
      <c r="S58" s="123">
        <f t="shared" si="0"/>
        <v>3.0641524207614568E-2</v>
      </c>
      <c r="T58" s="124">
        <f t="shared" si="1"/>
        <v>3.3320007371717697E-3</v>
      </c>
      <c r="U58" s="124">
        <f t="shared" si="2"/>
        <v>8.414599670991918E-2</v>
      </c>
    </row>
    <row r="59" spans="12:21" x14ac:dyDescent="0.25">
      <c r="L59" s="135">
        <v>36707</v>
      </c>
      <c r="M59" s="120">
        <v>97.590925826352006</v>
      </c>
      <c r="N59" s="119">
        <f t="shared" si="3"/>
        <v>2.0747551762535732E-2</v>
      </c>
      <c r="O59" s="119">
        <f t="shared" si="4"/>
        <v>4.6625168510307402E-2</v>
      </c>
      <c r="P59" s="119">
        <f t="shared" si="5"/>
        <v>0.11155977456774635</v>
      </c>
      <c r="Q59" s="133">
        <v>36692</v>
      </c>
      <c r="R59" s="134">
        <v>92.9294291125033</v>
      </c>
      <c r="S59" s="123">
        <f t="shared" si="0"/>
        <v>3.2176140096934036E-2</v>
      </c>
      <c r="T59" s="124">
        <f t="shared" si="1"/>
        <v>5.0511599142653463E-2</v>
      </c>
      <c r="U59" s="124">
        <f t="shared" si="2"/>
        <v>0.10265314538752279</v>
      </c>
    </row>
    <row r="60" spans="12:21" x14ac:dyDescent="0.25">
      <c r="L60" s="135">
        <v>36738</v>
      </c>
      <c r="M60" s="120">
        <v>98.017556501489594</v>
      </c>
      <c r="N60" s="119">
        <f t="shared" si="3"/>
        <v>4.3716223770302598E-3</v>
      </c>
      <c r="O60" s="119">
        <f t="shared" si="4"/>
        <v>4.3714507596186447E-2</v>
      </c>
      <c r="P60" s="119">
        <f t="shared" si="5"/>
        <v>0.10842807893829498</v>
      </c>
      <c r="Q60" s="133">
        <v>36722.5</v>
      </c>
      <c r="R60" s="134">
        <v>95.106671630414994</v>
      </c>
      <c r="S60" s="123">
        <f t="shared" si="0"/>
        <v>2.3428988413087604E-2</v>
      </c>
      <c r="T60" s="124">
        <f t="shared" si="1"/>
        <v>8.8727432270713003E-2</v>
      </c>
      <c r="U60" s="124">
        <f t="shared" si="2"/>
        <v>0.10845076962914169</v>
      </c>
    </row>
    <row r="61" spans="12:21" x14ac:dyDescent="0.25">
      <c r="L61" s="135">
        <v>36769</v>
      </c>
      <c r="M61" s="120">
        <v>97.676582337303898</v>
      </c>
      <c r="N61" s="119">
        <f t="shared" si="3"/>
        <v>-3.4787050030217204E-3</v>
      </c>
      <c r="O61" s="119">
        <f t="shared" si="4"/>
        <v>2.1643471881197529E-2</v>
      </c>
      <c r="P61" s="119">
        <f t="shared" si="5"/>
        <v>0.10161808707931996</v>
      </c>
      <c r="Q61" s="133">
        <v>36753.5</v>
      </c>
      <c r="R61" s="134">
        <v>96.119971034303006</v>
      </c>
      <c r="S61" s="123">
        <f t="shared" si="0"/>
        <v>1.0654346183259333E-2</v>
      </c>
      <c r="T61" s="124">
        <f t="shared" si="1"/>
        <v>6.7613797221393712E-2</v>
      </c>
      <c r="U61" s="124">
        <f t="shared" si="2"/>
        <v>8.8438623574123021E-2</v>
      </c>
    </row>
    <row r="62" spans="12:21" x14ac:dyDescent="0.25">
      <c r="L62" s="135">
        <v>36799</v>
      </c>
      <c r="M62" s="120">
        <v>97.1231475744286</v>
      </c>
      <c r="N62" s="119">
        <f t="shared" si="3"/>
        <v>-5.6659922944901631E-3</v>
      </c>
      <c r="O62" s="119">
        <f t="shared" si="4"/>
        <v>-4.793255602019264E-3</v>
      </c>
      <c r="P62" s="119">
        <f t="shared" si="5"/>
        <v>9.0026244203868622E-2</v>
      </c>
      <c r="Q62" s="133">
        <v>36784</v>
      </c>
      <c r="R62" s="134">
        <v>97.3456046344307</v>
      </c>
      <c r="S62" s="123">
        <f t="shared" si="0"/>
        <v>1.2751081663250785E-2</v>
      </c>
      <c r="T62" s="124">
        <f t="shared" si="1"/>
        <v>4.7521819127728016E-2</v>
      </c>
      <c r="U62" s="124">
        <f t="shared" si="2"/>
        <v>8.1595079498647305E-2</v>
      </c>
    </row>
    <row r="63" spans="12:21" x14ac:dyDescent="0.25">
      <c r="L63" s="135">
        <v>36830</v>
      </c>
      <c r="M63" s="120">
        <v>98.223237917594801</v>
      </c>
      <c r="N63" s="119">
        <f t="shared" si="3"/>
        <v>1.1326757530414344E-2</v>
      </c>
      <c r="O63" s="119">
        <f t="shared" si="4"/>
        <v>2.0984140336337553E-3</v>
      </c>
      <c r="P63" s="119">
        <f t="shared" si="5"/>
        <v>9.5306095385068179E-2</v>
      </c>
      <c r="Q63" s="133">
        <v>36814.5</v>
      </c>
      <c r="R63" s="134">
        <v>98.786130266466301</v>
      </c>
      <c r="S63" s="123">
        <f t="shared" si="0"/>
        <v>1.4798055212100314E-2</v>
      </c>
      <c r="T63" s="124">
        <f t="shared" si="1"/>
        <v>3.868770269187527E-2</v>
      </c>
      <c r="U63" s="124">
        <f t="shared" si="2"/>
        <v>8.1277638020657239E-2</v>
      </c>
    </row>
    <row r="64" spans="12:21" x14ac:dyDescent="0.25">
      <c r="L64" s="135">
        <v>36860</v>
      </c>
      <c r="M64" s="120">
        <v>99.255902736436795</v>
      </c>
      <c r="N64" s="119">
        <f t="shared" si="3"/>
        <v>1.0513447130589881E-2</v>
      </c>
      <c r="O64" s="119">
        <f t="shared" si="4"/>
        <v>1.6168874476781614E-2</v>
      </c>
      <c r="P64" s="119">
        <f t="shared" si="5"/>
        <v>9.3914816230183717E-2</v>
      </c>
      <c r="Q64" s="133">
        <v>36845</v>
      </c>
      <c r="R64" s="134">
        <v>99.702881502415295</v>
      </c>
      <c r="S64" s="123">
        <f t="shared" si="0"/>
        <v>9.2801614303155144E-3</v>
      </c>
      <c r="T64" s="124">
        <f t="shared" si="1"/>
        <v>3.7275401038496359E-2</v>
      </c>
      <c r="U64" s="124">
        <f t="shared" si="2"/>
        <v>9.104631016973852E-2</v>
      </c>
    </row>
    <row r="65" spans="12:21" x14ac:dyDescent="0.25">
      <c r="L65" s="135">
        <v>36891</v>
      </c>
      <c r="M65" s="120">
        <v>100</v>
      </c>
      <c r="N65" s="119">
        <f t="shared" si="3"/>
        <v>7.496755790323828E-3</v>
      </c>
      <c r="O65" s="119">
        <f t="shared" si="4"/>
        <v>2.9620667136706746E-2</v>
      </c>
      <c r="P65" s="119">
        <f t="shared" si="5"/>
        <v>9.5466543947769988E-2</v>
      </c>
      <c r="Q65" s="133">
        <v>36875.5</v>
      </c>
      <c r="R65" s="134">
        <v>100</v>
      </c>
      <c r="S65" s="123">
        <f t="shared" si="0"/>
        <v>2.9800392236156714E-3</v>
      </c>
      <c r="T65" s="124">
        <f t="shared" si="1"/>
        <v>2.7267747481127147E-2</v>
      </c>
      <c r="U65" s="124">
        <f t="shared" si="2"/>
        <v>9.6196610998829035E-2</v>
      </c>
    </row>
    <row r="66" spans="12:21" x14ac:dyDescent="0.25">
      <c r="L66" s="135">
        <v>36922</v>
      </c>
      <c r="M66" s="120">
        <v>100.136046369848</v>
      </c>
      <c r="N66" s="119">
        <f t="shared" si="3"/>
        <v>1.3604636984800855E-3</v>
      </c>
      <c r="O66" s="119">
        <f t="shared" si="4"/>
        <v>1.947409281964374E-2</v>
      </c>
      <c r="P66" s="119">
        <f t="shared" si="5"/>
        <v>8.5036761429539531E-2</v>
      </c>
      <c r="Q66" s="133">
        <v>36906.5</v>
      </c>
      <c r="R66" s="134">
        <v>100.17471323543</v>
      </c>
      <c r="S66" s="123">
        <f t="shared" si="0"/>
        <v>1.7471323543001294E-3</v>
      </c>
      <c r="T66" s="124">
        <f t="shared" si="1"/>
        <v>1.4056456763901215E-2</v>
      </c>
      <c r="U66" s="124">
        <f t="shared" si="2"/>
        <v>9.4827268600911285E-2</v>
      </c>
    </row>
    <row r="67" spans="12:21" x14ac:dyDescent="0.25">
      <c r="L67" s="135">
        <v>36950</v>
      </c>
      <c r="M67" s="120">
        <v>100.31721277429099</v>
      </c>
      <c r="N67" s="119">
        <f t="shared" si="3"/>
        <v>1.8092026898470781E-3</v>
      </c>
      <c r="O67" s="119">
        <f t="shared" si="4"/>
        <v>1.0692664200258051E-2</v>
      </c>
      <c r="P67" s="119">
        <f t="shared" si="5"/>
        <v>8.2646800707085299E-2</v>
      </c>
      <c r="Q67" s="133">
        <v>36936</v>
      </c>
      <c r="R67" s="134">
        <v>100.118011963006</v>
      </c>
      <c r="S67" s="123">
        <f t="shared" si="0"/>
        <v>-5.6602380573578248E-4</v>
      </c>
      <c r="T67" s="124">
        <f t="shared" si="1"/>
        <v>4.1636756564618072E-3</v>
      </c>
      <c r="U67" s="124">
        <f t="shared" si="2"/>
        <v>0.11572567663920474</v>
      </c>
    </row>
    <row r="68" spans="12:21" x14ac:dyDescent="0.25">
      <c r="L68" s="135">
        <v>36981</v>
      </c>
      <c r="M68" s="120">
        <v>100.382361249208</v>
      </c>
      <c r="N68" s="119">
        <f t="shared" si="3"/>
        <v>6.4942469109063872E-4</v>
      </c>
      <c r="O68" s="119">
        <f t="shared" si="4"/>
        <v>3.8236124920800751E-3</v>
      </c>
      <c r="P68" s="119">
        <f t="shared" si="5"/>
        <v>7.6562240477744403E-2</v>
      </c>
      <c r="Q68" s="133">
        <v>36965.5</v>
      </c>
      <c r="R68" s="134">
        <v>99.902386441421598</v>
      </c>
      <c r="S68" s="123">
        <f t="shared" si="0"/>
        <v>-2.1537135761752202E-3</v>
      </c>
      <c r="T68" s="124">
        <f t="shared" si="1"/>
        <v>-9.7613558578402149E-4</v>
      </c>
      <c r="U68" s="124">
        <f t="shared" si="2"/>
        <v>0.12933671002854252</v>
      </c>
    </row>
    <row r="69" spans="12:21" x14ac:dyDescent="0.25">
      <c r="L69" s="135">
        <v>37011</v>
      </c>
      <c r="M69" s="120">
        <v>100.399810725314</v>
      </c>
      <c r="N69" s="119">
        <f t="shared" si="3"/>
        <v>1.7383010210991756E-4</v>
      </c>
      <c r="O69" s="119">
        <f t="shared" si="4"/>
        <v>2.6340600116345758E-3</v>
      </c>
      <c r="P69" s="119">
        <f t="shared" si="5"/>
        <v>6.9081323327305322E-2</v>
      </c>
      <c r="Q69" s="133">
        <v>36996</v>
      </c>
      <c r="R69" s="134">
        <v>99.5959337495065</v>
      </c>
      <c r="S69" s="123">
        <f t="shared" si="0"/>
        <v>-3.06752123578935E-3</v>
      </c>
      <c r="T69" s="124">
        <f t="shared" si="1"/>
        <v>-5.777700451842227E-3</v>
      </c>
      <c r="U69" s="124">
        <f t="shared" si="2"/>
        <v>0.14011796813871014</v>
      </c>
    </row>
    <row r="70" spans="12:21" x14ac:dyDescent="0.25">
      <c r="L70" s="135">
        <v>37042</v>
      </c>
      <c r="M70" s="120">
        <v>100.774159869309</v>
      </c>
      <c r="N70" s="119">
        <f t="shared" si="3"/>
        <v>3.7285841605736447E-3</v>
      </c>
      <c r="O70" s="119">
        <f t="shared" si="4"/>
        <v>4.5550218390348896E-3</v>
      </c>
      <c r="P70" s="119">
        <f t="shared" si="5"/>
        <v>5.4042433725404848E-2</v>
      </c>
      <c r="Q70" s="133">
        <v>37026.5</v>
      </c>
      <c r="R70" s="134">
        <v>99.8752130430275</v>
      </c>
      <c r="S70" s="123">
        <f t="shared" si="0"/>
        <v>2.8041234517004465E-3</v>
      </c>
      <c r="T70" s="124">
        <f t="shared" si="1"/>
        <v>-2.4251272595006146E-3</v>
      </c>
      <c r="U70" s="124">
        <f t="shared" si="2"/>
        <v>0.10932363272466161</v>
      </c>
    </row>
    <row r="71" spans="12:21" x14ac:dyDescent="0.25">
      <c r="L71" s="135">
        <v>37072</v>
      </c>
      <c r="M71" s="120">
        <v>102.160512608621</v>
      </c>
      <c r="N71" s="119">
        <f t="shared" si="3"/>
        <v>1.3757026018474505E-2</v>
      </c>
      <c r="O71" s="119">
        <f t="shared" si="4"/>
        <v>1.7713782952351487E-2</v>
      </c>
      <c r="P71" s="119">
        <f t="shared" si="5"/>
        <v>4.6823890065351703E-2</v>
      </c>
      <c r="Q71" s="133">
        <v>37057</v>
      </c>
      <c r="R71" s="134">
        <v>100.369089610644</v>
      </c>
      <c r="S71" s="123">
        <f t="shared" si="0"/>
        <v>4.9449363117126666E-3</v>
      </c>
      <c r="T71" s="124">
        <f t="shared" si="1"/>
        <v>4.6715917992214973E-3</v>
      </c>
      <c r="U71" s="124">
        <f t="shared" si="2"/>
        <v>8.0057098910335522E-2</v>
      </c>
    </row>
    <row r="72" spans="12:21" x14ac:dyDescent="0.25">
      <c r="L72" s="135">
        <v>37103</v>
      </c>
      <c r="M72" s="120">
        <v>103.901314589611</v>
      </c>
      <c r="N72" s="119">
        <f t="shared" si="3"/>
        <v>1.7039871243197835E-2</v>
      </c>
      <c r="O72" s="119">
        <f t="shared" si="4"/>
        <v>3.4875602244677895E-2</v>
      </c>
      <c r="P72" s="119">
        <f t="shared" si="5"/>
        <v>6.0027594016098584E-2</v>
      </c>
      <c r="Q72" s="133">
        <v>37087.5</v>
      </c>
      <c r="R72" s="134">
        <v>101.15075519036399</v>
      </c>
      <c r="S72" s="123">
        <f t="shared" ref="S72:S135" si="6">R72/R71-1</f>
        <v>7.7879114252432657E-3</v>
      </c>
      <c r="T72" s="124">
        <f t="shared" si="1"/>
        <v>1.5611294380431406E-2</v>
      </c>
      <c r="U72" s="124">
        <f t="shared" si="2"/>
        <v>6.3550573859175064E-2</v>
      </c>
    </row>
    <row r="73" spans="12:21" x14ac:dyDescent="0.25">
      <c r="L73" s="135">
        <v>37134</v>
      </c>
      <c r="M73" s="120">
        <v>105.860577255221</v>
      </c>
      <c r="N73" s="119">
        <f t="shared" si="3"/>
        <v>1.8856957424924659E-2</v>
      </c>
      <c r="O73" s="119">
        <f t="shared" si="4"/>
        <v>5.0473428828465838E-2</v>
      </c>
      <c r="P73" s="119">
        <f t="shared" si="5"/>
        <v>8.3786663313582643E-2</v>
      </c>
      <c r="Q73" s="133">
        <v>37118.5</v>
      </c>
      <c r="R73" s="134">
        <v>101.065212174884</v>
      </c>
      <c r="S73" s="123">
        <f t="shared" si="6"/>
        <v>-8.456982384265066E-4</v>
      </c>
      <c r="T73" s="124">
        <f t="shared" si="1"/>
        <v>1.1914859509174036E-2</v>
      </c>
      <c r="U73" s="124">
        <f t="shared" si="2"/>
        <v>5.1448633279510103E-2</v>
      </c>
    </row>
    <row r="74" spans="12:21" x14ac:dyDescent="0.25">
      <c r="L74" s="135">
        <v>37164</v>
      </c>
      <c r="M74" s="120">
        <v>106.805823911356</v>
      </c>
      <c r="N74" s="119">
        <f t="shared" si="3"/>
        <v>8.9291658957808551E-3</v>
      </c>
      <c r="O74" s="119">
        <f t="shared" si="4"/>
        <v>4.5470712549488423E-2</v>
      </c>
      <c r="P74" s="119">
        <f t="shared" si="5"/>
        <v>9.9694836696959888E-2</v>
      </c>
      <c r="Q74" s="133">
        <v>37149</v>
      </c>
      <c r="R74" s="134">
        <v>100.88345989448101</v>
      </c>
      <c r="S74" s="123">
        <f t="shared" si="6"/>
        <v>-1.798366386333683E-3</v>
      </c>
      <c r="T74" s="124">
        <f t="shared" ref="T74:T137" si="7">R74/R71-1</f>
        <v>5.1247877791098517E-3</v>
      </c>
      <c r="U74" s="124">
        <f t="shared" si="2"/>
        <v>3.6343246039061361E-2</v>
      </c>
    </row>
    <row r="75" spans="12:21" x14ac:dyDescent="0.25">
      <c r="L75" s="135">
        <v>37195</v>
      </c>
      <c r="M75" s="120">
        <v>106.352054856395</v>
      </c>
      <c r="N75" s="119">
        <f t="shared" si="3"/>
        <v>-4.2485422455764699E-3</v>
      </c>
      <c r="O75" s="119">
        <f t="shared" si="4"/>
        <v>2.3587192101119481E-2</v>
      </c>
      <c r="P75" s="119">
        <f t="shared" si="5"/>
        <v>8.2758592682720789E-2</v>
      </c>
      <c r="Q75" s="133">
        <v>37179.5</v>
      </c>
      <c r="R75" s="134">
        <v>99.544608063922993</v>
      </c>
      <c r="S75" s="123">
        <f t="shared" si="6"/>
        <v>-1.3271271940498375E-2</v>
      </c>
      <c r="T75" s="124">
        <f t="shared" si="7"/>
        <v>-1.5878745773259539E-2</v>
      </c>
      <c r="U75" s="124">
        <f t="shared" si="2"/>
        <v>7.6779786333442956E-3</v>
      </c>
    </row>
    <row r="76" spans="12:21" x14ac:dyDescent="0.25">
      <c r="L76" s="135">
        <v>37225</v>
      </c>
      <c r="M76" s="120">
        <v>105.211934499053</v>
      </c>
      <c r="N76" s="119">
        <f t="shared" si="3"/>
        <v>-1.0720247567209462E-2</v>
      </c>
      <c r="O76" s="119">
        <f t="shared" si="4"/>
        <v>-6.1273306171775177E-3</v>
      </c>
      <c r="P76" s="119">
        <f t="shared" si="5"/>
        <v>6.0006826782199596E-2</v>
      </c>
      <c r="Q76" s="133">
        <v>37210</v>
      </c>
      <c r="R76" s="134">
        <v>98.621237473245898</v>
      </c>
      <c r="S76" s="123">
        <f t="shared" si="6"/>
        <v>-9.2759478251615013E-3</v>
      </c>
      <c r="T76" s="124">
        <f t="shared" si="7"/>
        <v>-2.4182155749191137E-2</v>
      </c>
      <c r="U76" s="124">
        <f t="shared" si="2"/>
        <v>-1.0848673708023115E-2</v>
      </c>
    </row>
    <row r="77" spans="12:21" x14ac:dyDescent="0.25">
      <c r="L77" s="135">
        <v>37256</v>
      </c>
      <c r="M77" s="120">
        <v>103.976091574546</v>
      </c>
      <c r="N77" s="119">
        <f t="shared" si="3"/>
        <v>-1.1746223756755714E-2</v>
      </c>
      <c r="O77" s="119">
        <f t="shared" si="4"/>
        <v>-2.6494176377109824E-2</v>
      </c>
      <c r="P77" s="119">
        <f t="shared" si="5"/>
        <v>3.9760915745460146E-2</v>
      </c>
      <c r="Q77" s="133">
        <v>37240.5</v>
      </c>
      <c r="R77" s="134">
        <v>97.678841853716506</v>
      </c>
      <c r="S77" s="123">
        <f t="shared" si="6"/>
        <v>-9.5557066984182093E-3</v>
      </c>
      <c r="T77" s="124">
        <f t="shared" si="7"/>
        <v>-3.1765544561183412E-2</v>
      </c>
      <c r="U77" s="124">
        <f t="shared" si="2"/>
        <v>-2.3211581462834974E-2</v>
      </c>
    </row>
    <row r="78" spans="12:21" x14ac:dyDescent="0.25">
      <c r="L78" s="135">
        <v>37287</v>
      </c>
      <c r="M78" s="120">
        <v>104.396705214676</v>
      </c>
      <c r="N78" s="119">
        <f t="shared" si="3"/>
        <v>4.0452918912463609E-3</v>
      </c>
      <c r="O78" s="119">
        <f t="shared" si="4"/>
        <v>-1.8385631047366791E-2</v>
      </c>
      <c r="P78" s="119">
        <f t="shared" si="5"/>
        <v>4.254870248313436E-2</v>
      </c>
      <c r="Q78" s="133">
        <v>37271.5</v>
      </c>
      <c r="R78" s="134">
        <v>98.677221506641104</v>
      </c>
      <c r="S78" s="123">
        <f t="shared" si="6"/>
        <v>1.022104310388694E-2</v>
      </c>
      <c r="T78" s="124">
        <f t="shared" si="7"/>
        <v>-8.713546360289981E-3</v>
      </c>
      <c r="U78" s="124">
        <f t="shared" si="2"/>
        <v>-1.4948799756177023E-2</v>
      </c>
    </row>
    <row r="79" spans="12:21" x14ac:dyDescent="0.25">
      <c r="L79" s="135">
        <v>37315</v>
      </c>
      <c r="M79" s="120">
        <v>105.698274684149</v>
      </c>
      <c r="N79" s="119">
        <f t="shared" si="3"/>
        <v>1.2467533978170131E-2</v>
      </c>
      <c r="O79" s="119">
        <f t="shared" si="4"/>
        <v>4.6224811606365712E-3</v>
      </c>
      <c r="P79" s="119">
        <f t="shared" si="5"/>
        <v>5.3640464692386702E-2</v>
      </c>
      <c r="Q79" s="133">
        <v>37301</v>
      </c>
      <c r="R79" s="134">
        <v>100.048150178794</v>
      </c>
      <c r="S79" s="123">
        <f t="shared" si="6"/>
        <v>1.3893061146443397E-2</v>
      </c>
      <c r="T79" s="124">
        <f t="shared" si="7"/>
        <v>1.4468614895804865E-2</v>
      </c>
      <c r="U79" s="124">
        <f t="shared" si="2"/>
        <v>-6.9779436129646655E-4</v>
      </c>
    </row>
    <row r="80" spans="12:21" x14ac:dyDescent="0.25">
      <c r="L80" s="135">
        <v>37346</v>
      </c>
      <c r="M80" s="120">
        <v>107.646818876696</v>
      </c>
      <c r="N80" s="119">
        <f t="shared" si="3"/>
        <v>1.8434966875000569E-2</v>
      </c>
      <c r="O80" s="119">
        <f t="shared" si="4"/>
        <v>3.530357072056578E-2</v>
      </c>
      <c r="P80" s="119">
        <f t="shared" si="5"/>
        <v>7.2367869584710753E-2</v>
      </c>
      <c r="Q80" s="133">
        <v>37330.5</v>
      </c>
      <c r="R80" s="134">
        <v>101.33184044308599</v>
      </c>
      <c r="S80" s="123">
        <f t="shared" si="6"/>
        <v>1.2830724626071932E-2</v>
      </c>
      <c r="T80" s="124">
        <f t="shared" si="7"/>
        <v>3.7398053867593983E-2</v>
      </c>
      <c r="U80" s="124">
        <f t="shared" si="2"/>
        <v>1.4308507059564324E-2</v>
      </c>
    </row>
    <row r="81" spans="12:21" x14ac:dyDescent="0.25">
      <c r="L81" s="135">
        <v>37376</v>
      </c>
      <c r="M81" s="120">
        <v>108.542863171807</v>
      </c>
      <c r="N81" s="119">
        <f t="shared" si="3"/>
        <v>8.3239273065502939E-3</v>
      </c>
      <c r="O81" s="119">
        <f t="shared" si="4"/>
        <v>3.971541006591206E-2</v>
      </c>
      <c r="P81" s="119">
        <f t="shared" si="5"/>
        <v>8.1106252966669068E-2</v>
      </c>
      <c r="Q81" s="133">
        <v>37361</v>
      </c>
      <c r="R81" s="134">
        <v>101.33261570793999</v>
      </c>
      <c r="S81" s="123">
        <f t="shared" si="6"/>
        <v>7.6507527211333581E-6</v>
      </c>
      <c r="T81" s="124">
        <f t="shared" si="7"/>
        <v>2.6909900387904306E-2</v>
      </c>
      <c r="U81" s="124">
        <f t="shared" si="2"/>
        <v>1.7437277738681756E-2</v>
      </c>
    </row>
    <row r="82" spans="12:21" x14ac:dyDescent="0.25">
      <c r="L82" s="135">
        <v>37407</v>
      </c>
      <c r="M82" s="120">
        <v>109.159209531168</v>
      </c>
      <c r="N82" s="119">
        <f t="shared" si="3"/>
        <v>5.678368354678609E-3</v>
      </c>
      <c r="O82" s="119">
        <f t="shared" si="4"/>
        <v>3.274353207146552E-2</v>
      </c>
      <c r="P82" s="119">
        <f t="shared" si="5"/>
        <v>8.3206346475458881E-2</v>
      </c>
      <c r="Q82" s="133">
        <v>37391.5</v>
      </c>
      <c r="R82" s="134">
        <v>101.129995891432</v>
      </c>
      <c r="S82" s="123">
        <f t="shared" si="6"/>
        <v>-1.9995518233929532E-3</v>
      </c>
      <c r="T82" s="124">
        <f t="shared" si="7"/>
        <v>1.0813250526917839E-2</v>
      </c>
      <c r="U82" s="124">
        <f t="shared" si="2"/>
        <v>1.2563506100997435E-2</v>
      </c>
    </row>
    <row r="83" spans="12:21" x14ac:dyDescent="0.25">
      <c r="L83" s="135">
        <v>37437</v>
      </c>
      <c r="M83" s="120">
        <v>109.589322539409</v>
      </c>
      <c r="N83" s="119">
        <f t="shared" si="3"/>
        <v>3.9402356437747699E-3</v>
      </c>
      <c r="O83" s="119">
        <f t="shared" si="4"/>
        <v>1.8045156215326985E-2</v>
      </c>
      <c r="P83" s="119">
        <f t="shared" si="5"/>
        <v>7.2717038521996402E-2</v>
      </c>
      <c r="Q83" s="133">
        <v>37422</v>
      </c>
      <c r="R83" s="134">
        <v>101.159147440323</v>
      </c>
      <c r="S83" s="123">
        <f t="shared" si="6"/>
        <v>2.8825818328215291E-4</v>
      </c>
      <c r="T83" s="124">
        <f t="shared" si="7"/>
        <v>-1.7042323716600638E-3</v>
      </c>
      <c r="U83" s="124">
        <f t="shared" ref="U83:U146" si="8">R83/R71-1</f>
        <v>7.871525314654404E-3</v>
      </c>
    </row>
    <row r="84" spans="12:21" x14ac:dyDescent="0.25">
      <c r="L84" s="135">
        <v>37468</v>
      </c>
      <c r="M84" s="120">
        <v>110.584868293585</v>
      </c>
      <c r="N84" s="119">
        <f t="shared" si="3"/>
        <v>9.0843316767288407E-3</v>
      </c>
      <c r="O84" s="119">
        <f t="shared" si="4"/>
        <v>1.8812891627391748E-2</v>
      </c>
      <c r="P84" s="119">
        <f t="shared" si="5"/>
        <v>6.432597826478581E-2</v>
      </c>
      <c r="Q84" s="133">
        <v>37452.5</v>
      </c>
      <c r="R84" s="134">
        <v>101.338053220647</v>
      </c>
      <c r="S84" s="123">
        <f t="shared" si="6"/>
        <v>1.7685576129389258E-3</v>
      </c>
      <c r="T84" s="124">
        <f t="shared" si="7"/>
        <v>5.3660044883052649E-5</v>
      </c>
      <c r="U84" s="124">
        <f t="shared" si="8"/>
        <v>1.8516720901442518E-3</v>
      </c>
    </row>
    <row r="85" spans="12:21" x14ac:dyDescent="0.25">
      <c r="L85" s="135">
        <v>37499</v>
      </c>
      <c r="M85" s="120">
        <v>111.76712421075599</v>
      </c>
      <c r="N85" s="119">
        <f t="shared" si="3"/>
        <v>1.0690937516263821E-2</v>
      </c>
      <c r="O85" s="119">
        <f t="shared" si="4"/>
        <v>2.3890926755413711E-2</v>
      </c>
      <c r="P85" s="119">
        <f t="shared" si="5"/>
        <v>5.5795529447140613E-2</v>
      </c>
      <c r="Q85" s="133">
        <v>37483.5</v>
      </c>
      <c r="R85" s="134">
        <v>101.49220364231699</v>
      </c>
      <c r="S85" s="123">
        <f t="shared" si="6"/>
        <v>1.5211504145866694E-3</v>
      </c>
      <c r="T85" s="124">
        <f t="shared" si="7"/>
        <v>3.5816055136979053E-3</v>
      </c>
      <c r="U85" s="124">
        <f t="shared" si="8"/>
        <v>4.2249104142197957E-3</v>
      </c>
    </row>
    <row r="86" spans="12:21" x14ac:dyDescent="0.25">
      <c r="L86" s="135">
        <v>37529</v>
      </c>
      <c r="M86" s="120">
        <v>113.26032745932299</v>
      </c>
      <c r="N86" s="119">
        <f t="shared" si="3"/>
        <v>1.3359950514171937E-2</v>
      </c>
      <c r="O86" s="119">
        <f t="shared" si="4"/>
        <v>3.3497833866012572E-2</v>
      </c>
      <c r="P86" s="119">
        <f t="shared" si="5"/>
        <v>6.0432131054238614E-2</v>
      </c>
      <c r="Q86" s="133">
        <v>37514</v>
      </c>
      <c r="R86" s="134">
        <v>101.680602340443</v>
      </c>
      <c r="S86" s="123">
        <f t="shared" si="6"/>
        <v>1.856287393167344E-3</v>
      </c>
      <c r="T86" s="124">
        <f t="shared" si="7"/>
        <v>5.1547973002403769E-3</v>
      </c>
      <c r="U86" s="124">
        <f t="shared" si="8"/>
        <v>7.9016168437895384E-3</v>
      </c>
    </row>
    <row r="87" spans="12:21" x14ac:dyDescent="0.25">
      <c r="L87" s="135">
        <v>37560</v>
      </c>
      <c r="M87" s="120">
        <v>114.99336127171</v>
      </c>
      <c r="N87" s="119">
        <f t="shared" si="3"/>
        <v>1.5301331465860546E-2</v>
      </c>
      <c r="O87" s="119">
        <f t="shared" si="4"/>
        <v>3.9865245997500853E-2</v>
      </c>
      <c r="P87" s="119">
        <f t="shared" si="5"/>
        <v>8.1251898959387114E-2</v>
      </c>
      <c r="Q87" s="133">
        <v>37544.5</v>
      </c>
      <c r="R87" s="134">
        <v>102.41093192152201</v>
      </c>
      <c r="S87" s="123">
        <f t="shared" si="6"/>
        <v>7.1825851172060418E-3</v>
      </c>
      <c r="T87" s="124">
        <f t="shared" si="7"/>
        <v>1.0587125633240602E-2</v>
      </c>
      <c r="U87" s="124">
        <f t="shared" si="8"/>
        <v>2.8794365795869137E-2</v>
      </c>
    </row>
    <row r="88" spans="12:21" x14ac:dyDescent="0.25">
      <c r="L88" s="135">
        <v>37590</v>
      </c>
      <c r="M88" s="120">
        <v>116.78273172536301</v>
      </c>
      <c r="N88" s="119">
        <f t="shared" si="3"/>
        <v>1.5560641361069827E-2</v>
      </c>
      <c r="O88" s="119">
        <f t="shared" si="4"/>
        <v>4.4875517286722344E-2</v>
      </c>
      <c r="P88" s="119">
        <f t="shared" si="5"/>
        <v>0.10997609046352208</v>
      </c>
      <c r="Q88" s="133">
        <v>37575</v>
      </c>
      <c r="R88" s="134">
        <v>104.053727765879</v>
      </c>
      <c r="S88" s="123">
        <f t="shared" si="6"/>
        <v>1.6041215654749363E-2</v>
      </c>
      <c r="T88" s="124">
        <f t="shared" si="7"/>
        <v>2.5238629487142061E-2</v>
      </c>
      <c r="U88" s="124">
        <f t="shared" si="8"/>
        <v>5.5084385795775903E-2</v>
      </c>
    </row>
    <row r="89" spans="12:21" x14ac:dyDescent="0.25">
      <c r="L89" s="135">
        <v>37621</v>
      </c>
      <c r="M89" s="120">
        <v>117.75476848345301</v>
      </c>
      <c r="N89" s="119">
        <f t="shared" si="3"/>
        <v>8.3234630987731872E-3</v>
      </c>
      <c r="O89" s="119">
        <f t="shared" si="4"/>
        <v>3.9682394753310035E-2</v>
      </c>
      <c r="P89" s="119">
        <f t="shared" si="5"/>
        <v>0.13251774230259783</v>
      </c>
      <c r="Q89" s="133">
        <v>37605.5</v>
      </c>
      <c r="R89" s="134">
        <v>106.257150214102</v>
      </c>
      <c r="S89" s="123">
        <f t="shared" si="6"/>
        <v>2.1175814605899568E-2</v>
      </c>
      <c r="T89" s="124">
        <f t="shared" si="7"/>
        <v>4.5009055496504358E-2</v>
      </c>
      <c r="U89" s="124">
        <f t="shared" si="8"/>
        <v>8.7821560919327135E-2</v>
      </c>
    </row>
    <row r="90" spans="12:21" x14ac:dyDescent="0.25">
      <c r="L90" s="135">
        <v>37652</v>
      </c>
      <c r="M90" s="120">
        <v>117.60479491702201</v>
      </c>
      <c r="N90" s="119">
        <f t="shared" si="3"/>
        <v>-1.2736092844688462E-3</v>
      </c>
      <c r="O90" s="119">
        <f t="shared" si="4"/>
        <v>2.2709429626477595E-2</v>
      </c>
      <c r="P90" s="119">
        <f t="shared" si="5"/>
        <v>0.12651826200056382</v>
      </c>
      <c r="Q90" s="133">
        <v>37636.5</v>
      </c>
      <c r="R90" s="134">
        <v>108.64004064212899</v>
      </c>
      <c r="S90" s="123">
        <f t="shared" si="6"/>
        <v>2.242569486595114E-2</v>
      </c>
      <c r="T90" s="124">
        <f t="shared" si="7"/>
        <v>6.0824646390098103E-2</v>
      </c>
      <c r="U90" s="124">
        <f t="shared" si="8"/>
        <v>0.10096371769869283</v>
      </c>
    </row>
    <row r="91" spans="12:21" x14ac:dyDescent="0.25">
      <c r="L91" s="135">
        <v>37680</v>
      </c>
      <c r="M91" s="120">
        <v>117.41092644979901</v>
      </c>
      <c r="N91" s="119">
        <f t="shared" si="3"/>
        <v>-1.6484741745418363E-3</v>
      </c>
      <c r="O91" s="119">
        <f t="shared" si="4"/>
        <v>5.379174773144646E-3</v>
      </c>
      <c r="P91" s="119">
        <f t="shared" si="5"/>
        <v>0.11081213766875697</v>
      </c>
      <c r="Q91" s="133">
        <v>37666</v>
      </c>
      <c r="R91" s="134">
        <v>109.62974958696699</v>
      </c>
      <c r="S91" s="123">
        <f t="shared" si="6"/>
        <v>9.1099831976149126E-3</v>
      </c>
      <c r="T91" s="124">
        <f t="shared" si="7"/>
        <v>5.3587910215326939E-2</v>
      </c>
      <c r="U91" s="124">
        <f t="shared" si="8"/>
        <v>9.5769880712935906E-2</v>
      </c>
    </row>
    <row r="92" spans="12:21" x14ac:dyDescent="0.25">
      <c r="L92" s="135">
        <v>37711</v>
      </c>
      <c r="M92" s="120">
        <v>118.287702367325</v>
      </c>
      <c r="N92" s="119">
        <f t="shared" si="3"/>
        <v>7.46758367417244E-3</v>
      </c>
      <c r="O92" s="119">
        <f t="shared" si="4"/>
        <v>4.5257945027243895E-3</v>
      </c>
      <c r="P92" s="119">
        <f t="shared" si="5"/>
        <v>9.8849957682610068E-2</v>
      </c>
      <c r="Q92" s="133">
        <v>37695.5</v>
      </c>
      <c r="R92" s="134">
        <v>109.759434807601</v>
      </c>
      <c r="S92" s="123">
        <f t="shared" si="6"/>
        <v>1.1829382181625103E-3</v>
      </c>
      <c r="T92" s="124">
        <f t="shared" si="7"/>
        <v>3.296046041553069E-2</v>
      </c>
      <c r="U92" s="124">
        <f t="shared" si="8"/>
        <v>8.3168274923896668E-2</v>
      </c>
    </row>
    <row r="93" spans="12:21" x14ac:dyDescent="0.25">
      <c r="L93" s="135">
        <v>37741</v>
      </c>
      <c r="M93" s="120">
        <v>120.08932013562701</v>
      </c>
      <c r="N93" s="119">
        <f t="shared" si="3"/>
        <v>1.5230812098347757E-2</v>
      </c>
      <c r="O93" s="119">
        <f t="shared" si="4"/>
        <v>2.1126053749407125E-2</v>
      </c>
      <c r="P93" s="119">
        <f t="shared" si="5"/>
        <v>0.10637693374223689</v>
      </c>
      <c r="Q93" s="133">
        <v>37726</v>
      </c>
      <c r="R93" s="134">
        <v>108.928047309723</v>
      </c>
      <c r="S93" s="123">
        <f t="shared" si="6"/>
        <v>-7.5746335550592736E-3</v>
      </c>
      <c r="T93" s="124">
        <f t="shared" si="7"/>
        <v>2.6510176716771916E-3</v>
      </c>
      <c r="U93" s="124">
        <f t="shared" si="8"/>
        <v>7.4955447944563991E-2</v>
      </c>
    </row>
    <row r="94" spans="12:21" x14ac:dyDescent="0.25">
      <c r="L94" s="135">
        <v>37772</v>
      </c>
      <c r="M94" s="120">
        <v>121.757555917939</v>
      </c>
      <c r="N94" s="119">
        <f t="shared" si="3"/>
        <v>1.3891624837478522E-2</v>
      </c>
      <c r="O94" s="119">
        <f t="shared" si="4"/>
        <v>3.7020655569040883E-2</v>
      </c>
      <c r="P94" s="119">
        <f t="shared" si="5"/>
        <v>0.11541258351796535</v>
      </c>
      <c r="Q94" s="133">
        <v>37756.5</v>
      </c>
      <c r="R94" s="134">
        <v>109.374228885923</v>
      </c>
      <c r="S94" s="123">
        <f t="shared" si="6"/>
        <v>4.096112867344015E-3</v>
      </c>
      <c r="T94" s="124">
        <f t="shared" si="7"/>
        <v>-2.3307606010838366E-3</v>
      </c>
      <c r="U94" s="124">
        <f t="shared" si="8"/>
        <v>8.1521144362960207E-2</v>
      </c>
    </row>
    <row r="95" spans="12:21" x14ac:dyDescent="0.25">
      <c r="L95" s="135">
        <v>37802</v>
      </c>
      <c r="M95" s="120">
        <v>122.697534318188</v>
      </c>
      <c r="N95" s="119">
        <f t="shared" si="3"/>
        <v>7.7200826935333033E-3</v>
      </c>
      <c r="O95" s="119">
        <f t="shared" si="4"/>
        <v>3.7280561399095635E-2</v>
      </c>
      <c r="P95" s="119">
        <f t="shared" si="5"/>
        <v>0.11961212529683451</v>
      </c>
      <c r="Q95" s="133">
        <v>37787</v>
      </c>
      <c r="R95" s="134">
        <v>109.723334628342</v>
      </c>
      <c r="S95" s="123">
        <f t="shared" si="6"/>
        <v>3.1918464337985508E-3</v>
      </c>
      <c r="T95" s="124">
        <f t="shared" si="7"/>
        <v>-3.2890274373476025E-4</v>
      </c>
      <c r="U95" s="124">
        <f t="shared" si="8"/>
        <v>8.4660531496385749E-2</v>
      </c>
    </row>
    <row r="96" spans="12:21" x14ac:dyDescent="0.25">
      <c r="L96" s="135">
        <v>37833</v>
      </c>
      <c r="M96" s="120">
        <v>123.610880203034</v>
      </c>
      <c r="N96" s="119">
        <f t="shared" ref="N96:N159" si="9">M96/M95-1</f>
        <v>7.443881329167068E-3</v>
      </c>
      <c r="O96" s="119">
        <f t="shared" si="4"/>
        <v>2.9324506654128779E-2</v>
      </c>
      <c r="P96" s="119">
        <f t="shared" si="5"/>
        <v>0.11779199189229961</v>
      </c>
      <c r="Q96" s="133">
        <v>37817.5</v>
      </c>
      <c r="R96" s="134">
        <v>110.300762119948</v>
      </c>
      <c r="S96" s="123">
        <f t="shared" si="6"/>
        <v>5.2625769492140595E-3</v>
      </c>
      <c r="T96" s="124">
        <f t="shared" si="7"/>
        <v>1.2602032664019713E-2</v>
      </c>
      <c r="U96" s="124">
        <f t="shared" si="8"/>
        <v>8.8443665675974392E-2</v>
      </c>
    </row>
    <row r="97" spans="12:21" x14ac:dyDescent="0.25">
      <c r="L97" s="135">
        <v>37864</v>
      </c>
      <c r="M97" s="120">
        <v>124.830801876574</v>
      </c>
      <c r="N97" s="119">
        <f t="shared" si="9"/>
        <v>9.8690477046701197E-3</v>
      </c>
      <c r="O97" s="119">
        <f t="shared" si="4"/>
        <v>2.524070013943347E-2</v>
      </c>
      <c r="P97" s="119">
        <f t="shared" si="5"/>
        <v>0.11688300793339024</v>
      </c>
      <c r="Q97" s="133">
        <v>37848.5</v>
      </c>
      <c r="R97" s="134">
        <v>108.778394993736</v>
      </c>
      <c r="S97" s="123">
        <f t="shared" si="6"/>
        <v>-1.3801963802901773E-2</v>
      </c>
      <c r="T97" s="124">
        <f t="shared" si="7"/>
        <v>-5.4476625641718401E-3</v>
      </c>
      <c r="U97" s="124">
        <f t="shared" si="8"/>
        <v>7.1790650807990186E-2</v>
      </c>
    </row>
    <row r="98" spans="12:21" x14ac:dyDescent="0.25">
      <c r="L98" s="135">
        <v>37894</v>
      </c>
      <c r="M98" s="120">
        <v>126.39801984751</v>
      </c>
      <c r="N98" s="119">
        <f t="shared" si="9"/>
        <v>1.2554737671921501E-2</v>
      </c>
      <c r="O98" s="119">
        <f t="shared" ref="O98:O161" si="10">M98/M95-1</f>
        <v>3.0159412329555213E-2</v>
      </c>
      <c r="P98" s="119">
        <f t="shared" si="5"/>
        <v>0.11599553597357692</v>
      </c>
      <c r="Q98" s="133">
        <v>37879</v>
      </c>
      <c r="R98" s="134">
        <v>107.636249730953</v>
      </c>
      <c r="S98" s="123">
        <f t="shared" si="6"/>
        <v>-1.0499743656346205E-2</v>
      </c>
      <c r="T98" s="124">
        <f t="shared" si="7"/>
        <v>-1.9021340396356279E-2</v>
      </c>
      <c r="U98" s="124">
        <f t="shared" si="8"/>
        <v>5.8572109659318583E-2</v>
      </c>
    </row>
    <row r="99" spans="12:21" x14ac:dyDescent="0.25">
      <c r="L99" s="135">
        <v>37925</v>
      </c>
      <c r="M99" s="120">
        <v>127.46215098261401</v>
      </c>
      <c r="N99" s="119">
        <f t="shared" si="9"/>
        <v>8.4188908686053665E-3</v>
      </c>
      <c r="O99" s="119">
        <f t="shared" si="10"/>
        <v>3.1156406080550481E-2</v>
      </c>
      <c r="P99" s="119">
        <f t="shared" si="5"/>
        <v>0.10843051784043722</v>
      </c>
      <c r="Q99" s="133">
        <v>37909.5</v>
      </c>
      <c r="R99" s="134">
        <v>107.15386512357</v>
      </c>
      <c r="S99" s="123">
        <f t="shared" si="6"/>
        <v>-4.4816184936651293E-3</v>
      </c>
      <c r="T99" s="124">
        <f t="shared" si="7"/>
        <v>-2.8530147352525681E-2</v>
      </c>
      <c r="U99" s="124">
        <f t="shared" si="8"/>
        <v>4.6312762837491972E-2</v>
      </c>
    </row>
    <row r="100" spans="12:21" x14ac:dyDescent="0.25">
      <c r="L100" s="135">
        <v>37955</v>
      </c>
      <c r="M100" s="120">
        <v>127.92976396652</v>
      </c>
      <c r="N100" s="119">
        <f t="shared" si="9"/>
        <v>3.6686418697717826E-3</v>
      </c>
      <c r="O100" s="119">
        <f t="shared" si="10"/>
        <v>2.4825299872783591E-2</v>
      </c>
      <c r="P100" s="119">
        <f t="shared" si="5"/>
        <v>9.5451031813259757E-2</v>
      </c>
      <c r="Q100" s="133">
        <v>37940</v>
      </c>
      <c r="R100" s="134">
        <v>107.816407619415</v>
      </c>
      <c r="S100" s="123">
        <f t="shared" si="6"/>
        <v>6.1830947029390959E-3</v>
      </c>
      <c r="T100" s="124">
        <f t="shared" si="7"/>
        <v>-8.8435518319276429E-3</v>
      </c>
      <c r="U100" s="124">
        <f t="shared" si="8"/>
        <v>3.6160932763524167E-2</v>
      </c>
    </row>
    <row r="101" spans="12:21" x14ac:dyDescent="0.25">
      <c r="L101" s="135">
        <v>37986</v>
      </c>
      <c r="M101" s="120">
        <v>128.47919177329101</v>
      </c>
      <c r="N101" s="119">
        <f t="shared" si="9"/>
        <v>4.2947613576054255E-3</v>
      </c>
      <c r="O101" s="119">
        <f t="shared" si="10"/>
        <v>1.6465225707584574E-2</v>
      </c>
      <c r="P101" s="119">
        <f t="shared" si="5"/>
        <v>9.1074216593997281E-2</v>
      </c>
      <c r="Q101" s="133">
        <v>37970.5</v>
      </c>
      <c r="R101" s="134">
        <v>109.12696150674</v>
      </c>
      <c r="S101" s="123">
        <f t="shared" si="6"/>
        <v>1.2155421575083203E-2</v>
      </c>
      <c r="T101" s="124">
        <f t="shared" si="7"/>
        <v>1.3849532843379198E-2</v>
      </c>
      <c r="U101" s="124">
        <f t="shared" si="8"/>
        <v>2.700817109112652E-2</v>
      </c>
    </row>
    <row r="102" spans="12:21" x14ac:dyDescent="0.25">
      <c r="L102" s="135">
        <v>38017</v>
      </c>
      <c r="M102" s="120">
        <v>129.591645023426</v>
      </c>
      <c r="N102" s="119">
        <f t="shared" si="9"/>
        <v>8.6586258426810669E-3</v>
      </c>
      <c r="O102" s="119">
        <f t="shared" si="10"/>
        <v>1.670687356517675E-2</v>
      </c>
      <c r="P102" s="119">
        <f t="shared" si="5"/>
        <v>0.10192484171127125</v>
      </c>
      <c r="Q102" s="133">
        <v>38001.5</v>
      </c>
      <c r="R102" s="134">
        <v>109.840050082665</v>
      </c>
      <c r="S102" s="123">
        <f t="shared" si="6"/>
        <v>6.5344857593323535E-3</v>
      </c>
      <c r="T102" s="124">
        <f t="shared" si="7"/>
        <v>2.5068484053256457E-2</v>
      </c>
      <c r="U102" s="124">
        <f t="shared" si="8"/>
        <v>1.1045738140774031E-2</v>
      </c>
    </row>
    <row r="103" spans="12:21" x14ac:dyDescent="0.25">
      <c r="L103" s="135">
        <v>38046</v>
      </c>
      <c r="M103" s="120">
        <v>132.109771033973</v>
      </c>
      <c r="N103" s="119">
        <f t="shared" si="9"/>
        <v>1.943123733086205E-2</v>
      </c>
      <c r="O103" s="119">
        <f t="shared" si="10"/>
        <v>3.267423418796378E-2</v>
      </c>
      <c r="P103" s="119">
        <f t="shared" si="5"/>
        <v>0.12519145388447916</v>
      </c>
      <c r="Q103" s="133">
        <v>38031.5</v>
      </c>
      <c r="R103" s="134">
        <v>112.74729844533201</v>
      </c>
      <c r="S103" s="123">
        <f t="shared" si="6"/>
        <v>2.6468017453370019E-2</v>
      </c>
      <c r="T103" s="124">
        <f t="shared" si="7"/>
        <v>4.5734141350013635E-2</v>
      </c>
      <c r="U103" s="124">
        <f t="shared" si="8"/>
        <v>2.8437069956927408E-2</v>
      </c>
    </row>
    <row r="104" spans="12:21" x14ac:dyDescent="0.25">
      <c r="L104" s="135">
        <v>38077</v>
      </c>
      <c r="M104" s="120">
        <v>134.61346986286301</v>
      </c>
      <c r="N104" s="119">
        <f t="shared" si="9"/>
        <v>1.8951655197753325E-2</v>
      </c>
      <c r="O104" s="119">
        <f t="shared" si="10"/>
        <v>4.7745304160975E-2</v>
      </c>
      <c r="P104" s="119">
        <f t="shared" si="5"/>
        <v>0.13801745379110297</v>
      </c>
      <c r="Q104" s="133">
        <v>38061.5</v>
      </c>
      <c r="R104" s="134">
        <v>114.369973849917</v>
      </c>
      <c r="S104" s="123">
        <f t="shared" si="6"/>
        <v>1.4392144441241594E-2</v>
      </c>
      <c r="T104" s="124">
        <f t="shared" si="7"/>
        <v>4.8045068521890277E-2</v>
      </c>
      <c r="U104" s="124">
        <f t="shared" si="8"/>
        <v>4.2005856265549202E-2</v>
      </c>
    </row>
    <row r="105" spans="12:21" x14ac:dyDescent="0.25">
      <c r="L105" s="135">
        <v>38107</v>
      </c>
      <c r="M105" s="120">
        <v>137.243639544046</v>
      </c>
      <c r="N105" s="119">
        <f t="shared" si="9"/>
        <v>1.9538681261707769E-2</v>
      </c>
      <c r="O105" s="119">
        <f t="shared" si="10"/>
        <v>5.9046974202980218E-2</v>
      </c>
      <c r="P105" s="119">
        <f t="shared" si="5"/>
        <v>0.1428463362857344</v>
      </c>
      <c r="Q105" s="133">
        <v>38092</v>
      </c>
      <c r="R105" s="134">
        <v>116.796278236769</v>
      </c>
      <c r="S105" s="123">
        <f t="shared" si="6"/>
        <v>2.1214522528753443E-2</v>
      </c>
      <c r="T105" s="124">
        <f t="shared" si="7"/>
        <v>6.3330526059199421E-2</v>
      </c>
      <c r="U105" s="124">
        <f t="shared" si="8"/>
        <v>7.2233287214574782E-2</v>
      </c>
    </row>
    <row r="106" spans="12:21" x14ac:dyDescent="0.25">
      <c r="L106" s="135">
        <v>38138</v>
      </c>
      <c r="M106" s="120">
        <v>138.81601769892001</v>
      </c>
      <c r="N106" s="119">
        <f t="shared" si="9"/>
        <v>1.1456838073500508E-2</v>
      </c>
      <c r="O106" s="119">
        <f t="shared" si="10"/>
        <v>5.0762684792046375E-2</v>
      </c>
      <c r="P106" s="119">
        <f t="shared" si="5"/>
        <v>0.14010187419069009</v>
      </c>
      <c r="Q106" s="133">
        <v>38122.5</v>
      </c>
      <c r="R106" s="134">
        <v>117.391929661368</v>
      </c>
      <c r="S106" s="123">
        <f t="shared" si="6"/>
        <v>5.0999178534738565E-3</v>
      </c>
      <c r="T106" s="124">
        <f t="shared" si="7"/>
        <v>4.1195055492066146E-2</v>
      </c>
      <c r="U106" s="124">
        <f t="shared" si="8"/>
        <v>7.3305209619419776E-2</v>
      </c>
    </row>
    <row r="107" spans="12:21" x14ac:dyDescent="0.25">
      <c r="L107" s="135">
        <v>38168</v>
      </c>
      <c r="M107" s="120">
        <v>140.96849256941999</v>
      </c>
      <c r="N107" s="119">
        <f t="shared" si="9"/>
        <v>1.5505954616624518E-2</v>
      </c>
      <c r="O107" s="119">
        <f t="shared" si="10"/>
        <v>4.7209411606662588E-2</v>
      </c>
      <c r="P107" s="119">
        <f t="shared" ref="P107:P170" si="11">M107/M95-1</f>
        <v>0.14891055759808869</v>
      </c>
      <c r="Q107" s="133">
        <v>38153</v>
      </c>
      <c r="R107" s="134">
        <v>119.883606548812</v>
      </c>
      <c r="S107" s="123">
        <f t="shared" si="6"/>
        <v>2.1225282646188282E-2</v>
      </c>
      <c r="T107" s="124">
        <f t="shared" si="7"/>
        <v>4.8208743198020709E-2</v>
      </c>
      <c r="U107" s="124">
        <f t="shared" si="8"/>
        <v>9.2599007812560252E-2</v>
      </c>
    </row>
    <row r="108" spans="12:21" x14ac:dyDescent="0.25">
      <c r="L108" s="135">
        <v>38199</v>
      </c>
      <c r="M108" s="120">
        <v>142.828113980702</v>
      </c>
      <c r="N108" s="119">
        <f t="shared" si="9"/>
        <v>1.3191752124087186E-2</v>
      </c>
      <c r="O108" s="119">
        <f t="shared" si="10"/>
        <v>4.0690224007530418E-2</v>
      </c>
      <c r="P108" s="119">
        <f t="shared" si="11"/>
        <v>0.15546555243440707</v>
      </c>
      <c r="Q108" s="133">
        <v>38183.5</v>
      </c>
      <c r="R108" s="134">
        <v>122.552744915874</v>
      </c>
      <c r="S108" s="123">
        <f t="shared" si="6"/>
        <v>2.2264414993014459E-2</v>
      </c>
      <c r="T108" s="124">
        <f t="shared" si="7"/>
        <v>4.9286387939823761E-2</v>
      </c>
      <c r="U108" s="124">
        <f t="shared" si="8"/>
        <v>0.11107795232278095</v>
      </c>
    </row>
    <row r="109" spans="12:21" x14ac:dyDescent="0.25">
      <c r="L109" s="135">
        <v>38230</v>
      </c>
      <c r="M109" s="120">
        <v>145.066660540535</v>
      </c>
      <c r="N109" s="119">
        <f t="shared" si="9"/>
        <v>1.5673010708070034E-2</v>
      </c>
      <c r="O109" s="119">
        <f t="shared" si="10"/>
        <v>4.5028253549040054E-2</v>
      </c>
      <c r="P109" s="119">
        <f t="shared" si="11"/>
        <v>0.16210629395755327</v>
      </c>
      <c r="Q109" s="133">
        <v>38214.5</v>
      </c>
      <c r="R109" s="134">
        <v>125.38665159953</v>
      </c>
      <c r="S109" s="123">
        <f t="shared" si="6"/>
        <v>2.3123975604147695E-2</v>
      </c>
      <c r="T109" s="124">
        <f t="shared" si="7"/>
        <v>6.8102824114262273E-2</v>
      </c>
      <c r="U109" s="124">
        <f t="shared" si="8"/>
        <v>0.15267973577611982</v>
      </c>
    </row>
    <row r="110" spans="12:21" x14ac:dyDescent="0.25">
      <c r="L110" s="135">
        <v>38260</v>
      </c>
      <c r="M110" s="120">
        <v>145.794876710745</v>
      </c>
      <c r="N110" s="119">
        <f t="shared" si="9"/>
        <v>5.0198727088401895E-3</v>
      </c>
      <c r="O110" s="119">
        <f t="shared" si="10"/>
        <v>3.4237325329617541E-2</v>
      </c>
      <c r="P110" s="119">
        <f t="shared" si="11"/>
        <v>0.15345855011523035</v>
      </c>
      <c r="Q110" s="133">
        <v>38245</v>
      </c>
      <c r="R110" s="134">
        <v>127.262994375999</v>
      </c>
      <c r="S110" s="123">
        <f t="shared" si="6"/>
        <v>1.4964453971239466E-2</v>
      </c>
      <c r="T110" s="124">
        <f t="shared" si="7"/>
        <v>6.1554603165716371E-2</v>
      </c>
      <c r="U110" s="124">
        <f t="shared" si="8"/>
        <v>0.1823432597670851</v>
      </c>
    </row>
    <row r="111" spans="12:21" x14ac:dyDescent="0.25">
      <c r="L111" s="135">
        <v>38291</v>
      </c>
      <c r="M111" s="120">
        <v>145.38407362629599</v>
      </c>
      <c r="N111" s="119">
        <f t="shared" si="9"/>
        <v>-2.8176784652319542E-3</v>
      </c>
      <c r="O111" s="119">
        <f t="shared" si="10"/>
        <v>1.7895353893277122E-2</v>
      </c>
      <c r="P111" s="119">
        <f t="shared" si="11"/>
        <v>0.14060583871777399</v>
      </c>
      <c r="Q111" s="133">
        <v>38275.5</v>
      </c>
      <c r="R111" s="134">
        <v>128.15241214382701</v>
      </c>
      <c r="S111" s="123">
        <f t="shared" si="6"/>
        <v>6.9888169156244739E-3</v>
      </c>
      <c r="T111" s="124">
        <f t="shared" si="7"/>
        <v>4.5691895614389466E-2</v>
      </c>
      <c r="U111" s="124">
        <f t="shared" si="8"/>
        <v>0.19596630505153922</v>
      </c>
    </row>
    <row r="112" spans="12:21" x14ac:dyDescent="0.25">
      <c r="L112" s="135">
        <v>38321</v>
      </c>
      <c r="M112" s="120">
        <v>145.136431808456</v>
      </c>
      <c r="N112" s="119">
        <f t="shared" si="9"/>
        <v>-1.703362766382166E-3</v>
      </c>
      <c r="O112" s="119">
        <f t="shared" si="10"/>
        <v>4.8096004733966247E-4</v>
      </c>
      <c r="P112" s="119">
        <f t="shared" si="11"/>
        <v>0.13450089571367529</v>
      </c>
      <c r="Q112" s="133">
        <v>38306</v>
      </c>
      <c r="R112" s="134">
        <v>127.766304333157</v>
      </c>
      <c r="S112" s="123">
        <f t="shared" si="6"/>
        <v>-3.0128797750343939E-3</v>
      </c>
      <c r="T112" s="124">
        <f t="shared" si="7"/>
        <v>1.8978517276522666E-2</v>
      </c>
      <c r="U112" s="124">
        <f t="shared" si="8"/>
        <v>0.18503581369696387</v>
      </c>
    </row>
    <row r="113" spans="12:21" x14ac:dyDescent="0.25">
      <c r="L113" s="135">
        <v>38352</v>
      </c>
      <c r="M113" s="120">
        <v>146.454991190161</v>
      </c>
      <c r="N113" s="119">
        <f t="shared" si="9"/>
        <v>9.0849648518656068E-3</v>
      </c>
      <c r="O113" s="119">
        <f t="shared" si="10"/>
        <v>4.5276932517022139E-3</v>
      </c>
      <c r="P113" s="119">
        <f t="shared" si="11"/>
        <v>0.1399121458406225</v>
      </c>
      <c r="Q113" s="133">
        <v>38336.5</v>
      </c>
      <c r="R113" s="134">
        <v>127.164752745423</v>
      </c>
      <c r="S113" s="123">
        <f t="shared" si="6"/>
        <v>-4.7082177955575233E-3</v>
      </c>
      <c r="T113" s="124">
        <f t="shared" si="7"/>
        <v>-7.7195755967951474E-4</v>
      </c>
      <c r="U113" s="124">
        <f t="shared" si="8"/>
        <v>0.16529179397677018</v>
      </c>
    </row>
    <row r="114" spans="12:21" x14ac:dyDescent="0.25">
      <c r="L114" s="135">
        <v>38383</v>
      </c>
      <c r="M114" s="120">
        <v>149.71023237964999</v>
      </c>
      <c r="N114" s="119">
        <f t="shared" si="9"/>
        <v>2.2226905092379567E-2</v>
      </c>
      <c r="O114" s="119">
        <f t="shared" si="10"/>
        <v>2.9756758394831051E-2</v>
      </c>
      <c r="P114" s="119">
        <f t="shared" si="11"/>
        <v>0.15524602186033842</v>
      </c>
      <c r="Q114" s="133">
        <v>38367.5</v>
      </c>
      <c r="R114" s="134">
        <v>127.118311523651</v>
      </c>
      <c r="S114" s="123">
        <f t="shared" si="6"/>
        <v>-3.6520514348004074E-4</v>
      </c>
      <c r="T114" s="124">
        <f t="shared" si="7"/>
        <v>-8.0693028158956848E-3</v>
      </c>
      <c r="U114" s="124">
        <f t="shared" si="8"/>
        <v>0.15730383797150926</v>
      </c>
    </row>
    <row r="115" spans="12:21" x14ac:dyDescent="0.25">
      <c r="L115" s="135">
        <v>38411</v>
      </c>
      <c r="M115" s="120">
        <v>153.51949416630401</v>
      </c>
      <c r="N115" s="119">
        <f t="shared" si="9"/>
        <v>2.5444231340140622E-2</v>
      </c>
      <c r="O115" s="119">
        <f t="shared" si="10"/>
        <v>5.775987636868174E-2</v>
      </c>
      <c r="P115" s="119">
        <f t="shared" si="11"/>
        <v>0.16206010323661335</v>
      </c>
      <c r="Q115" s="133">
        <v>38397</v>
      </c>
      <c r="R115" s="134">
        <v>129.99767381441501</v>
      </c>
      <c r="S115" s="123">
        <f t="shared" si="6"/>
        <v>2.2651042609453498E-2</v>
      </c>
      <c r="T115" s="124">
        <f t="shared" si="7"/>
        <v>1.7464459764286566E-2</v>
      </c>
      <c r="U115" s="124">
        <f t="shared" si="8"/>
        <v>0.15300034330709233</v>
      </c>
    </row>
    <row r="116" spans="12:21" x14ac:dyDescent="0.25">
      <c r="L116" s="135">
        <v>38442</v>
      </c>
      <c r="M116" s="120">
        <v>156.811078446495</v>
      </c>
      <c r="N116" s="119">
        <f t="shared" si="9"/>
        <v>2.1440822861396924E-2</v>
      </c>
      <c r="O116" s="119">
        <f t="shared" si="10"/>
        <v>7.071173998356528E-2</v>
      </c>
      <c r="P116" s="119">
        <f t="shared" si="11"/>
        <v>0.16489886640798823</v>
      </c>
      <c r="Q116" s="133">
        <v>38426.5</v>
      </c>
      <c r="R116" s="134">
        <v>132.54198374035499</v>
      </c>
      <c r="S116" s="123">
        <f t="shared" si="6"/>
        <v>1.9571965030483973E-2</v>
      </c>
      <c r="T116" s="124">
        <f t="shared" si="7"/>
        <v>4.2285545946028957E-2</v>
      </c>
      <c r="U116" s="124">
        <f t="shared" si="8"/>
        <v>0.158887943039004</v>
      </c>
    </row>
    <row r="117" spans="12:21" x14ac:dyDescent="0.25">
      <c r="L117" s="135">
        <v>38472</v>
      </c>
      <c r="M117" s="120">
        <v>158.975955166163</v>
      </c>
      <c r="N117" s="119">
        <f t="shared" si="9"/>
        <v>1.3805636318014791E-2</v>
      </c>
      <c r="O117" s="119">
        <f t="shared" si="10"/>
        <v>6.1891045383030807E-2</v>
      </c>
      <c r="P117" s="119">
        <f t="shared" si="11"/>
        <v>0.15834843563109091</v>
      </c>
      <c r="Q117" s="133">
        <v>38457</v>
      </c>
      <c r="R117" s="134">
        <v>134.499202292435</v>
      </c>
      <c r="S117" s="123">
        <f t="shared" si="6"/>
        <v>1.4766781791301087E-2</v>
      </c>
      <c r="T117" s="124">
        <f t="shared" si="7"/>
        <v>5.8063159275135279E-2</v>
      </c>
      <c r="U117" s="124">
        <f t="shared" si="8"/>
        <v>0.15157096033298845</v>
      </c>
    </row>
    <row r="118" spans="12:21" x14ac:dyDescent="0.25">
      <c r="L118" s="135">
        <v>38503</v>
      </c>
      <c r="M118" s="120">
        <v>160.78607299504699</v>
      </c>
      <c r="N118" s="119">
        <f t="shared" si="9"/>
        <v>1.1386110729713961E-2</v>
      </c>
      <c r="O118" s="119">
        <f t="shared" si="10"/>
        <v>4.7333264535585728E-2</v>
      </c>
      <c r="P118" s="119">
        <f t="shared" si="11"/>
        <v>0.1582674367145307</v>
      </c>
      <c r="Q118" s="133">
        <v>38487.5</v>
      </c>
      <c r="R118" s="134">
        <v>134.48886984984</v>
      </c>
      <c r="S118" s="123">
        <f t="shared" si="6"/>
        <v>-7.6821590157316599E-5</v>
      </c>
      <c r="T118" s="124">
        <f t="shared" si="7"/>
        <v>3.4548280008737997E-2</v>
      </c>
      <c r="U118" s="124">
        <f t="shared" si="8"/>
        <v>0.14563982581929014</v>
      </c>
    </row>
    <row r="119" spans="12:21" x14ac:dyDescent="0.25">
      <c r="L119" s="135">
        <v>38533</v>
      </c>
      <c r="M119" s="120">
        <v>162.33608355028599</v>
      </c>
      <c r="N119" s="119">
        <f t="shared" si="9"/>
        <v>9.6402040697065594E-3</v>
      </c>
      <c r="O119" s="119">
        <f t="shared" si="10"/>
        <v>3.5233512571474002E-2</v>
      </c>
      <c r="P119" s="119">
        <f t="shared" si="11"/>
        <v>0.15157706939615267</v>
      </c>
      <c r="Q119" s="133">
        <v>38518</v>
      </c>
      <c r="R119" s="134">
        <v>135.50054736315499</v>
      </c>
      <c r="S119" s="123">
        <f t="shared" si="6"/>
        <v>7.5223883912813871E-3</v>
      </c>
      <c r="T119" s="124">
        <f t="shared" si="7"/>
        <v>2.2321709237397069E-2</v>
      </c>
      <c r="U119" s="124">
        <f t="shared" si="8"/>
        <v>0.13026752584378065</v>
      </c>
    </row>
    <row r="120" spans="12:21" x14ac:dyDescent="0.25">
      <c r="L120" s="135">
        <v>38564</v>
      </c>
      <c r="M120" s="120">
        <v>164.08453400521401</v>
      </c>
      <c r="N120" s="119">
        <f t="shared" si="9"/>
        <v>1.0770559549605041E-2</v>
      </c>
      <c r="O120" s="119">
        <f t="shared" si="10"/>
        <v>3.2134286180016902E-2</v>
      </c>
      <c r="P120" s="119">
        <f t="shared" si="11"/>
        <v>0.14882518176627357</v>
      </c>
      <c r="Q120" s="133">
        <v>38548.5</v>
      </c>
      <c r="R120" s="134">
        <v>137.49203236850201</v>
      </c>
      <c r="S120" s="123">
        <f t="shared" si="6"/>
        <v>1.4697246941812292E-2</v>
      </c>
      <c r="T120" s="124">
        <f t="shared" si="7"/>
        <v>2.2251656701724132E-2</v>
      </c>
      <c r="U120" s="124">
        <f t="shared" si="8"/>
        <v>0.12190088000789401</v>
      </c>
    </row>
    <row r="121" spans="12:21" x14ac:dyDescent="0.25">
      <c r="L121" s="135">
        <v>38595</v>
      </c>
      <c r="M121" s="120">
        <v>166.22567665288599</v>
      </c>
      <c r="N121" s="119">
        <f t="shared" si="9"/>
        <v>1.3049021717085996E-2</v>
      </c>
      <c r="O121" s="119">
        <f t="shared" si="10"/>
        <v>3.3831311111171658E-2</v>
      </c>
      <c r="P121" s="119">
        <f t="shared" si="11"/>
        <v>0.14585719443399392</v>
      </c>
      <c r="Q121" s="133">
        <v>38579.5</v>
      </c>
      <c r="R121" s="134">
        <v>139.894338980529</v>
      </c>
      <c r="S121" s="123">
        <f t="shared" si="6"/>
        <v>1.7472333273744978E-2</v>
      </c>
      <c r="T121" s="124">
        <f t="shared" si="7"/>
        <v>4.0192687593585408E-2</v>
      </c>
      <c r="U121" s="124">
        <f t="shared" si="8"/>
        <v>0.11570360318205819</v>
      </c>
    </row>
    <row r="122" spans="12:21" x14ac:dyDescent="0.25">
      <c r="L122" s="135">
        <v>38625</v>
      </c>
      <c r="M122" s="120">
        <v>167.93037713528699</v>
      </c>
      <c r="N122" s="119">
        <f t="shared" si="9"/>
        <v>1.0255337904027773E-2</v>
      </c>
      <c r="O122" s="119">
        <f t="shared" si="10"/>
        <v>3.4461183629997283E-2</v>
      </c>
      <c r="P122" s="119">
        <f t="shared" si="11"/>
        <v>0.15182632561539533</v>
      </c>
      <c r="Q122" s="133">
        <v>38610</v>
      </c>
      <c r="R122" s="134">
        <v>142.522609029851</v>
      </c>
      <c r="S122" s="123">
        <f t="shared" si="6"/>
        <v>1.8787536854424136E-2</v>
      </c>
      <c r="T122" s="124">
        <f t="shared" si="7"/>
        <v>5.1823123989869879E-2</v>
      </c>
      <c r="U122" s="124">
        <f t="shared" si="8"/>
        <v>0.1199061418338736</v>
      </c>
    </row>
    <row r="123" spans="12:21" x14ac:dyDescent="0.25">
      <c r="L123" s="135">
        <v>38656</v>
      </c>
      <c r="M123" s="120">
        <v>169.10757878995699</v>
      </c>
      <c r="N123" s="119">
        <f t="shared" si="9"/>
        <v>7.0100578272485059E-3</v>
      </c>
      <c r="O123" s="119">
        <f t="shared" si="10"/>
        <v>3.0612542584807834E-2</v>
      </c>
      <c r="P123" s="119">
        <f t="shared" si="11"/>
        <v>0.16317815680857395</v>
      </c>
      <c r="Q123" s="133">
        <v>38640.5</v>
      </c>
      <c r="R123" s="134">
        <v>145.281332989634</v>
      </c>
      <c r="S123" s="123">
        <f t="shared" si="6"/>
        <v>1.9356395301500573E-2</v>
      </c>
      <c r="T123" s="124">
        <f t="shared" si="7"/>
        <v>5.6652741885837798E-2</v>
      </c>
      <c r="U123" s="124">
        <f t="shared" si="8"/>
        <v>0.13366054184437037</v>
      </c>
    </row>
    <row r="124" spans="12:21" x14ac:dyDescent="0.25">
      <c r="L124" s="135">
        <v>38686</v>
      </c>
      <c r="M124" s="120">
        <v>169.167659430649</v>
      </c>
      <c r="N124" s="119">
        <f t="shared" si="9"/>
        <v>3.5528059192801997E-4</v>
      </c>
      <c r="O124" s="119">
        <f t="shared" si="10"/>
        <v>1.7698726436268242E-2</v>
      </c>
      <c r="P124" s="119">
        <f t="shared" si="11"/>
        <v>0.16557681157483772</v>
      </c>
      <c r="Q124" s="133">
        <v>38671</v>
      </c>
      <c r="R124" s="134">
        <v>147.37983324660499</v>
      </c>
      <c r="S124" s="123">
        <f t="shared" si="6"/>
        <v>1.4444390162091425E-2</v>
      </c>
      <c r="T124" s="124">
        <f t="shared" si="7"/>
        <v>5.3508199978827165E-2</v>
      </c>
      <c r="U124" s="124">
        <f t="shared" si="8"/>
        <v>0.15351096688454535</v>
      </c>
    </row>
    <row r="125" spans="12:21" x14ac:dyDescent="0.25">
      <c r="L125" s="135">
        <v>38717</v>
      </c>
      <c r="M125" s="120">
        <v>170.663668033856</v>
      </c>
      <c r="N125" s="119">
        <f t="shared" si="9"/>
        <v>8.8433487124073284E-3</v>
      </c>
      <c r="O125" s="119">
        <f t="shared" si="10"/>
        <v>1.627633394979533E-2</v>
      </c>
      <c r="P125" s="119">
        <f t="shared" si="11"/>
        <v>0.16529772489803252</v>
      </c>
      <c r="Q125" s="133">
        <v>38701.5</v>
      </c>
      <c r="R125" s="134">
        <v>147.986294644872</v>
      </c>
      <c r="S125" s="123">
        <f t="shared" si="6"/>
        <v>4.1149551122929839E-3</v>
      </c>
      <c r="T125" s="124">
        <f t="shared" si="7"/>
        <v>3.8335571122450229E-2</v>
      </c>
      <c r="U125" s="124">
        <f t="shared" si="8"/>
        <v>0.16373673875757544</v>
      </c>
    </row>
    <row r="126" spans="12:21" x14ac:dyDescent="0.25">
      <c r="L126" s="135">
        <v>38748</v>
      </c>
      <c r="M126" s="120">
        <v>172.38502782338301</v>
      </c>
      <c r="N126" s="119">
        <f t="shared" si="9"/>
        <v>1.0086269733670106E-2</v>
      </c>
      <c r="O126" s="119">
        <f t="shared" si="10"/>
        <v>1.9380852454264241E-2</v>
      </c>
      <c r="P126" s="119">
        <f t="shared" si="11"/>
        <v>0.15145788690135786</v>
      </c>
      <c r="Q126" s="133">
        <v>38732.5</v>
      </c>
      <c r="R126" s="134">
        <v>147.76280371831601</v>
      </c>
      <c r="S126" s="123">
        <f t="shared" si="6"/>
        <v>-1.5102136795324128E-3</v>
      </c>
      <c r="T126" s="124">
        <f t="shared" si="7"/>
        <v>1.7080451270770514E-2</v>
      </c>
      <c r="U126" s="124">
        <f t="shared" si="8"/>
        <v>0.16240376344854135</v>
      </c>
    </row>
    <row r="127" spans="12:21" x14ac:dyDescent="0.25">
      <c r="L127" s="135">
        <v>38776</v>
      </c>
      <c r="M127" s="120">
        <v>175.079848937582</v>
      </c>
      <c r="N127" s="119">
        <f t="shared" si="9"/>
        <v>1.5632570578925087E-2</v>
      </c>
      <c r="O127" s="119">
        <f t="shared" si="10"/>
        <v>3.4948698390880883E-2</v>
      </c>
      <c r="P127" s="119">
        <f t="shared" si="11"/>
        <v>0.14044050163376753</v>
      </c>
      <c r="Q127" s="133">
        <v>38762</v>
      </c>
      <c r="R127" s="134">
        <v>148.475772340052</v>
      </c>
      <c r="S127" s="123">
        <f t="shared" si="6"/>
        <v>4.8250886136076421E-3</v>
      </c>
      <c r="T127" s="124">
        <f t="shared" si="7"/>
        <v>7.4361537077682893E-3</v>
      </c>
      <c r="U127" s="124">
        <f t="shared" si="8"/>
        <v>0.14214176287505254</v>
      </c>
    </row>
    <row r="128" spans="12:21" x14ac:dyDescent="0.25">
      <c r="L128" s="135">
        <v>38807</v>
      </c>
      <c r="M128" s="120">
        <v>175.78238771458501</v>
      </c>
      <c r="N128" s="119">
        <f t="shared" si="9"/>
        <v>4.0126763946060073E-3</v>
      </c>
      <c r="O128" s="119">
        <f t="shared" si="10"/>
        <v>2.9993025110145677E-2</v>
      </c>
      <c r="P128" s="119">
        <f t="shared" si="11"/>
        <v>0.12098194500054493</v>
      </c>
      <c r="Q128" s="133">
        <v>38791.5</v>
      </c>
      <c r="R128" s="134">
        <v>150.26474622473</v>
      </c>
      <c r="S128" s="123">
        <f t="shared" si="6"/>
        <v>1.2048927959645406E-2</v>
      </c>
      <c r="T128" s="124">
        <f t="shared" si="7"/>
        <v>1.5396368868655586E-2</v>
      </c>
      <c r="U128" s="124">
        <f t="shared" si="8"/>
        <v>0.13371432948440898</v>
      </c>
    </row>
    <row r="129" spans="12:21" x14ac:dyDescent="0.25">
      <c r="L129" s="135">
        <v>38837</v>
      </c>
      <c r="M129" s="120">
        <v>176.900878401526</v>
      </c>
      <c r="N129" s="119">
        <f t="shared" si="9"/>
        <v>6.3629280582822023E-3</v>
      </c>
      <c r="O129" s="119">
        <f t="shared" si="10"/>
        <v>2.6196303908537333E-2</v>
      </c>
      <c r="P129" s="119">
        <f t="shared" si="11"/>
        <v>0.11275241728617202</v>
      </c>
      <c r="Q129" s="133">
        <v>38822</v>
      </c>
      <c r="R129" s="134">
        <v>152.070615449081</v>
      </c>
      <c r="S129" s="123">
        <f t="shared" si="6"/>
        <v>1.201791684158704E-2</v>
      </c>
      <c r="T129" s="124">
        <f t="shared" si="7"/>
        <v>2.915355977528078E-2</v>
      </c>
      <c r="U129" s="124">
        <f t="shared" si="8"/>
        <v>0.13064325183461944</v>
      </c>
    </row>
    <row r="130" spans="12:21" x14ac:dyDescent="0.25">
      <c r="L130" s="135">
        <v>38868</v>
      </c>
      <c r="M130" s="120">
        <v>177.483657446162</v>
      </c>
      <c r="N130" s="119">
        <f t="shared" si="9"/>
        <v>3.2943818589370455E-3</v>
      </c>
      <c r="O130" s="119">
        <f t="shared" si="10"/>
        <v>1.3729783999510969E-2</v>
      </c>
      <c r="P130" s="119">
        <f t="shared" si="11"/>
        <v>0.10384969382036813</v>
      </c>
      <c r="Q130" s="133">
        <v>38852.5</v>
      </c>
      <c r="R130" s="134">
        <v>153.16083320166399</v>
      </c>
      <c r="S130" s="123">
        <f t="shared" si="6"/>
        <v>7.1691546020475894E-3</v>
      </c>
      <c r="T130" s="124">
        <f t="shared" si="7"/>
        <v>3.1554379463888838E-2</v>
      </c>
      <c r="U130" s="124">
        <f t="shared" si="8"/>
        <v>0.1388364953372847</v>
      </c>
    </row>
    <row r="131" spans="12:21" x14ac:dyDescent="0.25">
      <c r="L131" s="135">
        <v>38898</v>
      </c>
      <c r="M131" s="120">
        <v>179.120400659322</v>
      </c>
      <c r="N131" s="119">
        <f t="shared" si="9"/>
        <v>9.221937595333296E-3</v>
      </c>
      <c r="O131" s="119">
        <f t="shared" si="10"/>
        <v>1.8989461846182554E-2</v>
      </c>
      <c r="P131" s="119">
        <f t="shared" si="11"/>
        <v>0.10339239891688545</v>
      </c>
      <c r="Q131" s="133">
        <v>38883</v>
      </c>
      <c r="R131" s="134">
        <v>154.10604795968399</v>
      </c>
      <c r="S131" s="123">
        <f t="shared" si="6"/>
        <v>6.1713868895936219E-3</v>
      </c>
      <c r="T131" s="124">
        <f t="shared" si="7"/>
        <v>2.5563559194443863E-2</v>
      </c>
      <c r="U131" s="124">
        <f t="shared" si="8"/>
        <v>0.13730941282963527</v>
      </c>
    </row>
    <row r="132" spans="12:21" x14ac:dyDescent="0.25">
      <c r="L132" s="135">
        <v>38929</v>
      </c>
      <c r="M132" s="120">
        <v>178.84868969167499</v>
      </c>
      <c r="N132" s="119">
        <f t="shared" si="9"/>
        <v>-1.5169180430977258E-3</v>
      </c>
      <c r="O132" s="119">
        <f t="shared" si="10"/>
        <v>1.1010749679421616E-2</v>
      </c>
      <c r="P132" s="119">
        <f t="shared" si="11"/>
        <v>8.997895978417958E-2</v>
      </c>
      <c r="Q132" s="133">
        <v>38913.5</v>
      </c>
      <c r="R132" s="134">
        <v>155.560922407086</v>
      </c>
      <c r="S132" s="123">
        <f t="shared" si="6"/>
        <v>9.4407355627121881E-3</v>
      </c>
      <c r="T132" s="124">
        <f t="shared" si="7"/>
        <v>2.2951882897940035E-2</v>
      </c>
      <c r="U132" s="124">
        <f t="shared" si="8"/>
        <v>0.13141772455698586</v>
      </c>
    </row>
    <row r="133" spans="12:21" x14ac:dyDescent="0.25">
      <c r="L133" s="135">
        <v>38960</v>
      </c>
      <c r="M133" s="120">
        <v>178.151170483215</v>
      </c>
      <c r="N133" s="119">
        <f t="shared" si="9"/>
        <v>-3.9000521036104407E-3</v>
      </c>
      <c r="O133" s="119">
        <f t="shared" si="10"/>
        <v>3.760983104911908E-3</v>
      </c>
      <c r="P133" s="119">
        <f t="shared" si="11"/>
        <v>7.1742790105958854E-2</v>
      </c>
      <c r="Q133" s="133">
        <v>38944.5</v>
      </c>
      <c r="R133" s="134">
        <v>156.644571214308</v>
      </c>
      <c r="S133" s="123">
        <f t="shared" si="6"/>
        <v>6.9660734229013421E-3</v>
      </c>
      <c r="T133" s="124">
        <f t="shared" si="7"/>
        <v>2.2745619358553792E-2</v>
      </c>
      <c r="U133" s="124">
        <f t="shared" si="8"/>
        <v>0.11973488245375208</v>
      </c>
    </row>
    <row r="134" spans="12:21" x14ac:dyDescent="0.25">
      <c r="L134" s="135">
        <v>38990</v>
      </c>
      <c r="M134" s="120">
        <v>176.22043060889001</v>
      </c>
      <c r="N134" s="119">
        <f t="shared" si="9"/>
        <v>-1.0837649110516989E-2</v>
      </c>
      <c r="O134" s="119">
        <f t="shared" si="10"/>
        <v>-1.6190060092303948E-2</v>
      </c>
      <c r="P134" s="119">
        <f t="shared" si="11"/>
        <v>4.9366014743862818E-2</v>
      </c>
      <c r="Q134" s="133">
        <v>38975</v>
      </c>
      <c r="R134" s="134">
        <v>156.645406620816</v>
      </c>
      <c r="S134" s="123">
        <f t="shared" si="6"/>
        <v>5.3331341234308383E-6</v>
      </c>
      <c r="T134" s="124">
        <f t="shared" si="7"/>
        <v>1.647799482727863E-2</v>
      </c>
      <c r="U134" s="124">
        <f t="shared" si="8"/>
        <v>9.9091629651594682E-2</v>
      </c>
    </row>
    <row r="135" spans="12:21" x14ac:dyDescent="0.25">
      <c r="L135" s="135">
        <v>39021</v>
      </c>
      <c r="M135" s="120">
        <v>174.94637236205401</v>
      </c>
      <c r="N135" s="119">
        <f t="shared" si="9"/>
        <v>-7.2299122322750931E-3</v>
      </c>
      <c r="O135" s="119">
        <f t="shared" si="10"/>
        <v>-2.181909935347226E-2</v>
      </c>
      <c r="P135" s="119">
        <f t="shared" si="11"/>
        <v>3.4527095792372453E-2</v>
      </c>
      <c r="Q135" s="133">
        <v>39005.5</v>
      </c>
      <c r="R135" s="134">
        <v>158.02186665413799</v>
      </c>
      <c r="S135" s="123">
        <f t="shared" si="6"/>
        <v>8.7871075380712149E-3</v>
      </c>
      <c r="T135" s="124">
        <f t="shared" si="7"/>
        <v>1.5819810071657781E-2</v>
      </c>
      <c r="U135" s="124">
        <f t="shared" si="8"/>
        <v>8.7695599994343842E-2</v>
      </c>
    </row>
    <row r="136" spans="12:21" x14ac:dyDescent="0.25">
      <c r="L136" s="135">
        <v>39051</v>
      </c>
      <c r="M136" s="120">
        <v>175.267796648786</v>
      </c>
      <c r="N136" s="119">
        <f t="shared" si="9"/>
        <v>1.8372732306035644E-3</v>
      </c>
      <c r="O136" s="119">
        <f t="shared" si="10"/>
        <v>-1.6184983947106102E-2</v>
      </c>
      <c r="P136" s="119">
        <f t="shared" si="11"/>
        <v>3.605971282376097E-2</v>
      </c>
      <c r="Q136" s="133">
        <v>39036</v>
      </c>
      <c r="R136" s="134">
        <v>159.91683477658299</v>
      </c>
      <c r="S136" s="123">
        <f t="shared" ref="S136:S199" si="12">R136/R135-1</f>
        <v>1.1991809504392936E-2</v>
      </c>
      <c r="T136" s="124">
        <f t="shared" si="7"/>
        <v>2.0889734875000121E-2</v>
      </c>
      <c r="U136" s="124">
        <f t="shared" si="8"/>
        <v>8.5065922886480072E-2</v>
      </c>
    </row>
    <row r="137" spans="12:21" x14ac:dyDescent="0.25">
      <c r="L137" s="135">
        <v>39082</v>
      </c>
      <c r="M137" s="120">
        <v>176.87743414001901</v>
      </c>
      <c r="N137" s="119">
        <f t="shared" si="9"/>
        <v>9.1838747448769187E-3</v>
      </c>
      <c r="O137" s="119">
        <f t="shared" si="10"/>
        <v>3.7283051054799454E-3</v>
      </c>
      <c r="P137" s="119">
        <f t="shared" si="11"/>
        <v>3.6409425496060077E-2</v>
      </c>
      <c r="Q137" s="133">
        <v>39066.5</v>
      </c>
      <c r="R137" s="134">
        <v>163.42356877752101</v>
      </c>
      <c r="S137" s="123">
        <f t="shared" si="12"/>
        <v>2.1928485552113575E-2</v>
      </c>
      <c r="T137" s="124">
        <f t="shared" si="7"/>
        <v>4.327073677374127E-2</v>
      </c>
      <c r="U137" s="124">
        <f t="shared" si="8"/>
        <v>0.10431556631439687</v>
      </c>
    </row>
    <row r="138" spans="12:21" x14ac:dyDescent="0.25">
      <c r="L138" s="135">
        <v>39113</v>
      </c>
      <c r="M138" s="120">
        <v>179.639426220269</v>
      </c>
      <c r="N138" s="119">
        <f t="shared" si="9"/>
        <v>1.5615288030826902E-2</v>
      </c>
      <c r="O138" s="119">
        <f t="shared" si="10"/>
        <v>2.6825671174836696E-2</v>
      </c>
      <c r="P138" s="119">
        <f t="shared" si="11"/>
        <v>4.2082531693636849E-2</v>
      </c>
      <c r="Q138" s="133">
        <v>39097.5</v>
      </c>
      <c r="R138" s="134">
        <v>163.780285908026</v>
      </c>
      <c r="S138" s="123">
        <f t="shared" si="12"/>
        <v>2.1827765307866898E-3</v>
      </c>
      <c r="T138" s="124">
        <f t="shared" ref="T138:T201" si="13">R138/R135-1</f>
        <v>3.6440648220486205E-2</v>
      </c>
      <c r="U138" s="124">
        <f t="shared" si="8"/>
        <v>0.10839996119892614</v>
      </c>
    </row>
    <row r="139" spans="12:21" x14ac:dyDescent="0.25">
      <c r="L139" s="135">
        <v>39141</v>
      </c>
      <c r="M139" s="120">
        <v>181.92963922778199</v>
      </c>
      <c r="N139" s="119">
        <f t="shared" si="9"/>
        <v>1.2748944124909345E-2</v>
      </c>
      <c r="O139" s="119">
        <f t="shared" si="10"/>
        <v>3.8009507201973047E-2</v>
      </c>
      <c r="P139" s="119">
        <f t="shared" si="11"/>
        <v>3.9123807404254807E-2</v>
      </c>
      <c r="Q139" s="133">
        <v>39127</v>
      </c>
      <c r="R139" s="134">
        <v>164.634238066412</v>
      </c>
      <c r="S139" s="123">
        <f t="shared" si="12"/>
        <v>5.214010670768765E-3</v>
      </c>
      <c r="T139" s="124">
        <f t="shared" si="13"/>
        <v>2.9499103683609196E-2</v>
      </c>
      <c r="U139" s="124">
        <f t="shared" si="8"/>
        <v>0.10882897237505174</v>
      </c>
    </row>
    <row r="140" spans="12:21" x14ac:dyDescent="0.25">
      <c r="L140" s="135">
        <v>39172</v>
      </c>
      <c r="M140" s="120">
        <v>183.62949814302499</v>
      </c>
      <c r="N140" s="119">
        <f t="shared" si="9"/>
        <v>9.3434963234040325E-3</v>
      </c>
      <c r="O140" s="119">
        <f t="shared" si="10"/>
        <v>3.8173688101224679E-2</v>
      </c>
      <c r="P140" s="119">
        <f t="shared" si="11"/>
        <v>4.464105039454358E-2</v>
      </c>
      <c r="Q140" s="133">
        <v>39156.5</v>
      </c>
      <c r="R140" s="134">
        <v>164.28135893300799</v>
      </c>
      <c r="S140" s="123">
        <f t="shared" si="12"/>
        <v>-2.1434128013011478E-3</v>
      </c>
      <c r="T140" s="124">
        <f t="shared" si="13"/>
        <v>5.2488766577771795E-3</v>
      </c>
      <c r="U140" s="124">
        <f t="shared" si="8"/>
        <v>9.3279448842347179E-2</v>
      </c>
    </row>
    <row r="141" spans="12:21" x14ac:dyDescent="0.25">
      <c r="L141" s="135">
        <v>39202</v>
      </c>
      <c r="M141" s="120">
        <v>185.225887029978</v>
      </c>
      <c r="N141" s="119">
        <f t="shared" si="9"/>
        <v>8.6935318295626729E-3</v>
      </c>
      <c r="O141" s="119">
        <f t="shared" si="10"/>
        <v>3.109818889567717E-2</v>
      </c>
      <c r="P141" s="119">
        <f t="shared" si="11"/>
        <v>4.7060301247097591E-2</v>
      </c>
      <c r="Q141" s="133">
        <v>39187</v>
      </c>
      <c r="R141" s="134">
        <v>166.17523185707299</v>
      </c>
      <c r="S141" s="123">
        <f t="shared" si="12"/>
        <v>1.1528227769513899E-2</v>
      </c>
      <c r="T141" s="124">
        <f t="shared" si="13"/>
        <v>1.4622919576486204E-2</v>
      </c>
      <c r="U141" s="124">
        <f t="shared" si="8"/>
        <v>9.2750439434597709E-2</v>
      </c>
    </row>
    <row r="142" spans="12:21" x14ac:dyDescent="0.25">
      <c r="L142" s="135">
        <v>39233</v>
      </c>
      <c r="M142" s="120">
        <v>185.43840642442501</v>
      </c>
      <c r="N142" s="119">
        <f t="shared" si="9"/>
        <v>1.1473525534397844E-3</v>
      </c>
      <c r="O142" s="119">
        <f t="shared" si="10"/>
        <v>1.9286396716534648E-2</v>
      </c>
      <c r="P142" s="119">
        <f t="shared" si="11"/>
        <v>4.4819613775854306E-2</v>
      </c>
      <c r="Q142" s="133">
        <v>39217.5</v>
      </c>
      <c r="R142" s="134">
        <v>167.93888020859399</v>
      </c>
      <c r="S142" s="123">
        <f t="shared" si="12"/>
        <v>1.0613184238177586E-2</v>
      </c>
      <c r="T142" s="124">
        <f t="shared" si="13"/>
        <v>2.0072629976572332E-2</v>
      </c>
      <c r="U142" s="124">
        <f t="shared" si="8"/>
        <v>9.6487115524319655E-2</v>
      </c>
    </row>
    <row r="143" spans="12:21" x14ac:dyDescent="0.25">
      <c r="L143" s="135">
        <v>39263</v>
      </c>
      <c r="M143" s="120">
        <v>186.43492545255</v>
      </c>
      <c r="N143" s="119">
        <f t="shared" si="9"/>
        <v>5.3738545716586206E-3</v>
      </c>
      <c r="O143" s="119">
        <f t="shared" si="10"/>
        <v>1.5277650583894298E-2</v>
      </c>
      <c r="P143" s="119">
        <f t="shared" si="11"/>
        <v>4.0835799642609416E-2</v>
      </c>
      <c r="Q143" s="133">
        <v>39248</v>
      </c>
      <c r="R143" s="134">
        <v>170.123058950141</v>
      </c>
      <c r="S143" s="123">
        <f t="shared" si="12"/>
        <v>1.3005795553918675E-2</v>
      </c>
      <c r="T143" s="124">
        <f t="shared" si="13"/>
        <v>3.5559116719476203E-2</v>
      </c>
      <c r="U143" s="124">
        <f t="shared" si="8"/>
        <v>0.10393499283459184</v>
      </c>
    </row>
    <row r="144" spans="12:21" x14ac:dyDescent="0.25">
      <c r="L144" s="135">
        <v>39294</v>
      </c>
      <c r="M144" s="120">
        <v>186.26958761041999</v>
      </c>
      <c r="N144" s="119">
        <f t="shared" si="9"/>
        <v>-8.8683942522393977E-4</v>
      </c>
      <c r="O144" s="119">
        <f t="shared" si="10"/>
        <v>5.6347446740696583E-3</v>
      </c>
      <c r="P144" s="119">
        <f t="shared" si="11"/>
        <v>4.1492604343583483E-2</v>
      </c>
      <c r="Q144" s="133">
        <v>39278.5</v>
      </c>
      <c r="R144" s="134">
        <v>171.59811568742799</v>
      </c>
      <c r="S144" s="123">
        <f t="shared" si="12"/>
        <v>8.6705279483558773E-3</v>
      </c>
      <c r="T144" s="124">
        <f t="shared" si="13"/>
        <v>3.2633526487384268E-2</v>
      </c>
      <c r="U144" s="124">
        <f t="shared" si="8"/>
        <v>0.10309268569631125</v>
      </c>
    </row>
    <row r="145" spans="12:21" x14ac:dyDescent="0.25">
      <c r="L145" s="135">
        <v>39325</v>
      </c>
      <c r="M145" s="120">
        <v>187.284393687538</v>
      </c>
      <c r="N145" s="119">
        <f t="shared" si="9"/>
        <v>5.4480502702376477E-3</v>
      </c>
      <c r="O145" s="119">
        <f t="shared" si="10"/>
        <v>9.9547191906295129E-3</v>
      </c>
      <c r="P145" s="119">
        <f t="shared" si="11"/>
        <v>5.1266703325889784E-2</v>
      </c>
      <c r="Q145" s="133">
        <v>39309.5</v>
      </c>
      <c r="R145" s="134">
        <v>171.64354016716999</v>
      </c>
      <c r="S145" s="123">
        <f t="shared" si="12"/>
        <v>2.6471432719432642E-4</v>
      </c>
      <c r="T145" s="124">
        <f t="shared" si="13"/>
        <v>2.2059572827772378E-2</v>
      </c>
      <c r="U145" s="124">
        <f t="shared" si="8"/>
        <v>9.5751604007659141E-2</v>
      </c>
    </row>
    <row r="146" spans="12:21" x14ac:dyDescent="0.25">
      <c r="L146" s="135">
        <v>39355</v>
      </c>
      <c r="M146" s="120">
        <v>185.541005910694</v>
      </c>
      <c r="N146" s="119">
        <f t="shared" si="9"/>
        <v>-9.3087723035408798E-3</v>
      </c>
      <c r="O146" s="119">
        <f t="shared" si="10"/>
        <v>-4.7948073017226589E-3</v>
      </c>
      <c r="P146" s="119">
        <f t="shared" si="11"/>
        <v>5.2891570345157124E-2</v>
      </c>
      <c r="Q146" s="133">
        <v>39340</v>
      </c>
      <c r="R146" s="134">
        <v>171.59571392616701</v>
      </c>
      <c r="S146" s="123">
        <f t="shared" si="12"/>
        <v>-2.7863699942565212E-4</v>
      </c>
      <c r="T146" s="124">
        <f t="shared" si="13"/>
        <v>8.6564101604686972E-3</v>
      </c>
      <c r="U146" s="124">
        <f t="shared" si="8"/>
        <v>9.5440444937785474E-2</v>
      </c>
    </row>
    <row r="147" spans="12:21" x14ac:dyDescent="0.25">
      <c r="L147" s="135">
        <v>39386</v>
      </c>
      <c r="M147" s="120">
        <v>182.30419820382099</v>
      </c>
      <c r="N147" s="119">
        <f t="shared" si="9"/>
        <v>-1.744524177275919E-2</v>
      </c>
      <c r="O147" s="119">
        <f t="shared" si="10"/>
        <v>-2.1288442506742222E-2</v>
      </c>
      <c r="P147" s="119">
        <f t="shared" si="11"/>
        <v>4.2057607382334661E-2</v>
      </c>
      <c r="Q147" s="133">
        <v>39370.5</v>
      </c>
      <c r="R147" s="134">
        <v>170.395707380597</v>
      </c>
      <c r="S147" s="123">
        <f t="shared" si="12"/>
        <v>-6.9932198078463959E-3</v>
      </c>
      <c r="T147" s="124">
        <f t="shared" si="13"/>
        <v>-7.0071183591620123E-3</v>
      </c>
      <c r="U147" s="124">
        <f t="shared" ref="U147:U210" si="14">R147/R135-1</f>
        <v>7.8304610548245224E-2</v>
      </c>
    </row>
    <row r="148" spans="12:21" x14ac:dyDescent="0.25">
      <c r="L148" s="135">
        <v>39416</v>
      </c>
      <c r="M148" s="120">
        <v>179.21091705063299</v>
      </c>
      <c r="N148" s="119">
        <f t="shared" si="9"/>
        <v>-1.6967690177543959E-2</v>
      </c>
      <c r="O148" s="119">
        <f t="shared" si="10"/>
        <v>-4.3108112095953222E-2</v>
      </c>
      <c r="P148" s="119">
        <f t="shared" si="11"/>
        <v>2.2497689120543285E-2</v>
      </c>
      <c r="Q148" s="133">
        <v>39401</v>
      </c>
      <c r="R148" s="134">
        <v>170.45978694683299</v>
      </c>
      <c r="S148" s="123">
        <f t="shared" si="12"/>
        <v>3.7606326603567553E-4</v>
      </c>
      <c r="T148" s="124">
        <f t="shared" si="13"/>
        <v>-6.8965789168884406E-3</v>
      </c>
      <c r="U148" s="124">
        <f t="shared" si="14"/>
        <v>6.5927719148389796E-2</v>
      </c>
    </row>
    <row r="149" spans="12:21" x14ac:dyDescent="0.25">
      <c r="L149" s="135">
        <v>39447</v>
      </c>
      <c r="M149" s="120">
        <v>178.589176189406</v>
      </c>
      <c r="N149" s="119">
        <f t="shared" si="9"/>
        <v>-3.4693247010800787E-3</v>
      </c>
      <c r="O149" s="119">
        <f t="shared" si="10"/>
        <v>-3.746788849810434E-2</v>
      </c>
      <c r="P149" s="119">
        <f t="shared" si="11"/>
        <v>9.6775603836041224E-3</v>
      </c>
      <c r="Q149" s="133">
        <v>39431.5</v>
      </c>
      <c r="R149" s="134">
        <v>169.21875526878401</v>
      </c>
      <c r="S149" s="123">
        <f t="shared" si="12"/>
        <v>-7.2804953020154661E-3</v>
      </c>
      <c r="T149" s="124">
        <f t="shared" si="13"/>
        <v>-1.3852086412867726E-2</v>
      </c>
      <c r="U149" s="124">
        <f t="shared" si="14"/>
        <v>3.546114268959788E-2</v>
      </c>
    </row>
    <row r="150" spans="12:21" x14ac:dyDescent="0.25">
      <c r="L150" s="135">
        <v>39478</v>
      </c>
      <c r="M150" s="120">
        <v>180.28948595058799</v>
      </c>
      <c r="N150" s="119">
        <f t="shared" si="9"/>
        <v>9.520788423250659E-3</v>
      </c>
      <c r="O150" s="119">
        <f t="shared" si="10"/>
        <v>-1.1051376068588969E-2</v>
      </c>
      <c r="P150" s="119">
        <f t="shared" si="11"/>
        <v>3.6186918651248678E-3</v>
      </c>
      <c r="Q150" s="133">
        <v>39462.5</v>
      </c>
      <c r="R150" s="134">
        <v>168.14654316602599</v>
      </c>
      <c r="S150" s="123">
        <f t="shared" si="12"/>
        <v>-6.3362486094105108E-3</v>
      </c>
      <c r="T150" s="124">
        <f t="shared" si="13"/>
        <v>-1.3199653026160219E-2</v>
      </c>
      <c r="U150" s="124">
        <f t="shared" si="14"/>
        <v>2.6659235779158186E-2</v>
      </c>
    </row>
    <row r="151" spans="12:21" x14ac:dyDescent="0.25">
      <c r="L151" s="135">
        <v>39507</v>
      </c>
      <c r="M151" s="120">
        <v>180.35671319126001</v>
      </c>
      <c r="N151" s="119">
        <f t="shared" si="9"/>
        <v>3.7288497616794203E-4</v>
      </c>
      <c r="O151" s="119">
        <f t="shared" si="10"/>
        <v>6.3935621751396443E-3</v>
      </c>
      <c r="P151" s="119">
        <f t="shared" si="11"/>
        <v>-8.645793193447826E-3</v>
      </c>
      <c r="Q151" s="133">
        <v>39492.5</v>
      </c>
      <c r="R151" s="134">
        <v>163.270584909174</v>
      </c>
      <c r="S151" s="123">
        <f t="shared" si="12"/>
        <v>-2.899826642310166E-2</v>
      </c>
      <c r="T151" s="124">
        <f t="shared" si="13"/>
        <v>-4.217535505838288E-2</v>
      </c>
      <c r="U151" s="124">
        <f t="shared" si="14"/>
        <v>-8.2829256736250967E-3</v>
      </c>
    </row>
    <row r="152" spans="12:21" x14ac:dyDescent="0.25">
      <c r="L152" s="135">
        <v>39538</v>
      </c>
      <c r="M152" s="120">
        <v>178.48212140381301</v>
      </c>
      <c r="N152" s="119">
        <f t="shared" si="9"/>
        <v>-1.0393801008444226E-2</v>
      </c>
      <c r="O152" s="119">
        <f t="shared" si="10"/>
        <v>-5.9944722226312752E-4</v>
      </c>
      <c r="P152" s="119">
        <f t="shared" si="11"/>
        <v>-2.8031317360584396E-2</v>
      </c>
      <c r="Q152" s="133">
        <v>39522.5</v>
      </c>
      <c r="R152" s="134">
        <v>159.338255179984</v>
      </c>
      <c r="S152" s="123">
        <f t="shared" si="12"/>
        <v>-2.408474086975021E-2</v>
      </c>
      <c r="T152" s="124">
        <f t="shared" si="13"/>
        <v>-5.8388918374360999E-2</v>
      </c>
      <c r="U152" s="124">
        <f t="shared" si="14"/>
        <v>-3.0089255318613062E-2</v>
      </c>
    </row>
    <row r="153" spans="12:21" x14ac:dyDescent="0.25">
      <c r="L153" s="135">
        <v>39568</v>
      </c>
      <c r="M153" s="120">
        <v>175.29374249481299</v>
      </c>
      <c r="N153" s="119">
        <f t="shared" si="9"/>
        <v>-1.7863855964521891E-2</v>
      </c>
      <c r="O153" s="119">
        <f t="shared" si="10"/>
        <v>-2.7709566253598328E-2</v>
      </c>
      <c r="P153" s="119">
        <f t="shared" si="11"/>
        <v>-5.3621794957621316E-2</v>
      </c>
      <c r="Q153" s="133">
        <v>39553</v>
      </c>
      <c r="R153" s="134">
        <v>155.19716322251301</v>
      </c>
      <c r="S153" s="123">
        <f t="shared" si="12"/>
        <v>-2.5989314071459657E-2</v>
      </c>
      <c r="T153" s="124">
        <f t="shared" si="13"/>
        <v>-7.7012466029271365E-2</v>
      </c>
      <c r="U153" s="124">
        <f t="shared" si="14"/>
        <v>-6.6063206362800164E-2</v>
      </c>
    </row>
    <row r="154" spans="12:21" x14ac:dyDescent="0.25">
      <c r="L154" s="135">
        <v>39599</v>
      </c>
      <c r="M154" s="120">
        <v>173.775396153983</v>
      </c>
      <c r="N154" s="119">
        <f t="shared" si="9"/>
        <v>-8.6617258506812567E-3</v>
      </c>
      <c r="O154" s="119">
        <f t="shared" si="10"/>
        <v>-3.6490557633404141E-2</v>
      </c>
      <c r="P154" s="119">
        <f t="shared" si="11"/>
        <v>-6.2894254191055321E-2</v>
      </c>
      <c r="Q154" s="133">
        <v>39583.5</v>
      </c>
      <c r="R154" s="134">
        <v>157.073116519845</v>
      </c>
      <c r="S154" s="123">
        <f t="shared" si="12"/>
        <v>1.2087548885428845E-2</v>
      </c>
      <c r="T154" s="124">
        <f t="shared" si="13"/>
        <v>-3.7958266596378021E-2</v>
      </c>
      <c r="U154" s="124">
        <f t="shared" si="14"/>
        <v>-6.470070346576573E-2</v>
      </c>
    </row>
    <row r="155" spans="12:21" x14ac:dyDescent="0.25">
      <c r="L155" s="135">
        <v>39629</v>
      </c>
      <c r="M155" s="120">
        <v>173.27598280798</v>
      </c>
      <c r="N155" s="119">
        <f t="shared" si="9"/>
        <v>-2.873901352297703E-3</v>
      </c>
      <c r="O155" s="119">
        <f t="shared" si="10"/>
        <v>-2.9168964123046259E-2</v>
      </c>
      <c r="P155" s="119">
        <f t="shared" si="11"/>
        <v>-7.0581961038835073E-2</v>
      </c>
      <c r="Q155" s="133">
        <v>39614</v>
      </c>
      <c r="R155" s="134">
        <v>159.36907548205701</v>
      </c>
      <c r="S155" s="123">
        <f t="shared" si="12"/>
        <v>1.4617135083850874E-2</v>
      </c>
      <c r="T155" s="124">
        <f t="shared" si="13"/>
        <v>1.9342688319379242E-4</v>
      </c>
      <c r="U155" s="124">
        <f t="shared" si="14"/>
        <v>-6.32129679212724E-2</v>
      </c>
    </row>
    <row r="156" spans="12:21" x14ac:dyDescent="0.25">
      <c r="L156" s="135">
        <v>39660</v>
      </c>
      <c r="M156" s="120">
        <v>173.07508261365101</v>
      </c>
      <c r="N156" s="119">
        <f t="shared" si="9"/>
        <v>-1.1594231991840509E-3</v>
      </c>
      <c r="O156" s="119">
        <f t="shared" si="10"/>
        <v>-1.2656811644189969E-2</v>
      </c>
      <c r="P156" s="119">
        <f t="shared" si="11"/>
        <v>-7.0835530190602514E-2</v>
      </c>
      <c r="Q156" s="133">
        <v>39644.5</v>
      </c>
      <c r="R156" s="134">
        <v>162.14938834316999</v>
      </c>
      <c r="S156" s="123">
        <f t="shared" si="12"/>
        <v>1.7445748823623042E-2</v>
      </c>
      <c r="T156" s="124">
        <f t="shared" si="13"/>
        <v>4.4796083744709003E-2</v>
      </c>
      <c r="U156" s="124">
        <f t="shared" si="14"/>
        <v>-5.5063118300606506E-2</v>
      </c>
    </row>
    <row r="157" spans="12:21" x14ac:dyDescent="0.25">
      <c r="L157" s="135">
        <v>39691</v>
      </c>
      <c r="M157" s="120">
        <v>172.01836877991201</v>
      </c>
      <c r="N157" s="119">
        <f t="shared" si="9"/>
        <v>-6.1055226308796007E-3</v>
      </c>
      <c r="O157" s="119">
        <f t="shared" si="10"/>
        <v>-1.0110909904150533E-2</v>
      </c>
      <c r="P157" s="119">
        <f t="shared" si="11"/>
        <v>-8.1512530793652505E-2</v>
      </c>
      <c r="Q157" s="133">
        <v>39675.5</v>
      </c>
      <c r="R157" s="134">
        <v>159.58099345286601</v>
      </c>
      <c r="S157" s="123">
        <f t="shared" si="12"/>
        <v>-1.5839682878533434E-2</v>
      </c>
      <c r="T157" s="124">
        <f t="shared" si="13"/>
        <v>1.596630275496036E-2</v>
      </c>
      <c r="U157" s="124">
        <f t="shared" si="14"/>
        <v>-7.027672991687206E-2</v>
      </c>
    </row>
    <row r="158" spans="12:21" x14ac:dyDescent="0.25">
      <c r="L158" s="135">
        <v>39721</v>
      </c>
      <c r="M158" s="120">
        <v>168.331465712159</v>
      </c>
      <c r="N158" s="119">
        <f t="shared" si="9"/>
        <v>-2.1433193989126798E-2</v>
      </c>
      <c r="O158" s="119">
        <f t="shared" si="10"/>
        <v>-2.8535501664419316E-2</v>
      </c>
      <c r="P158" s="119">
        <f t="shared" si="11"/>
        <v>-9.275329792497955E-2</v>
      </c>
      <c r="Q158" s="133">
        <v>39706</v>
      </c>
      <c r="R158" s="134">
        <v>157.22371435672</v>
      </c>
      <c r="S158" s="123">
        <f t="shared" si="12"/>
        <v>-1.4771678287879952E-2</v>
      </c>
      <c r="T158" s="124">
        <f t="shared" si="13"/>
        <v>-1.3461589827560738E-2</v>
      </c>
      <c r="U158" s="124">
        <f t="shared" si="14"/>
        <v>-8.3755003202649281E-2</v>
      </c>
    </row>
    <row r="159" spans="12:21" x14ac:dyDescent="0.25">
      <c r="L159" s="135">
        <v>39752</v>
      </c>
      <c r="M159" s="120">
        <v>164.03914331389399</v>
      </c>
      <c r="N159" s="119">
        <f t="shared" si="9"/>
        <v>-2.5499227848492345E-2</v>
      </c>
      <c r="O159" s="119">
        <f t="shared" si="10"/>
        <v>-5.2208204458452312E-2</v>
      </c>
      <c r="P159" s="119">
        <f t="shared" si="11"/>
        <v>-0.10018998503537579</v>
      </c>
      <c r="Q159" s="133">
        <v>39736.5</v>
      </c>
      <c r="R159" s="134">
        <v>154.60786469316</v>
      </c>
      <c r="S159" s="123">
        <f t="shared" si="12"/>
        <v>-1.6637755152031142E-2</v>
      </c>
      <c r="T159" s="124">
        <f t="shared" si="13"/>
        <v>-4.6509726167139442E-2</v>
      </c>
      <c r="U159" s="124">
        <f t="shared" si="14"/>
        <v>-9.2653993050266115E-2</v>
      </c>
    </row>
    <row r="160" spans="12:21" x14ac:dyDescent="0.25">
      <c r="L160" s="135">
        <v>39782</v>
      </c>
      <c r="M160" s="120">
        <v>158.180664236279</v>
      </c>
      <c r="N160" s="119">
        <f t="shared" ref="N160:N223" si="15">M160/M159-1</f>
        <v>-3.5713909249114995E-2</v>
      </c>
      <c r="O160" s="119">
        <f t="shared" si="10"/>
        <v>-8.0443179654479779E-2</v>
      </c>
      <c r="P160" s="119">
        <f t="shared" si="11"/>
        <v>-0.11734917247486798</v>
      </c>
      <c r="Q160" s="133">
        <v>39767</v>
      </c>
      <c r="R160" s="134">
        <v>152.031817160586</v>
      </c>
      <c r="S160" s="123">
        <f t="shared" si="12"/>
        <v>-1.6661814311235146E-2</v>
      </c>
      <c r="T160" s="124">
        <f t="shared" si="13"/>
        <v>-4.730623697056846E-2</v>
      </c>
      <c r="U160" s="124">
        <f t="shared" si="14"/>
        <v>-0.10810743176626603</v>
      </c>
    </row>
    <row r="161" spans="12:21" x14ac:dyDescent="0.25">
      <c r="L161" s="135">
        <v>39813</v>
      </c>
      <c r="M161" s="120">
        <v>155.356839244095</v>
      </c>
      <c r="N161" s="119">
        <f t="shared" si="15"/>
        <v>-1.7851897422595076E-2</v>
      </c>
      <c r="O161" s="119">
        <f t="shared" si="10"/>
        <v>-7.7077844080857494E-2</v>
      </c>
      <c r="P161" s="119">
        <f t="shared" si="11"/>
        <v>-0.13008815786613814</v>
      </c>
      <c r="Q161" s="133">
        <v>39797.5</v>
      </c>
      <c r="R161" s="134">
        <v>148.089413444673</v>
      </c>
      <c r="S161" s="123">
        <f t="shared" si="12"/>
        <v>-2.5931438494540715E-2</v>
      </c>
      <c r="T161" s="124">
        <f t="shared" si="13"/>
        <v>-5.8097475622045591E-2</v>
      </c>
      <c r="U161" s="124">
        <f t="shared" si="14"/>
        <v>-0.1248640659869501</v>
      </c>
    </row>
    <row r="162" spans="12:21" x14ac:dyDescent="0.25">
      <c r="L162" s="135">
        <v>39844</v>
      </c>
      <c r="M162" s="120">
        <v>151.63938999596499</v>
      </c>
      <c r="N162" s="119">
        <f t="shared" si="15"/>
        <v>-2.3928455716643371E-2</v>
      </c>
      <c r="O162" s="119">
        <f t="shared" ref="O162:O225" si="16">M162/M159-1</f>
        <v>-7.5590210162227445E-2</v>
      </c>
      <c r="P162" s="119">
        <f t="shared" si="11"/>
        <v>-0.15891162928089519</v>
      </c>
      <c r="Q162" s="133">
        <v>39828.5</v>
      </c>
      <c r="R162" s="134">
        <v>145.150796219131</v>
      </c>
      <c r="S162" s="123">
        <f t="shared" si="12"/>
        <v>-1.9843533424756865E-2</v>
      </c>
      <c r="T162" s="124">
        <f t="shared" si="13"/>
        <v>-6.1168094474351786E-2</v>
      </c>
      <c r="U162" s="124">
        <f t="shared" si="14"/>
        <v>-0.13676015286373899</v>
      </c>
    </row>
    <row r="163" spans="12:21" x14ac:dyDescent="0.25">
      <c r="L163" s="135">
        <v>39872</v>
      </c>
      <c r="M163" s="120">
        <v>149.01388891049399</v>
      </c>
      <c r="N163" s="119">
        <f t="shared" si="15"/>
        <v>-1.7314110044500119E-2</v>
      </c>
      <c r="O163" s="119">
        <f t="shared" si="16"/>
        <v>-5.7951301254446252E-2</v>
      </c>
      <c r="P163" s="119">
        <f t="shared" si="11"/>
        <v>-0.17378241001502615</v>
      </c>
      <c r="Q163" s="133">
        <v>39858</v>
      </c>
      <c r="R163" s="134">
        <v>143.96305762734301</v>
      </c>
      <c r="S163" s="123">
        <f t="shared" si="12"/>
        <v>-8.1827907440127357E-3</v>
      </c>
      <c r="T163" s="124">
        <f t="shared" si="13"/>
        <v>-5.3072834910078304E-2</v>
      </c>
      <c r="U163" s="124">
        <f t="shared" si="14"/>
        <v>-0.11825478112038124</v>
      </c>
    </row>
    <row r="164" spans="12:21" x14ac:dyDescent="0.25">
      <c r="L164" s="135">
        <v>39903</v>
      </c>
      <c r="M164" s="120">
        <v>144.15687524418601</v>
      </c>
      <c r="N164" s="119">
        <f t="shared" si="15"/>
        <v>-3.2594368899568571E-2</v>
      </c>
      <c r="O164" s="119">
        <f t="shared" si="16"/>
        <v>-7.2091863186735661E-2</v>
      </c>
      <c r="P164" s="119">
        <f t="shared" si="11"/>
        <v>-0.19231756037887215</v>
      </c>
      <c r="Q164" s="133">
        <v>39887.5</v>
      </c>
      <c r="R164" s="134">
        <v>140.784206326131</v>
      </c>
      <c r="S164" s="123">
        <f t="shared" si="12"/>
        <v>-2.2081021017493652E-2</v>
      </c>
      <c r="T164" s="124">
        <f t="shared" si="13"/>
        <v>-4.9329705268035706E-2</v>
      </c>
      <c r="U164" s="124">
        <f t="shared" si="14"/>
        <v>-0.11644440836191461</v>
      </c>
    </row>
    <row r="165" spans="12:21" x14ac:dyDescent="0.25">
      <c r="L165" s="135">
        <v>39933</v>
      </c>
      <c r="M165" s="120">
        <v>140.96382175679199</v>
      </c>
      <c r="N165" s="119">
        <f t="shared" si="15"/>
        <v>-2.2149852249400803E-2</v>
      </c>
      <c r="O165" s="119">
        <f t="shared" si="16"/>
        <v>-7.0401023371678528E-2</v>
      </c>
      <c r="P165" s="119">
        <f t="shared" si="11"/>
        <v>-0.19584224884146584</v>
      </c>
      <c r="Q165" s="133">
        <v>39918</v>
      </c>
      <c r="R165" s="134">
        <v>135.38668261929001</v>
      </c>
      <c r="S165" s="123">
        <f t="shared" si="12"/>
        <v>-3.8338985939498471E-2</v>
      </c>
      <c r="T165" s="124">
        <f t="shared" si="13"/>
        <v>-6.7268756728694146E-2</v>
      </c>
      <c r="U165" s="124">
        <f t="shared" si="14"/>
        <v>-0.12764718240899697</v>
      </c>
    </row>
    <row r="166" spans="12:21" x14ac:dyDescent="0.25">
      <c r="L166" s="135">
        <v>39964</v>
      </c>
      <c r="M166" s="120">
        <v>139.162263977994</v>
      </c>
      <c r="N166" s="119">
        <f t="shared" si="15"/>
        <v>-1.2780284730831482E-2</v>
      </c>
      <c r="O166" s="119">
        <f t="shared" si="16"/>
        <v>-6.611212555104462E-2</v>
      </c>
      <c r="P166" s="119">
        <f t="shared" si="11"/>
        <v>-0.19918315792713359</v>
      </c>
      <c r="Q166" s="133">
        <v>39948.5</v>
      </c>
      <c r="R166" s="134">
        <v>126.034050007161</v>
      </c>
      <c r="S166" s="123">
        <f t="shared" si="12"/>
        <v>-6.9080890610406676E-2</v>
      </c>
      <c r="T166" s="124">
        <f t="shared" si="13"/>
        <v>-0.12453894711372637</v>
      </c>
      <c r="U166" s="124">
        <f t="shared" si="14"/>
        <v>-0.19760903202530178</v>
      </c>
    </row>
    <row r="167" spans="12:21" x14ac:dyDescent="0.25">
      <c r="L167" s="135">
        <v>39994</v>
      </c>
      <c r="M167" s="120">
        <v>139.63464827967201</v>
      </c>
      <c r="N167" s="119">
        <f t="shared" si="15"/>
        <v>3.3944856038896631E-3</v>
      </c>
      <c r="O167" s="119">
        <f t="shared" si="16"/>
        <v>-3.137017888917093E-2</v>
      </c>
      <c r="P167" s="119">
        <f t="shared" si="11"/>
        <v>-0.1941488600043807</v>
      </c>
      <c r="Q167" s="133">
        <v>39979</v>
      </c>
      <c r="R167" s="134">
        <v>119.44424831562</v>
      </c>
      <c r="S167" s="123">
        <f t="shared" si="12"/>
        <v>-5.2285883784315312E-2</v>
      </c>
      <c r="T167" s="124">
        <f t="shared" si="13"/>
        <v>-0.15157920456699747</v>
      </c>
      <c r="U167" s="124">
        <f t="shared" si="14"/>
        <v>-0.25051803209420043</v>
      </c>
    </row>
    <row r="168" spans="12:21" x14ac:dyDescent="0.25">
      <c r="L168" s="135">
        <v>40025</v>
      </c>
      <c r="M168" s="120">
        <v>140.093354195979</v>
      </c>
      <c r="N168" s="119">
        <f t="shared" si="15"/>
        <v>3.2850436618585555E-3</v>
      </c>
      <c r="O168" s="119">
        <f t="shared" si="16"/>
        <v>-6.1751132309311174E-3</v>
      </c>
      <c r="P168" s="119">
        <f t="shared" si="11"/>
        <v>-0.19056312393214847</v>
      </c>
      <c r="Q168" s="133">
        <v>40009</v>
      </c>
      <c r="R168" s="134">
        <v>114.214385477246</v>
      </c>
      <c r="S168" s="123">
        <f t="shared" si="12"/>
        <v>-4.3784970077040408E-2</v>
      </c>
      <c r="T168" s="124">
        <f t="shared" si="13"/>
        <v>-0.156383897828274</v>
      </c>
      <c r="U168" s="124">
        <f t="shared" si="14"/>
        <v>-0.29562247107880069</v>
      </c>
    </row>
    <row r="169" spans="12:21" x14ac:dyDescent="0.25">
      <c r="L169" s="135">
        <v>40056</v>
      </c>
      <c r="M169" s="120">
        <v>139.06732905819101</v>
      </c>
      <c r="N169" s="119">
        <f t="shared" si="15"/>
        <v>-7.3238673145956668E-3</v>
      </c>
      <c r="O169" s="119">
        <f t="shared" si="16"/>
        <v>-6.8218867018432494E-4</v>
      </c>
      <c r="P169" s="119">
        <f t="shared" si="11"/>
        <v>-0.19155535513698563</v>
      </c>
      <c r="Q169" s="133">
        <v>40040</v>
      </c>
      <c r="R169" s="134">
        <v>114.68006116570599</v>
      </c>
      <c r="S169" s="123">
        <f t="shared" si="12"/>
        <v>4.0772069692811552E-3</v>
      </c>
      <c r="T169" s="124">
        <f t="shared" si="13"/>
        <v>-9.0086677693923978E-2</v>
      </c>
      <c r="U169" s="124">
        <f t="shared" si="14"/>
        <v>-0.2813676698937333</v>
      </c>
    </row>
    <row r="170" spans="12:21" x14ac:dyDescent="0.25">
      <c r="L170" s="135">
        <v>40086</v>
      </c>
      <c r="M170" s="120">
        <v>135.196827315565</v>
      </c>
      <c r="N170" s="119">
        <f t="shared" si="15"/>
        <v>-2.7831855036249631E-2</v>
      </c>
      <c r="O170" s="119">
        <f t="shared" si="16"/>
        <v>-3.1781660345636897E-2</v>
      </c>
      <c r="P170" s="119">
        <f t="shared" si="11"/>
        <v>-0.19684161993369131</v>
      </c>
      <c r="Q170" s="133">
        <v>40071</v>
      </c>
      <c r="R170" s="134">
        <v>114.79115991385601</v>
      </c>
      <c r="S170" s="123">
        <f t="shared" si="12"/>
        <v>9.687712669552706E-4</v>
      </c>
      <c r="T170" s="124">
        <f t="shared" si="13"/>
        <v>-3.8956152911345354E-2</v>
      </c>
      <c r="U170" s="124">
        <f t="shared" si="14"/>
        <v>-0.2698864774724129</v>
      </c>
    </row>
    <row r="171" spans="12:21" x14ac:dyDescent="0.25">
      <c r="L171" s="135">
        <v>40117</v>
      </c>
      <c r="M171" s="120">
        <v>130.48774345211501</v>
      </c>
      <c r="N171" s="119">
        <f t="shared" si="15"/>
        <v>-3.4831319321262266E-2</v>
      </c>
      <c r="O171" s="119">
        <f t="shared" si="16"/>
        <v>-6.8565784572668154E-2</v>
      </c>
      <c r="P171" s="119">
        <f t="shared" ref="P171:P234" si="17">M171/M159-1</f>
        <v>-0.20453288882140364</v>
      </c>
      <c r="Q171" s="133">
        <v>40101</v>
      </c>
      <c r="R171" s="134">
        <v>114.407268248984</v>
      </c>
      <c r="S171" s="123">
        <f t="shared" si="12"/>
        <v>-3.3442615717107493E-3</v>
      </c>
      <c r="T171" s="124">
        <f t="shared" si="13"/>
        <v>1.6887782649448457E-3</v>
      </c>
      <c r="U171" s="124">
        <f t="shared" si="14"/>
        <v>-0.2600165038431872</v>
      </c>
    </row>
    <row r="172" spans="12:21" x14ac:dyDescent="0.25">
      <c r="L172" s="135">
        <v>40147</v>
      </c>
      <c r="M172" s="120">
        <v>128.48675010138601</v>
      </c>
      <c r="N172" s="119">
        <f t="shared" si="15"/>
        <v>-1.5334722616789698E-2</v>
      </c>
      <c r="O172" s="119">
        <f t="shared" si="16"/>
        <v>-7.6082420137498219E-2</v>
      </c>
      <c r="P172" s="119">
        <f t="shared" si="17"/>
        <v>-0.18772151626913347</v>
      </c>
      <c r="Q172" s="133">
        <v>40132</v>
      </c>
      <c r="R172" s="134">
        <v>111.38222744856</v>
      </c>
      <c r="S172" s="123">
        <f t="shared" si="12"/>
        <v>-2.644098444725218E-2</v>
      </c>
      <c r="T172" s="124">
        <f t="shared" si="13"/>
        <v>-2.8756818610175094E-2</v>
      </c>
      <c r="U172" s="124">
        <f t="shared" si="14"/>
        <v>-0.26737554329886903</v>
      </c>
    </row>
    <row r="173" spans="12:21" x14ac:dyDescent="0.25">
      <c r="L173" s="135">
        <v>40178</v>
      </c>
      <c r="M173" s="120">
        <v>128.974999176305</v>
      </c>
      <c r="N173" s="119">
        <f t="shared" si="15"/>
        <v>3.7999955212013603E-3</v>
      </c>
      <c r="O173" s="119">
        <f t="shared" si="16"/>
        <v>-4.6020518844998692E-2</v>
      </c>
      <c r="P173" s="119">
        <f t="shared" si="17"/>
        <v>-0.16981447483196499</v>
      </c>
      <c r="Q173" s="133">
        <v>40162</v>
      </c>
      <c r="R173" s="134">
        <v>108.85004077605799</v>
      </c>
      <c r="S173" s="123">
        <f t="shared" si="12"/>
        <v>-2.2734207516827198E-2</v>
      </c>
      <c r="T173" s="124">
        <f t="shared" si="13"/>
        <v>-5.175589428886751E-2</v>
      </c>
      <c r="U173" s="124">
        <f t="shared" si="14"/>
        <v>-0.26497081564358449</v>
      </c>
    </row>
    <row r="174" spans="12:21" x14ac:dyDescent="0.25">
      <c r="L174" s="135">
        <v>40209</v>
      </c>
      <c r="M174" s="120">
        <v>131.197623659334</v>
      </c>
      <c r="N174" s="119">
        <f t="shared" si="15"/>
        <v>1.7232986991461363E-2</v>
      </c>
      <c r="O174" s="119">
        <f t="shared" si="16"/>
        <v>5.4402060181191203E-3</v>
      </c>
      <c r="P174" s="119">
        <f t="shared" si="17"/>
        <v>-0.13480512113096033</v>
      </c>
      <c r="Q174" s="133">
        <v>40193</v>
      </c>
      <c r="R174" s="134">
        <v>107.92460442184201</v>
      </c>
      <c r="S174" s="123">
        <f t="shared" si="12"/>
        <v>-8.5019385166784645E-3</v>
      </c>
      <c r="T174" s="124">
        <f t="shared" si="13"/>
        <v>-5.6663041836064076E-2</v>
      </c>
      <c r="U174" s="124">
        <f t="shared" si="14"/>
        <v>-0.25646563964478308</v>
      </c>
    </row>
    <row r="175" spans="12:21" x14ac:dyDescent="0.25">
      <c r="L175" s="135">
        <v>40237</v>
      </c>
      <c r="M175" s="120">
        <v>132.41815357961801</v>
      </c>
      <c r="N175" s="119">
        <f t="shared" si="15"/>
        <v>9.3029880133592702E-3</v>
      </c>
      <c r="O175" s="119">
        <f t="shared" si="16"/>
        <v>3.0597734592320291E-2</v>
      </c>
      <c r="P175" s="119">
        <f t="shared" si="17"/>
        <v>-0.11137039273462823</v>
      </c>
      <c r="Q175" s="133">
        <v>40224</v>
      </c>
      <c r="R175" s="134">
        <v>109.031003988945</v>
      </c>
      <c r="S175" s="123">
        <f t="shared" si="12"/>
        <v>1.0251597149973701E-2</v>
      </c>
      <c r="T175" s="124">
        <f t="shared" si="13"/>
        <v>-2.1109502956392912E-2</v>
      </c>
      <c r="U175" s="124">
        <f t="shared" si="14"/>
        <v>-0.24264595524791999</v>
      </c>
    </row>
    <row r="176" spans="12:21" x14ac:dyDescent="0.25">
      <c r="L176" s="135">
        <v>40268</v>
      </c>
      <c r="M176" s="120">
        <v>131.73290109925</v>
      </c>
      <c r="N176" s="119">
        <f t="shared" si="15"/>
        <v>-5.1749134226977134E-3</v>
      </c>
      <c r="O176" s="119">
        <f t="shared" si="16"/>
        <v>2.13832288471274E-2</v>
      </c>
      <c r="P176" s="119">
        <f t="shared" si="17"/>
        <v>-8.6183708712408991E-2</v>
      </c>
      <c r="Q176" s="133">
        <v>40252</v>
      </c>
      <c r="R176" s="134">
        <v>111.363763802791</v>
      </c>
      <c r="S176" s="123">
        <f t="shared" si="12"/>
        <v>2.1395380474369619E-2</v>
      </c>
      <c r="T176" s="124">
        <f t="shared" si="13"/>
        <v>2.3093450482986944E-2</v>
      </c>
      <c r="U176" s="124">
        <f t="shared" si="14"/>
        <v>-0.20897544753838815</v>
      </c>
    </row>
    <row r="177" spans="12:21" x14ac:dyDescent="0.25">
      <c r="L177" s="135">
        <v>40298</v>
      </c>
      <c r="M177" s="120">
        <v>129.23712763471499</v>
      </c>
      <c r="N177" s="119">
        <f t="shared" si="15"/>
        <v>-1.894571093256836E-2</v>
      </c>
      <c r="O177" s="119">
        <f t="shared" si="16"/>
        <v>-1.4943075719950571E-2</v>
      </c>
      <c r="P177" s="119">
        <f t="shared" si="17"/>
        <v>-8.3189388425558675E-2</v>
      </c>
      <c r="Q177" s="133">
        <v>40283</v>
      </c>
      <c r="R177" s="134">
        <v>114.57869990823001</v>
      </c>
      <c r="S177" s="123">
        <f t="shared" si="12"/>
        <v>2.8868780971988306E-2</v>
      </c>
      <c r="T177" s="124">
        <f t="shared" si="13"/>
        <v>6.1655037069946683E-2</v>
      </c>
      <c r="U177" s="124">
        <f t="shared" si="14"/>
        <v>-0.15369298005160859</v>
      </c>
    </row>
    <row r="178" spans="12:21" x14ac:dyDescent="0.25">
      <c r="L178" s="135">
        <v>40329</v>
      </c>
      <c r="M178" s="120">
        <v>125.942079687291</v>
      </c>
      <c r="N178" s="119">
        <f t="shared" si="15"/>
        <v>-2.5496140371808251E-2</v>
      </c>
      <c r="O178" s="119">
        <f t="shared" si="16"/>
        <v>-4.8906239191994105E-2</v>
      </c>
      <c r="P178" s="119">
        <f t="shared" si="17"/>
        <v>-9.4998341596350677E-2</v>
      </c>
      <c r="Q178" s="133">
        <v>40313</v>
      </c>
      <c r="R178" s="134">
        <v>117.02007080781</v>
      </c>
      <c r="S178" s="123">
        <f t="shared" si="12"/>
        <v>2.1307371278739939E-2</v>
      </c>
      <c r="T178" s="124">
        <f t="shared" si="13"/>
        <v>7.3273349107883412E-2</v>
      </c>
      <c r="U178" s="124">
        <f t="shared" si="14"/>
        <v>-7.1520189971193027E-2</v>
      </c>
    </row>
    <row r="179" spans="12:21" x14ac:dyDescent="0.25">
      <c r="L179" s="135">
        <v>40359</v>
      </c>
      <c r="M179" s="120">
        <v>124.165023678899</v>
      </c>
      <c r="N179" s="119">
        <f t="shared" si="15"/>
        <v>-1.4110105318288824E-2</v>
      </c>
      <c r="O179" s="119">
        <f t="shared" si="16"/>
        <v>-5.7448650695464565E-2</v>
      </c>
      <c r="P179" s="119">
        <f t="shared" si="17"/>
        <v>-0.11078643296174695</v>
      </c>
      <c r="Q179" s="133">
        <v>40344</v>
      </c>
      <c r="R179" s="134">
        <v>118.248195082988</v>
      </c>
      <c r="S179" s="123">
        <f t="shared" si="12"/>
        <v>1.0494988310125297E-2</v>
      </c>
      <c r="T179" s="124">
        <f t="shared" si="13"/>
        <v>6.1819312181189634E-2</v>
      </c>
      <c r="U179" s="124">
        <f t="shared" si="14"/>
        <v>-1.0013485366591635E-2</v>
      </c>
    </row>
    <row r="180" spans="12:21" x14ac:dyDescent="0.25">
      <c r="L180" s="135">
        <v>40390</v>
      </c>
      <c r="M180" s="120">
        <v>124.005294272744</v>
      </c>
      <c r="N180" s="119">
        <f t="shared" si="15"/>
        <v>-1.2864283469077309E-3</v>
      </c>
      <c r="O180" s="119">
        <f t="shared" si="16"/>
        <v>-4.0482433010726071E-2</v>
      </c>
      <c r="P180" s="119">
        <f t="shared" si="17"/>
        <v>-0.11483813786576302</v>
      </c>
      <c r="Q180" s="133">
        <v>40374</v>
      </c>
      <c r="R180" s="134">
        <v>118.181915802768</v>
      </c>
      <c r="S180" s="123">
        <f t="shared" si="12"/>
        <v>-5.6050986802369529E-4</v>
      </c>
      <c r="T180" s="124">
        <f t="shared" si="13"/>
        <v>3.1447519455395589E-2</v>
      </c>
      <c r="U180" s="124">
        <f t="shared" si="14"/>
        <v>3.4737571006871359E-2</v>
      </c>
    </row>
    <row r="181" spans="12:21" x14ac:dyDescent="0.25">
      <c r="L181" s="135">
        <v>40421</v>
      </c>
      <c r="M181" s="120">
        <v>124.781277601204</v>
      </c>
      <c r="N181" s="119">
        <f t="shared" si="15"/>
        <v>6.2576628926283018E-3</v>
      </c>
      <c r="O181" s="119">
        <f t="shared" si="16"/>
        <v>-9.2169518636601167E-3</v>
      </c>
      <c r="P181" s="119">
        <f t="shared" si="17"/>
        <v>-0.10272758924570402</v>
      </c>
      <c r="Q181" s="133">
        <v>40405</v>
      </c>
      <c r="R181" s="134">
        <v>119.510676233916</v>
      </c>
      <c r="S181" s="123">
        <f t="shared" si="12"/>
        <v>1.1243348207060189E-2</v>
      </c>
      <c r="T181" s="124">
        <f t="shared" si="13"/>
        <v>2.1283574765533109E-2</v>
      </c>
      <c r="U181" s="124">
        <f t="shared" si="14"/>
        <v>4.2122536551755463E-2</v>
      </c>
    </row>
    <row r="182" spans="12:21" x14ac:dyDescent="0.25">
      <c r="L182" s="135">
        <v>40451</v>
      </c>
      <c r="M182" s="120">
        <v>124.223302255699</v>
      </c>
      <c r="N182" s="119">
        <f t="shared" si="15"/>
        <v>-4.4716271241288519E-3</v>
      </c>
      <c r="O182" s="119">
        <f t="shared" si="16"/>
        <v>4.6936387618057296E-4</v>
      </c>
      <c r="P182" s="119">
        <f t="shared" si="17"/>
        <v>-8.1167030896757142E-2</v>
      </c>
      <c r="Q182" s="133">
        <v>40436</v>
      </c>
      <c r="R182" s="134">
        <v>121.61137944662001</v>
      </c>
      <c r="S182" s="123">
        <f t="shared" si="12"/>
        <v>1.7577535990109583E-2</v>
      </c>
      <c r="T182" s="124">
        <f t="shared" si="13"/>
        <v>2.8441739523141774E-2</v>
      </c>
      <c r="U182" s="124">
        <f t="shared" si="14"/>
        <v>5.9414152952911747E-2</v>
      </c>
    </row>
    <row r="183" spans="12:21" x14ac:dyDescent="0.25">
      <c r="L183" s="135">
        <v>40482</v>
      </c>
      <c r="M183" s="120">
        <v>123.07648587629799</v>
      </c>
      <c r="N183" s="119">
        <f t="shared" si="15"/>
        <v>-9.2318941662041798E-3</v>
      </c>
      <c r="O183" s="119">
        <f t="shared" si="16"/>
        <v>-7.4900704997572509E-3</v>
      </c>
      <c r="P183" s="119">
        <f t="shared" si="17"/>
        <v>-5.6796580121233564E-2</v>
      </c>
      <c r="Q183" s="133">
        <v>40466</v>
      </c>
      <c r="R183" s="134">
        <v>123.839672590288</v>
      </c>
      <c r="S183" s="123">
        <f t="shared" si="12"/>
        <v>1.8323064451761129E-2</v>
      </c>
      <c r="T183" s="124">
        <f t="shared" si="13"/>
        <v>4.7873287119174268E-2</v>
      </c>
      <c r="U183" s="124">
        <f t="shared" si="14"/>
        <v>8.2445848814223233E-2</v>
      </c>
    </row>
    <row r="184" spans="12:21" x14ac:dyDescent="0.25">
      <c r="L184" s="135">
        <v>40512</v>
      </c>
      <c r="M184" s="120">
        <v>122.434727659366</v>
      </c>
      <c r="N184" s="119">
        <f t="shared" si="15"/>
        <v>-5.214304035110362E-3</v>
      </c>
      <c r="O184" s="119">
        <f t="shared" si="16"/>
        <v>-1.8805304665476141E-2</v>
      </c>
      <c r="P184" s="119">
        <f t="shared" si="17"/>
        <v>-4.7102307726240134E-2</v>
      </c>
      <c r="Q184" s="133">
        <v>40497</v>
      </c>
      <c r="R184" s="134">
        <v>123.752527659873</v>
      </c>
      <c r="S184" s="123">
        <f t="shared" si="12"/>
        <v>-7.0369154401206391E-4</v>
      </c>
      <c r="T184" s="124">
        <f t="shared" si="13"/>
        <v>3.5493493632773765E-2</v>
      </c>
      <c r="U184" s="124">
        <f t="shared" si="14"/>
        <v>0.11106170611488264</v>
      </c>
    </row>
    <row r="185" spans="12:21" x14ac:dyDescent="0.25">
      <c r="L185" s="135">
        <v>40543</v>
      </c>
      <c r="M185" s="120">
        <v>123.06853300741</v>
      </c>
      <c r="N185" s="119">
        <f t="shared" si="15"/>
        <v>5.1766795268033405E-3</v>
      </c>
      <c r="O185" s="119">
        <f t="shared" si="16"/>
        <v>-9.2959149154805409E-3</v>
      </c>
      <c r="P185" s="119">
        <f t="shared" si="17"/>
        <v>-4.579543482548154E-2</v>
      </c>
      <c r="Q185" s="133">
        <v>40527</v>
      </c>
      <c r="R185" s="134">
        <v>124.19176864957301</v>
      </c>
      <c r="S185" s="123">
        <f t="shared" si="12"/>
        <v>3.5493496416270087E-3</v>
      </c>
      <c r="T185" s="124">
        <f t="shared" si="13"/>
        <v>2.1218320314223771E-2</v>
      </c>
      <c r="U185" s="124">
        <f t="shared" si="14"/>
        <v>0.14094370350377927</v>
      </c>
    </row>
    <row r="186" spans="12:21" x14ac:dyDescent="0.25">
      <c r="L186" s="135">
        <v>40574</v>
      </c>
      <c r="M186" s="120">
        <v>122.40500651158899</v>
      </c>
      <c r="N186" s="119">
        <f t="shared" si="15"/>
        <v>-5.3915203147911761E-3</v>
      </c>
      <c r="O186" s="119">
        <f t="shared" si="16"/>
        <v>-5.4557892186155588E-3</v>
      </c>
      <c r="P186" s="119">
        <f t="shared" si="17"/>
        <v>-6.7018112847651912E-2</v>
      </c>
      <c r="Q186" s="133">
        <v>40558</v>
      </c>
      <c r="R186" s="134">
        <v>125.32723444461</v>
      </c>
      <c r="S186" s="123">
        <f t="shared" si="12"/>
        <v>9.1428426165738319E-3</v>
      </c>
      <c r="T186" s="124">
        <f t="shared" si="13"/>
        <v>1.2011997635389848E-2</v>
      </c>
      <c r="U186" s="124">
        <f t="shared" si="14"/>
        <v>0.16124803158644707</v>
      </c>
    </row>
    <row r="187" spans="12:21" x14ac:dyDescent="0.25">
      <c r="L187" s="135">
        <v>40602</v>
      </c>
      <c r="M187" s="120">
        <v>120.880552821051</v>
      </c>
      <c r="N187" s="119">
        <f t="shared" si="15"/>
        <v>-1.2454177602561289E-2</v>
      </c>
      <c r="O187" s="119">
        <f t="shared" si="16"/>
        <v>-1.2693905299801744E-2</v>
      </c>
      <c r="P187" s="119">
        <f t="shared" si="17"/>
        <v>-8.7130053143581132E-2</v>
      </c>
      <c r="Q187" s="133">
        <v>40589</v>
      </c>
      <c r="R187" s="134">
        <v>126.844189389954</v>
      </c>
      <c r="S187" s="123">
        <f t="shared" si="12"/>
        <v>1.2103952920260452E-2</v>
      </c>
      <c r="T187" s="124">
        <f t="shared" si="13"/>
        <v>2.4982614808307213E-2</v>
      </c>
      <c r="U187" s="124">
        <f t="shared" si="14"/>
        <v>0.16337724820744692</v>
      </c>
    </row>
    <row r="188" spans="12:21" x14ac:dyDescent="0.25">
      <c r="L188" s="135">
        <v>40633</v>
      </c>
      <c r="M188" s="120">
        <v>119.5683252047</v>
      </c>
      <c r="N188" s="119">
        <f t="shared" si="15"/>
        <v>-1.0855572593993612E-2</v>
      </c>
      <c r="O188" s="119">
        <f t="shared" si="16"/>
        <v>-2.8441127209172468E-2</v>
      </c>
      <c r="P188" s="119">
        <f t="shared" si="17"/>
        <v>-9.2342731337746731E-2</v>
      </c>
      <c r="Q188" s="133">
        <v>40617</v>
      </c>
      <c r="R188" s="134">
        <v>126.452860295428</v>
      </c>
      <c r="S188" s="123">
        <f t="shared" si="12"/>
        <v>-3.0851164441041412E-3</v>
      </c>
      <c r="T188" s="124">
        <f t="shared" si="13"/>
        <v>1.820645337804172E-2</v>
      </c>
      <c r="U188" s="124">
        <f t="shared" si="14"/>
        <v>0.13549377263647067</v>
      </c>
    </row>
    <row r="189" spans="12:21" x14ac:dyDescent="0.25">
      <c r="L189" s="135">
        <v>40663</v>
      </c>
      <c r="M189" s="120">
        <v>120.038630030576</v>
      </c>
      <c r="N189" s="119">
        <f t="shared" si="15"/>
        <v>3.9333563054499976E-3</v>
      </c>
      <c r="O189" s="119">
        <f t="shared" si="16"/>
        <v>-1.9332350436082391E-2</v>
      </c>
      <c r="P189" s="119">
        <f t="shared" si="17"/>
        <v>-7.1175348543324746E-2</v>
      </c>
      <c r="Q189" s="133">
        <v>40648</v>
      </c>
      <c r="R189" s="134">
        <v>125.25886455771</v>
      </c>
      <c r="S189" s="123">
        <f t="shared" si="12"/>
        <v>-9.4422200884068941E-3</v>
      </c>
      <c r="T189" s="124">
        <f t="shared" si="13"/>
        <v>-5.4553096302634163E-4</v>
      </c>
      <c r="U189" s="124">
        <f t="shared" si="14"/>
        <v>9.3212478916536057E-2</v>
      </c>
    </row>
    <row r="190" spans="12:21" x14ac:dyDescent="0.25">
      <c r="L190" s="135">
        <v>40694</v>
      </c>
      <c r="M190" s="120">
        <v>120.835768815739</v>
      </c>
      <c r="N190" s="119">
        <f t="shared" si="15"/>
        <v>6.640685460671758E-3</v>
      </c>
      <c r="O190" s="119">
        <f t="shared" si="16"/>
        <v>-3.7048147337892523E-4</v>
      </c>
      <c r="P190" s="119">
        <f t="shared" si="17"/>
        <v>-4.0544914648311003E-2</v>
      </c>
      <c r="Q190" s="133">
        <v>40678</v>
      </c>
      <c r="R190" s="134">
        <v>124.84785670617499</v>
      </c>
      <c r="S190" s="123">
        <f t="shared" si="12"/>
        <v>-3.2812675812309289E-3</v>
      </c>
      <c r="T190" s="124">
        <f t="shared" si="13"/>
        <v>-1.5738463806503011E-2</v>
      </c>
      <c r="U190" s="124">
        <f t="shared" si="14"/>
        <v>6.6892677848581217E-2</v>
      </c>
    </row>
    <row r="191" spans="12:21" x14ac:dyDescent="0.25">
      <c r="L191" s="135">
        <v>40724</v>
      </c>
      <c r="M191" s="120">
        <v>120.752900435673</v>
      </c>
      <c r="N191" s="119">
        <f t="shared" si="15"/>
        <v>-6.857934606463445E-4</v>
      </c>
      <c r="O191" s="119">
        <f t="shared" si="16"/>
        <v>9.9070989657588093E-3</v>
      </c>
      <c r="P191" s="119">
        <f t="shared" si="17"/>
        <v>-2.7480550819609539E-2</v>
      </c>
      <c r="Q191" s="133">
        <v>40709</v>
      </c>
      <c r="R191" s="134">
        <v>125.29684214035299</v>
      </c>
      <c r="S191" s="123">
        <f t="shared" si="12"/>
        <v>3.5962606489485793E-3</v>
      </c>
      <c r="T191" s="124">
        <f t="shared" si="13"/>
        <v>-9.1418901270736708E-3</v>
      </c>
      <c r="U191" s="124">
        <f t="shared" si="14"/>
        <v>5.9608918786609566E-2</v>
      </c>
    </row>
    <row r="192" spans="12:21" x14ac:dyDescent="0.25">
      <c r="L192" s="135">
        <v>40755</v>
      </c>
      <c r="M192" s="120">
        <v>120.51818801314</v>
      </c>
      <c r="N192" s="119">
        <f t="shared" si="15"/>
        <v>-1.943741489323747E-3</v>
      </c>
      <c r="O192" s="119">
        <f t="shared" si="16"/>
        <v>3.9950304534619452E-3</v>
      </c>
      <c r="P192" s="119">
        <f t="shared" si="17"/>
        <v>-2.8120624043149745E-2</v>
      </c>
      <c r="Q192" s="133">
        <v>40739</v>
      </c>
      <c r="R192" s="134">
        <v>125.207404540195</v>
      </c>
      <c r="S192" s="123">
        <f t="shared" si="12"/>
        <v>-7.1380570036883029E-4</v>
      </c>
      <c r="T192" s="124">
        <f t="shared" si="13"/>
        <v>-4.1082934686265116E-4</v>
      </c>
      <c r="U192" s="124">
        <f t="shared" si="14"/>
        <v>5.9446394058729979E-2</v>
      </c>
    </row>
    <row r="193" spans="12:21" x14ac:dyDescent="0.25">
      <c r="L193" s="135">
        <v>40786</v>
      </c>
      <c r="M193" s="120">
        <v>121.39638346856999</v>
      </c>
      <c r="N193" s="119">
        <f t="shared" si="15"/>
        <v>7.2868292322336714E-3</v>
      </c>
      <c r="O193" s="119">
        <f t="shared" si="16"/>
        <v>4.639476028706957E-3</v>
      </c>
      <c r="P193" s="119">
        <f t="shared" si="17"/>
        <v>-2.7126618653897649E-2</v>
      </c>
      <c r="Q193" s="133">
        <v>40770</v>
      </c>
      <c r="R193" s="134">
        <v>125.755391434198</v>
      </c>
      <c r="S193" s="123">
        <f t="shared" si="12"/>
        <v>4.3766332831145505E-3</v>
      </c>
      <c r="T193" s="124">
        <f t="shared" si="13"/>
        <v>7.2691254136534322E-3</v>
      </c>
      <c r="U193" s="124">
        <f t="shared" si="14"/>
        <v>5.2252362693181897E-2</v>
      </c>
    </row>
    <row r="194" spans="12:21" x14ac:dyDescent="0.25">
      <c r="L194" s="135">
        <v>40816</v>
      </c>
      <c r="M194" s="120">
        <v>122.89230985328101</v>
      </c>
      <c r="N194" s="119">
        <f t="shared" si="15"/>
        <v>1.2322660214159731E-2</v>
      </c>
      <c r="O194" s="119">
        <f t="shared" si="16"/>
        <v>1.7717250764901493E-2</v>
      </c>
      <c r="P194" s="119">
        <f t="shared" si="17"/>
        <v>-1.0714514734750047E-2</v>
      </c>
      <c r="Q194" s="133">
        <v>40801</v>
      </c>
      <c r="R194" s="134">
        <v>127.659026268592</v>
      </c>
      <c r="S194" s="123">
        <f t="shared" si="12"/>
        <v>1.5137600167147269E-2</v>
      </c>
      <c r="T194" s="124">
        <f t="shared" si="13"/>
        <v>1.8852702812677258E-2</v>
      </c>
      <c r="U194" s="124">
        <f t="shared" si="14"/>
        <v>4.9729283965786575E-2</v>
      </c>
    </row>
    <row r="195" spans="12:21" x14ac:dyDescent="0.25">
      <c r="L195" s="135">
        <v>40847</v>
      </c>
      <c r="M195" s="120">
        <v>124.028433176845</v>
      </c>
      <c r="N195" s="119">
        <f t="shared" si="15"/>
        <v>9.2448691453548282E-3</v>
      </c>
      <c r="O195" s="119">
        <f t="shared" si="16"/>
        <v>2.9126269002005545E-2</v>
      </c>
      <c r="P195" s="119">
        <f t="shared" si="17"/>
        <v>7.7345992922139839E-3</v>
      </c>
      <c r="Q195" s="133">
        <v>40831</v>
      </c>
      <c r="R195" s="134">
        <v>130.52004710016899</v>
      </c>
      <c r="S195" s="123">
        <f t="shared" si="12"/>
        <v>2.2411426087157071E-2</v>
      </c>
      <c r="T195" s="124">
        <f t="shared" si="13"/>
        <v>4.2430737858386802E-2</v>
      </c>
      <c r="U195" s="124">
        <f t="shared" si="14"/>
        <v>5.394373523565732E-2</v>
      </c>
    </row>
    <row r="196" spans="12:21" x14ac:dyDescent="0.25">
      <c r="L196" s="135">
        <v>40877</v>
      </c>
      <c r="M196" s="120">
        <v>124.078391985233</v>
      </c>
      <c r="N196" s="119">
        <f t="shared" si="15"/>
        <v>4.028012537800052E-4</v>
      </c>
      <c r="O196" s="119">
        <f t="shared" si="16"/>
        <v>2.2092985310039115E-2</v>
      </c>
      <c r="P196" s="119">
        <f t="shared" si="17"/>
        <v>1.3424821186681202E-2</v>
      </c>
      <c r="Q196" s="133">
        <v>40862</v>
      </c>
      <c r="R196" s="134">
        <v>132.826072967203</v>
      </c>
      <c r="S196" s="123">
        <f t="shared" si="12"/>
        <v>1.7667982185634923E-2</v>
      </c>
      <c r="T196" s="124">
        <f t="shared" si="13"/>
        <v>5.6225673129129961E-2</v>
      </c>
      <c r="U196" s="124">
        <f t="shared" si="14"/>
        <v>7.3320080639226681E-2</v>
      </c>
    </row>
    <row r="197" spans="12:21" x14ac:dyDescent="0.25">
      <c r="L197" s="135">
        <v>40908</v>
      </c>
      <c r="M197" s="120">
        <v>123.612805192417</v>
      </c>
      <c r="N197" s="119">
        <f t="shared" si="15"/>
        <v>-3.7523599828035437E-3</v>
      </c>
      <c r="O197" s="119">
        <f t="shared" si="16"/>
        <v>5.8628187556746258E-3</v>
      </c>
      <c r="P197" s="119">
        <f t="shared" si="17"/>
        <v>4.4225129828616705E-3</v>
      </c>
      <c r="Q197" s="133">
        <v>40892</v>
      </c>
      <c r="R197" s="134">
        <v>133.79109296432401</v>
      </c>
      <c r="S197" s="123">
        <f t="shared" si="12"/>
        <v>7.2652904325438694E-3</v>
      </c>
      <c r="T197" s="124">
        <f t="shared" si="13"/>
        <v>4.8034728722043285E-2</v>
      </c>
      <c r="U197" s="124">
        <f t="shared" si="14"/>
        <v>7.7294368371844557E-2</v>
      </c>
    </row>
    <row r="198" spans="12:21" x14ac:dyDescent="0.25">
      <c r="L198" s="135">
        <v>40939</v>
      </c>
      <c r="M198" s="120">
        <v>122.13274616706001</v>
      </c>
      <c r="N198" s="119">
        <f t="shared" si="15"/>
        <v>-1.1973347122517963E-2</v>
      </c>
      <c r="O198" s="119">
        <f t="shared" si="16"/>
        <v>-1.5284293780298275E-2</v>
      </c>
      <c r="P198" s="119">
        <f t="shared" si="17"/>
        <v>-2.224258241456889E-3</v>
      </c>
      <c r="Q198" s="133">
        <v>40923</v>
      </c>
      <c r="R198" s="134">
        <v>133.952963525314</v>
      </c>
      <c r="S198" s="123">
        <f t="shared" si="12"/>
        <v>1.209875466322341E-3</v>
      </c>
      <c r="T198" s="124">
        <f t="shared" si="13"/>
        <v>2.6301832564543659E-2</v>
      </c>
      <c r="U198" s="124">
        <f t="shared" si="14"/>
        <v>6.88256556440352E-2</v>
      </c>
    </row>
    <row r="199" spans="12:21" x14ac:dyDescent="0.25">
      <c r="L199" s="135">
        <v>40968</v>
      </c>
      <c r="M199" s="120">
        <v>120.38135133220599</v>
      </c>
      <c r="N199" s="119">
        <f t="shared" si="15"/>
        <v>-1.4340092152340222E-2</v>
      </c>
      <c r="O199" s="119">
        <f t="shared" si="16"/>
        <v>-2.9796007136093428E-2</v>
      </c>
      <c r="P199" s="119">
        <f t="shared" si="17"/>
        <v>-4.1297088505544144E-3</v>
      </c>
      <c r="Q199" s="133">
        <v>40954</v>
      </c>
      <c r="R199" s="134">
        <v>133.06445982587101</v>
      </c>
      <c r="S199" s="123">
        <f t="shared" si="12"/>
        <v>-6.6329529116769814E-3</v>
      </c>
      <c r="T199" s="124">
        <f t="shared" si="13"/>
        <v>1.7947294032163441E-3</v>
      </c>
      <c r="U199" s="124">
        <f t="shared" si="14"/>
        <v>4.9038670717459487E-2</v>
      </c>
    </row>
    <row r="200" spans="12:21" x14ac:dyDescent="0.25">
      <c r="L200" s="135">
        <v>40999</v>
      </c>
      <c r="M200" s="120">
        <v>120.310198636355</v>
      </c>
      <c r="N200" s="119">
        <f t="shared" si="15"/>
        <v>-5.9106078361459424E-4</v>
      </c>
      <c r="O200" s="119">
        <f t="shared" si="16"/>
        <v>-2.6717349799813439E-2</v>
      </c>
      <c r="P200" s="119">
        <f t="shared" si="17"/>
        <v>6.2045983364316104E-3</v>
      </c>
      <c r="Q200" s="133">
        <v>40983</v>
      </c>
      <c r="R200" s="134">
        <v>131.48627964959201</v>
      </c>
      <c r="S200" s="123">
        <f t="shared" ref="S200:S263" si="18">R200/R199-1</f>
        <v>-1.1860268161342447E-2</v>
      </c>
      <c r="T200" s="124">
        <f t="shared" si="13"/>
        <v>-1.7226956321723108E-2</v>
      </c>
      <c r="U200" s="124">
        <f t="shared" si="14"/>
        <v>3.9804709378693293E-2</v>
      </c>
    </row>
    <row r="201" spans="12:21" x14ac:dyDescent="0.25">
      <c r="L201" s="135">
        <v>41029</v>
      </c>
      <c r="M201" s="120">
        <v>120.96957470989101</v>
      </c>
      <c r="N201" s="119">
        <f t="shared" si="15"/>
        <v>5.4806332381598377E-3</v>
      </c>
      <c r="O201" s="119">
        <f t="shared" si="16"/>
        <v>-9.5238295516416605E-3</v>
      </c>
      <c r="P201" s="119">
        <f t="shared" si="17"/>
        <v>7.7553757409416502E-3</v>
      </c>
      <c r="Q201" s="133">
        <v>41014</v>
      </c>
      <c r="R201" s="134">
        <v>130.84165948075699</v>
      </c>
      <c r="S201" s="123">
        <f t="shared" si="18"/>
        <v>-4.9025660361896595E-3</v>
      </c>
      <c r="T201" s="124">
        <f t="shared" si="13"/>
        <v>-2.3226839949450295E-2</v>
      </c>
      <c r="U201" s="124">
        <f t="shared" si="14"/>
        <v>4.4570058516496092E-2</v>
      </c>
    </row>
    <row r="202" spans="12:21" x14ac:dyDescent="0.25">
      <c r="L202" s="135">
        <v>41060</v>
      </c>
      <c r="M202" s="120">
        <v>122.409559664063</v>
      </c>
      <c r="N202" s="119">
        <f t="shared" si="15"/>
        <v>1.190369526904056E-2</v>
      </c>
      <c r="O202" s="119">
        <f t="shared" si="16"/>
        <v>1.6848193756023866E-2</v>
      </c>
      <c r="P202" s="119">
        <f t="shared" si="17"/>
        <v>1.3024213473775692E-2</v>
      </c>
      <c r="Q202" s="133">
        <v>41044</v>
      </c>
      <c r="R202" s="134">
        <v>130.645196486543</v>
      </c>
      <c r="S202" s="123">
        <f t="shared" si="18"/>
        <v>-1.5015324247158457E-3</v>
      </c>
      <c r="T202" s="124">
        <f t="shared" ref="T202:T265" si="19">R202/R199-1</f>
        <v>-1.8181138243028028E-2</v>
      </c>
      <c r="U202" s="124">
        <f t="shared" si="14"/>
        <v>4.643523672185923E-2</v>
      </c>
    </row>
    <row r="203" spans="12:21" x14ac:dyDescent="0.25">
      <c r="L203" s="135">
        <v>41090</v>
      </c>
      <c r="M203" s="120">
        <v>123.03708341509</v>
      </c>
      <c r="N203" s="119">
        <f t="shared" si="15"/>
        <v>5.1264276478826254E-3</v>
      </c>
      <c r="O203" s="119">
        <f t="shared" si="16"/>
        <v>2.2665449892383505E-2</v>
      </c>
      <c r="P203" s="119">
        <f t="shared" si="17"/>
        <v>1.8916174859367585E-2</v>
      </c>
      <c r="Q203" s="133">
        <v>41075</v>
      </c>
      <c r="R203" s="134">
        <v>131.62844920431701</v>
      </c>
      <c r="S203" s="123">
        <f t="shared" si="18"/>
        <v>7.5261298862625559E-3</v>
      </c>
      <c r="T203" s="124">
        <f t="shared" si="19"/>
        <v>1.0812501129691121E-3</v>
      </c>
      <c r="U203" s="124">
        <f t="shared" si="14"/>
        <v>5.0532854266762683E-2</v>
      </c>
    </row>
    <row r="204" spans="12:21" x14ac:dyDescent="0.25">
      <c r="L204" s="135">
        <v>41121</v>
      </c>
      <c r="M204" s="120">
        <v>124.069156663027</v>
      </c>
      <c r="N204" s="119">
        <f t="shared" si="15"/>
        <v>8.3883104125208607E-3</v>
      </c>
      <c r="O204" s="119">
        <f t="shared" si="16"/>
        <v>2.5622822602868522E-2</v>
      </c>
      <c r="P204" s="119">
        <f t="shared" si="17"/>
        <v>2.9464172241784992E-2</v>
      </c>
      <c r="Q204" s="133">
        <v>41105</v>
      </c>
      <c r="R204" s="134">
        <v>133.04916816144399</v>
      </c>
      <c r="S204" s="123">
        <f t="shared" si="18"/>
        <v>1.0793403445190641E-2</v>
      </c>
      <c r="T204" s="124">
        <f t="shared" si="19"/>
        <v>1.6871604116360572E-2</v>
      </c>
      <c r="U204" s="124">
        <f t="shared" si="14"/>
        <v>6.2630190682784859E-2</v>
      </c>
    </row>
    <row r="205" spans="12:21" x14ac:dyDescent="0.25">
      <c r="L205" s="135">
        <v>41152</v>
      </c>
      <c r="M205" s="120">
        <v>125.357323505831</v>
      </c>
      <c r="N205" s="119">
        <f t="shared" si="15"/>
        <v>1.0382651719820002E-2</v>
      </c>
      <c r="O205" s="119">
        <f t="shared" si="16"/>
        <v>2.4081157140486198E-2</v>
      </c>
      <c r="P205" s="119">
        <f t="shared" si="17"/>
        <v>3.2628155173061835E-2</v>
      </c>
      <c r="Q205" s="133">
        <v>41136</v>
      </c>
      <c r="R205" s="134">
        <v>135.10663254786999</v>
      </c>
      <c r="S205" s="123">
        <f t="shared" si="18"/>
        <v>1.5463940247483876E-2</v>
      </c>
      <c r="T205" s="124">
        <f t="shared" si="19"/>
        <v>3.4149254479375557E-2</v>
      </c>
      <c r="U205" s="124">
        <f t="shared" si="14"/>
        <v>7.4360558279245259E-2</v>
      </c>
    </row>
    <row r="206" spans="12:21" x14ac:dyDescent="0.25">
      <c r="L206" s="135">
        <v>41182</v>
      </c>
      <c r="M206" s="120">
        <v>126.534078480291</v>
      </c>
      <c r="N206" s="119">
        <f t="shared" si="15"/>
        <v>9.3872056418407013E-3</v>
      </c>
      <c r="O206" s="119">
        <f t="shared" si="16"/>
        <v>2.8422285120358382E-2</v>
      </c>
      <c r="P206" s="119">
        <f t="shared" si="17"/>
        <v>2.9633820304605152E-2</v>
      </c>
      <c r="Q206" s="133">
        <v>41167</v>
      </c>
      <c r="R206" s="134">
        <v>136.80109806374799</v>
      </c>
      <c r="S206" s="123">
        <f t="shared" si="18"/>
        <v>1.2541690100059455E-2</v>
      </c>
      <c r="T206" s="124">
        <f t="shared" si="19"/>
        <v>3.929734712138E-2</v>
      </c>
      <c r="U206" s="124">
        <f t="shared" si="14"/>
        <v>7.1613203252242075E-2</v>
      </c>
    </row>
    <row r="207" spans="12:21" x14ac:dyDescent="0.25">
      <c r="L207" s="135">
        <v>41213</v>
      </c>
      <c r="M207" s="120">
        <v>128.42702130931801</v>
      </c>
      <c r="N207" s="119">
        <f t="shared" si="15"/>
        <v>1.4959944797178437E-2</v>
      </c>
      <c r="O207" s="119">
        <f t="shared" si="16"/>
        <v>3.5124480277777703E-2</v>
      </c>
      <c r="P207" s="119">
        <f t="shared" si="17"/>
        <v>3.5464352969784896E-2</v>
      </c>
      <c r="Q207" s="133">
        <v>41197</v>
      </c>
      <c r="R207" s="134">
        <v>137.87176934910801</v>
      </c>
      <c r="S207" s="123">
        <f t="shared" si="18"/>
        <v>7.8264816621653743E-3</v>
      </c>
      <c r="T207" s="124">
        <f t="shared" si="19"/>
        <v>3.6246759407110307E-2</v>
      </c>
      <c r="U207" s="124">
        <f t="shared" si="14"/>
        <v>5.6326383665007862E-2</v>
      </c>
    </row>
    <row r="208" spans="12:21" x14ac:dyDescent="0.25">
      <c r="L208" s="135">
        <v>41243</v>
      </c>
      <c r="M208" s="120">
        <v>129.495093436622</v>
      </c>
      <c r="N208" s="119">
        <f t="shared" si="15"/>
        <v>8.3165685571071624E-3</v>
      </c>
      <c r="O208" s="119">
        <f t="shared" si="16"/>
        <v>3.3007803733130281E-2</v>
      </c>
      <c r="P208" s="119">
        <f t="shared" si="17"/>
        <v>4.3655477514841223E-2</v>
      </c>
      <c r="Q208" s="133">
        <v>41228</v>
      </c>
      <c r="R208" s="134">
        <v>138.28122133915201</v>
      </c>
      <c r="S208" s="123">
        <f t="shared" si="18"/>
        <v>2.969802969650992E-3</v>
      </c>
      <c r="T208" s="124">
        <f t="shared" si="19"/>
        <v>2.3496913004305897E-2</v>
      </c>
      <c r="U208" s="124">
        <f t="shared" si="14"/>
        <v>4.1069861135591745E-2</v>
      </c>
    </row>
    <row r="209" spans="12:21" x14ac:dyDescent="0.25">
      <c r="L209" s="135">
        <v>41274</v>
      </c>
      <c r="M209" s="120">
        <v>130.320381509546</v>
      </c>
      <c r="N209" s="119">
        <f t="shared" si="15"/>
        <v>6.3731223401750636E-3</v>
      </c>
      <c r="O209" s="119">
        <f t="shared" si="16"/>
        <v>2.9923188082843222E-2</v>
      </c>
      <c r="P209" s="119">
        <f t="shared" si="17"/>
        <v>5.4262795077645087E-2</v>
      </c>
      <c r="Q209" s="133">
        <v>41258</v>
      </c>
      <c r="R209" s="134">
        <v>138.98589732844101</v>
      </c>
      <c r="S209" s="123">
        <f t="shared" si="18"/>
        <v>5.0959630126543587E-3</v>
      </c>
      <c r="T209" s="124">
        <f t="shared" si="19"/>
        <v>1.5970626666131915E-2</v>
      </c>
      <c r="U209" s="124">
        <f t="shared" si="14"/>
        <v>3.8827729477493911E-2</v>
      </c>
    </row>
    <row r="210" spans="12:21" x14ac:dyDescent="0.25">
      <c r="L210" s="135">
        <v>41305</v>
      </c>
      <c r="M210" s="120">
        <v>128.79069178957701</v>
      </c>
      <c r="N210" s="119">
        <f t="shared" si="15"/>
        <v>-1.1737916220395106E-2</v>
      </c>
      <c r="O210" s="119">
        <f t="shared" si="16"/>
        <v>2.8317286856875956E-3</v>
      </c>
      <c r="P210" s="119">
        <f t="shared" si="17"/>
        <v>5.4514008989938745E-2</v>
      </c>
      <c r="Q210" s="133">
        <v>41289</v>
      </c>
      <c r="R210" s="134">
        <v>138.794373405832</v>
      </c>
      <c r="S210" s="123">
        <f t="shared" si="18"/>
        <v>-1.3780097570360583E-3</v>
      </c>
      <c r="T210" s="124">
        <f t="shared" si="19"/>
        <v>6.6917546723277432E-3</v>
      </c>
      <c r="U210" s="124">
        <f t="shared" si="14"/>
        <v>3.6142611205485453E-2</v>
      </c>
    </row>
    <row r="211" spans="12:21" x14ac:dyDescent="0.25">
      <c r="L211" s="135">
        <v>41333</v>
      </c>
      <c r="M211" s="120">
        <v>127.144901581684</v>
      </c>
      <c r="N211" s="119">
        <f t="shared" si="15"/>
        <v>-1.2778797792172503E-2</v>
      </c>
      <c r="O211" s="119">
        <f t="shared" si="16"/>
        <v>-1.8148887286515203E-2</v>
      </c>
      <c r="P211" s="119">
        <f t="shared" si="17"/>
        <v>5.6184368879638402E-2</v>
      </c>
      <c r="Q211" s="133">
        <v>41320</v>
      </c>
      <c r="R211" s="134">
        <v>139.44233943309499</v>
      </c>
      <c r="S211" s="123">
        <f t="shared" si="18"/>
        <v>4.6685323861677119E-3</v>
      </c>
      <c r="T211" s="124">
        <f t="shared" si="19"/>
        <v>8.3967879564441628E-3</v>
      </c>
      <c r="U211" s="124">
        <f t="shared" ref="U211:U274" si="20">R211/R199-1</f>
        <v>4.7930751874468269E-2</v>
      </c>
    </row>
    <row r="212" spans="12:21" x14ac:dyDescent="0.25">
      <c r="L212" s="135">
        <v>41364</v>
      </c>
      <c r="M212" s="120">
        <v>126.83927446758</v>
      </c>
      <c r="N212" s="119">
        <f t="shared" si="15"/>
        <v>-2.4037701103386544E-3</v>
      </c>
      <c r="O212" s="119">
        <f t="shared" si="16"/>
        <v>-2.6711915677679388E-2</v>
      </c>
      <c r="P212" s="119">
        <f t="shared" si="17"/>
        <v>5.4268681335649216E-2</v>
      </c>
      <c r="Q212" s="133">
        <v>41348</v>
      </c>
      <c r="R212" s="134">
        <v>140.29719668579099</v>
      </c>
      <c r="S212" s="123">
        <f t="shared" si="18"/>
        <v>6.130542962571095E-3</v>
      </c>
      <c r="T212" s="124">
        <f t="shared" si="19"/>
        <v>9.4347655593518542E-3</v>
      </c>
      <c r="U212" s="124">
        <f t="shared" si="20"/>
        <v>6.7010163035108095E-2</v>
      </c>
    </row>
    <row r="213" spans="12:21" x14ac:dyDescent="0.25">
      <c r="L213" s="135">
        <v>41394</v>
      </c>
      <c r="M213" s="120">
        <v>129.16526165400299</v>
      </c>
      <c r="N213" s="119">
        <f t="shared" si="15"/>
        <v>1.8338067575571992E-2</v>
      </c>
      <c r="O213" s="119">
        <f t="shared" si="16"/>
        <v>2.9083613048523915E-3</v>
      </c>
      <c r="P213" s="119">
        <f t="shared" si="17"/>
        <v>6.774998559569112E-2</v>
      </c>
      <c r="Q213" s="133">
        <v>41379</v>
      </c>
      <c r="R213" s="134">
        <v>141.90801997231</v>
      </c>
      <c r="S213" s="123">
        <f t="shared" si="18"/>
        <v>1.1481507290032278E-2</v>
      </c>
      <c r="T213" s="124">
        <f t="shared" si="19"/>
        <v>2.2433521547546853E-2</v>
      </c>
      <c r="U213" s="124">
        <f t="shared" si="20"/>
        <v>8.4578264563975214E-2</v>
      </c>
    </row>
    <row r="214" spans="12:21" x14ac:dyDescent="0.25">
      <c r="L214" s="135">
        <v>41425</v>
      </c>
      <c r="M214" s="120">
        <v>132.12849096986699</v>
      </c>
      <c r="N214" s="119">
        <f t="shared" si="15"/>
        <v>2.2941379732591249E-2</v>
      </c>
      <c r="O214" s="119">
        <f t="shared" si="16"/>
        <v>3.9196140200567164E-2</v>
      </c>
      <c r="P214" s="119">
        <f t="shared" si="17"/>
        <v>7.9396832506189341E-2</v>
      </c>
      <c r="Q214" s="133">
        <v>41409</v>
      </c>
      <c r="R214" s="134">
        <v>144.27982787336401</v>
      </c>
      <c r="S214" s="123">
        <f t="shared" si="18"/>
        <v>1.6713698785430164E-2</v>
      </c>
      <c r="T214" s="124">
        <f t="shared" si="19"/>
        <v>3.4691675856385551E-2</v>
      </c>
      <c r="U214" s="124">
        <f t="shared" si="20"/>
        <v>0.10436381706713149</v>
      </c>
    </row>
    <row r="215" spans="12:21" x14ac:dyDescent="0.25">
      <c r="L215" s="135">
        <v>41455</v>
      </c>
      <c r="M215" s="120">
        <v>134.61396269177399</v>
      </c>
      <c r="N215" s="119">
        <f t="shared" si="15"/>
        <v>1.8811020270214307E-2</v>
      </c>
      <c r="O215" s="119">
        <f t="shared" si="16"/>
        <v>6.1295590477231876E-2</v>
      </c>
      <c r="P215" s="119">
        <f t="shared" si="17"/>
        <v>9.4092601639678808E-2</v>
      </c>
      <c r="Q215" s="133">
        <v>41440</v>
      </c>
      <c r="R215" s="134">
        <v>146.61268269942099</v>
      </c>
      <c r="S215" s="123">
        <f t="shared" si="18"/>
        <v>1.6168960418392997E-2</v>
      </c>
      <c r="T215" s="124">
        <f t="shared" si="19"/>
        <v>4.5015054917840747E-2</v>
      </c>
      <c r="U215" s="124">
        <f t="shared" si="20"/>
        <v>0.11383734736436102</v>
      </c>
    </row>
    <row r="216" spans="12:21" x14ac:dyDescent="0.25">
      <c r="L216" s="135">
        <v>41486</v>
      </c>
      <c r="M216" s="120">
        <v>135.60876695030899</v>
      </c>
      <c r="N216" s="119">
        <f t="shared" si="15"/>
        <v>7.3900525520729232E-3</v>
      </c>
      <c r="O216" s="119">
        <f t="shared" si="16"/>
        <v>4.9885744927040232E-2</v>
      </c>
      <c r="P216" s="119">
        <f t="shared" si="17"/>
        <v>9.3009500488696606E-2</v>
      </c>
      <c r="Q216" s="133">
        <v>41470</v>
      </c>
      <c r="R216" s="134">
        <v>149.858663801283</v>
      </c>
      <c r="S216" s="123">
        <f t="shared" si="18"/>
        <v>2.2139838396632916E-2</v>
      </c>
      <c r="T216" s="124">
        <f t="shared" si="19"/>
        <v>5.602674063470392E-2</v>
      </c>
      <c r="U216" s="124">
        <f t="shared" si="20"/>
        <v>0.12634047902834022</v>
      </c>
    </row>
    <row r="217" spans="12:21" x14ac:dyDescent="0.25">
      <c r="L217" s="135">
        <v>41517</v>
      </c>
      <c r="M217" s="120">
        <v>136.26728383936299</v>
      </c>
      <c r="N217" s="119">
        <f t="shared" si="15"/>
        <v>4.8560052853758862E-3</v>
      </c>
      <c r="O217" s="119">
        <f t="shared" si="16"/>
        <v>3.1324000138924557E-2</v>
      </c>
      <c r="P217" s="119">
        <f t="shared" si="17"/>
        <v>8.7030897185871314E-2</v>
      </c>
      <c r="Q217" s="133">
        <v>41501</v>
      </c>
      <c r="R217" s="134">
        <v>151.17758773081599</v>
      </c>
      <c r="S217" s="123">
        <f t="shared" si="18"/>
        <v>8.8011189748891105E-3</v>
      </c>
      <c r="T217" s="124">
        <f t="shared" si="19"/>
        <v>4.7808206865246783E-2</v>
      </c>
      <c r="U217" s="124">
        <f t="shared" si="20"/>
        <v>0.11895015721934943</v>
      </c>
    </row>
    <row r="218" spans="12:21" x14ac:dyDescent="0.25">
      <c r="L218" s="135">
        <v>41547</v>
      </c>
      <c r="M218" s="120">
        <v>136.915716229742</v>
      </c>
      <c r="N218" s="119">
        <f t="shared" si="15"/>
        <v>4.7585331717876489E-3</v>
      </c>
      <c r="O218" s="119">
        <f t="shared" si="16"/>
        <v>1.7098921181291971E-2</v>
      </c>
      <c r="P218" s="119">
        <f t="shared" si="17"/>
        <v>8.2046179765461691E-2</v>
      </c>
      <c r="Q218" s="133">
        <v>41532</v>
      </c>
      <c r="R218" s="134">
        <v>153.528399480384</v>
      </c>
      <c r="S218" s="123">
        <f t="shared" si="18"/>
        <v>1.5550001722172135E-2</v>
      </c>
      <c r="T218" s="124">
        <f t="shared" si="19"/>
        <v>4.7169976386976842E-2</v>
      </c>
      <c r="U218" s="124">
        <f t="shared" si="20"/>
        <v>0.12227461367920633</v>
      </c>
    </row>
    <row r="219" spans="12:21" x14ac:dyDescent="0.25">
      <c r="L219" s="135">
        <v>41578</v>
      </c>
      <c r="M219" s="120">
        <v>137.50487004311</v>
      </c>
      <c r="N219" s="119">
        <f t="shared" si="15"/>
        <v>4.3030400715970973E-3</v>
      </c>
      <c r="O219" s="119">
        <f t="shared" si="16"/>
        <v>1.3982157167580445E-2</v>
      </c>
      <c r="P219" s="119">
        <f t="shared" si="17"/>
        <v>7.0684881119588372E-2</v>
      </c>
      <c r="Q219" s="133">
        <v>41562</v>
      </c>
      <c r="R219" s="134">
        <v>154.41971824014701</v>
      </c>
      <c r="S219" s="123">
        <f t="shared" si="18"/>
        <v>5.8055627674076238E-3</v>
      </c>
      <c r="T219" s="124">
        <f t="shared" si="19"/>
        <v>3.0435707373662968E-2</v>
      </c>
      <c r="U219" s="124">
        <f t="shared" si="20"/>
        <v>0.12002420052460194</v>
      </c>
    </row>
    <row r="220" spans="12:21" x14ac:dyDescent="0.25">
      <c r="L220" s="135">
        <v>41608</v>
      </c>
      <c r="M220" s="120">
        <v>138.37527466663499</v>
      </c>
      <c r="N220" s="119">
        <f t="shared" si="15"/>
        <v>6.3299912450527351E-3</v>
      </c>
      <c r="O220" s="119">
        <f t="shared" si="16"/>
        <v>1.5469529940561388E-2</v>
      </c>
      <c r="P220" s="119">
        <f t="shared" si="17"/>
        <v>6.8575426252417637E-2</v>
      </c>
      <c r="Q220" s="133">
        <v>41593</v>
      </c>
      <c r="R220" s="134">
        <v>155.692710229802</v>
      </c>
      <c r="S220" s="123">
        <f t="shared" si="18"/>
        <v>8.2437139774811374E-3</v>
      </c>
      <c r="T220" s="124">
        <f t="shared" si="19"/>
        <v>2.9866348357307837E-2</v>
      </c>
      <c r="U220" s="124">
        <f t="shared" si="20"/>
        <v>0.12591361807505397</v>
      </c>
    </row>
    <row r="221" spans="12:21" x14ac:dyDescent="0.25">
      <c r="L221" s="135">
        <v>41639</v>
      </c>
      <c r="M221" s="120">
        <v>139.665190576805</v>
      </c>
      <c r="N221" s="119">
        <f t="shared" si="15"/>
        <v>9.3218670262993353E-3</v>
      </c>
      <c r="O221" s="119">
        <f t="shared" si="16"/>
        <v>2.008151016388382E-2</v>
      </c>
      <c r="P221" s="119">
        <f t="shared" si="17"/>
        <v>7.1706428104451936E-2</v>
      </c>
      <c r="Q221" s="133">
        <v>41623</v>
      </c>
      <c r="R221" s="134">
        <v>154.624313958957</v>
      </c>
      <c r="S221" s="123">
        <f t="shared" si="18"/>
        <v>-6.8622112703160543E-3</v>
      </c>
      <c r="T221" s="124">
        <f t="shared" si="19"/>
        <v>7.1381873469802404E-3</v>
      </c>
      <c r="U221" s="124">
        <f t="shared" si="20"/>
        <v>0.11251801032417319</v>
      </c>
    </row>
    <row r="222" spans="12:21" x14ac:dyDescent="0.25">
      <c r="L222" s="135">
        <v>41670</v>
      </c>
      <c r="M222" s="120">
        <v>141.79385452144501</v>
      </c>
      <c r="N222" s="119">
        <f t="shared" si="15"/>
        <v>1.5241191708891932E-2</v>
      </c>
      <c r="O222" s="119">
        <f t="shared" si="16"/>
        <v>3.1191509631552261E-2</v>
      </c>
      <c r="P222" s="119">
        <f t="shared" si="17"/>
        <v>0.1009635288947206</v>
      </c>
      <c r="Q222" s="133">
        <v>41654</v>
      </c>
      <c r="R222" s="134">
        <v>154.66379201699399</v>
      </c>
      <c r="S222" s="123">
        <f t="shared" si="18"/>
        <v>2.553159786207182E-4</v>
      </c>
      <c r="T222" s="124">
        <f t="shared" si="19"/>
        <v>1.5805868552836166E-3</v>
      </c>
      <c r="U222" s="124">
        <f t="shared" si="20"/>
        <v>0.11433762206454956</v>
      </c>
    </row>
    <row r="223" spans="12:21" x14ac:dyDescent="0.25">
      <c r="L223" s="135">
        <v>41698</v>
      </c>
      <c r="M223" s="120">
        <v>142.631796851225</v>
      </c>
      <c r="N223" s="119">
        <f t="shared" si="15"/>
        <v>5.9095814314946704E-3</v>
      </c>
      <c r="O223" s="119">
        <f t="shared" si="16"/>
        <v>3.0760713536754025E-2</v>
      </c>
      <c r="P223" s="119">
        <f t="shared" si="17"/>
        <v>0.12180508283764313</v>
      </c>
      <c r="Q223" s="133">
        <v>41685</v>
      </c>
      <c r="R223" s="134">
        <v>154.30633739700801</v>
      </c>
      <c r="S223" s="123">
        <f t="shared" si="18"/>
        <v>-2.3111719641965012E-3</v>
      </c>
      <c r="T223" s="124">
        <f t="shared" si="19"/>
        <v>-8.9045455676615148E-3</v>
      </c>
      <c r="U223" s="124">
        <f t="shared" si="20"/>
        <v>0.10659601685071296</v>
      </c>
    </row>
    <row r="224" spans="12:21" x14ac:dyDescent="0.25">
      <c r="L224" s="135">
        <v>41729</v>
      </c>
      <c r="M224" s="120">
        <v>143.13827374384999</v>
      </c>
      <c r="N224" s="119">
        <f t="shared" ref="N224:N287" si="21">M224/M223-1</f>
        <v>3.5509395787340914E-3</v>
      </c>
      <c r="O224" s="119">
        <f t="shared" si="16"/>
        <v>2.4867206729904945E-2</v>
      </c>
      <c r="P224" s="119">
        <f t="shared" si="17"/>
        <v>0.12850120236564422</v>
      </c>
      <c r="Q224" s="133">
        <v>41713</v>
      </c>
      <c r="R224" s="134">
        <v>155.264126995178</v>
      </c>
      <c r="S224" s="123">
        <f t="shared" si="18"/>
        <v>6.2070658556669933E-3</v>
      </c>
      <c r="T224" s="124">
        <f t="shared" si="19"/>
        <v>4.1378552948072578E-3</v>
      </c>
      <c r="U224" s="124">
        <f t="shared" si="20"/>
        <v>0.1066801808086506</v>
      </c>
    </row>
    <row r="225" spans="12:21" x14ac:dyDescent="0.25">
      <c r="L225" s="135">
        <v>41759</v>
      </c>
      <c r="M225" s="120">
        <v>143.44561214467299</v>
      </c>
      <c r="N225" s="119">
        <f t="shared" si="21"/>
        <v>2.1471434074509244E-3</v>
      </c>
      <c r="O225" s="119">
        <f t="shared" si="16"/>
        <v>1.1649007136470546E-2</v>
      </c>
      <c r="P225" s="119">
        <f t="shared" si="17"/>
        <v>0.11055875479061084</v>
      </c>
      <c r="Q225" s="133">
        <v>41744</v>
      </c>
      <c r="R225" s="134">
        <v>155.77607593703701</v>
      </c>
      <c r="S225" s="123">
        <f t="shared" si="18"/>
        <v>3.2972776891013744E-3</v>
      </c>
      <c r="T225" s="124">
        <f t="shared" si="19"/>
        <v>7.1916245265781775E-3</v>
      </c>
      <c r="U225" s="124">
        <f t="shared" si="20"/>
        <v>9.7725667424808149E-2</v>
      </c>
    </row>
    <row r="226" spans="12:21" x14ac:dyDescent="0.25">
      <c r="L226" s="135">
        <v>41790</v>
      </c>
      <c r="M226" s="120">
        <v>145.48923855689799</v>
      </c>
      <c r="N226" s="119">
        <f t="shared" si="21"/>
        <v>1.424669867324968E-2</v>
      </c>
      <c r="O226" s="119">
        <f t="shared" ref="O226:O289" si="22">M226/M223-1</f>
        <v>2.0033693529455388E-2</v>
      </c>
      <c r="P226" s="119">
        <f t="shared" si="17"/>
        <v>0.10111935350929002</v>
      </c>
      <c r="Q226" s="133">
        <v>41774</v>
      </c>
      <c r="R226" s="134">
        <v>155.93582894458899</v>
      </c>
      <c r="S226" s="123">
        <f t="shared" si="18"/>
        <v>1.0255297971208943E-3</v>
      </c>
      <c r="T226" s="124">
        <f t="shared" si="19"/>
        <v>1.056010773808036E-2</v>
      </c>
      <c r="U226" s="124">
        <f t="shared" si="20"/>
        <v>8.0787461719566078E-2</v>
      </c>
    </row>
    <row r="227" spans="12:21" x14ac:dyDescent="0.25">
      <c r="L227" s="135">
        <v>41820</v>
      </c>
      <c r="M227" s="120">
        <v>147.72053692724899</v>
      </c>
      <c r="N227" s="119">
        <f t="shared" si="21"/>
        <v>1.5336518305292923E-2</v>
      </c>
      <c r="O227" s="119">
        <f t="shared" si="22"/>
        <v>3.2012843689865011E-2</v>
      </c>
      <c r="P227" s="119">
        <f t="shared" si="17"/>
        <v>9.736415133610743E-2</v>
      </c>
      <c r="Q227" s="133">
        <v>41805</v>
      </c>
      <c r="R227" s="134">
        <v>156.27765315009901</v>
      </c>
      <c r="S227" s="123">
        <f t="shared" si="18"/>
        <v>2.1920825240970832E-3</v>
      </c>
      <c r="T227" s="124">
        <f t="shared" si="19"/>
        <v>6.5277548300162191E-3</v>
      </c>
      <c r="U227" s="124">
        <f t="shared" si="20"/>
        <v>6.5921789798313313E-2</v>
      </c>
    </row>
    <row r="228" spans="12:21" x14ac:dyDescent="0.25">
      <c r="L228" s="135">
        <v>41851</v>
      </c>
      <c r="M228" s="120">
        <v>150.257641023183</v>
      </c>
      <c r="N228" s="119">
        <f t="shared" si="21"/>
        <v>1.7175026226607271E-2</v>
      </c>
      <c r="O228" s="119">
        <f t="shared" si="22"/>
        <v>4.748858314076343E-2</v>
      </c>
      <c r="P228" s="119">
        <f t="shared" si="17"/>
        <v>0.10802306076746349</v>
      </c>
      <c r="Q228" s="133">
        <v>41835</v>
      </c>
      <c r="R228" s="134">
        <v>156.603242298753</v>
      </c>
      <c r="S228" s="123">
        <f t="shared" si="18"/>
        <v>2.0834018305948554E-3</v>
      </c>
      <c r="T228" s="124">
        <f t="shared" si="19"/>
        <v>5.3099704607422193E-3</v>
      </c>
      <c r="U228" s="124">
        <f t="shared" si="20"/>
        <v>4.5006263411059955E-2</v>
      </c>
    </row>
    <row r="229" spans="12:21" x14ac:dyDescent="0.25">
      <c r="L229" s="135">
        <v>41882</v>
      </c>
      <c r="M229" s="120">
        <v>151.72152079459201</v>
      </c>
      <c r="N229" s="119">
        <f t="shared" si="21"/>
        <v>9.7424647521462404E-3</v>
      </c>
      <c r="O229" s="119">
        <f t="shared" si="22"/>
        <v>4.2836723179747072E-2</v>
      </c>
      <c r="P229" s="119">
        <f t="shared" si="17"/>
        <v>0.11341120568196739</v>
      </c>
      <c r="Q229" s="133">
        <v>41866</v>
      </c>
      <c r="R229" s="134">
        <v>159.94442650500801</v>
      </c>
      <c r="S229" s="123">
        <f t="shared" si="18"/>
        <v>2.1335345023578922E-2</v>
      </c>
      <c r="T229" s="124">
        <f t="shared" si="19"/>
        <v>2.5706712739145043E-2</v>
      </c>
      <c r="U229" s="124">
        <f t="shared" si="20"/>
        <v>5.7990333790760573E-2</v>
      </c>
    </row>
    <row r="230" spans="12:21" x14ac:dyDescent="0.25">
      <c r="L230" s="135">
        <v>41912</v>
      </c>
      <c r="M230" s="120">
        <v>153.066910750603</v>
      </c>
      <c r="N230" s="119">
        <f t="shared" si="21"/>
        <v>8.8674958500609691E-3</v>
      </c>
      <c r="O230" s="119">
        <f t="shared" si="22"/>
        <v>3.6192488428247849E-2</v>
      </c>
      <c r="P230" s="119">
        <f t="shared" si="17"/>
        <v>0.11796450375177958</v>
      </c>
      <c r="Q230" s="133">
        <v>41897</v>
      </c>
      <c r="R230" s="134">
        <v>162.55603542844699</v>
      </c>
      <c r="S230" s="123">
        <f t="shared" si="18"/>
        <v>1.6328227125546046E-2</v>
      </c>
      <c r="T230" s="124">
        <f t="shared" si="19"/>
        <v>4.0174536485506396E-2</v>
      </c>
      <c r="U230" s="124">
        <f t="shared" si="20"/>
        <v>5.880108161497799E-2</v>
      </c>
    </row>
    <row r="231" spans="12:21" x14ac:dyDescent="0.25">
      <c r="L231" s="135">
        <v>41943</v>
      </c>
      <c r="M231" s="120">
        <v>153.65059116671401</v>
      </c>
      <c r="N231" s="119">
        <f t="shared" si="21"/>
        <v>3.8132370559305073E-3</v>
      </c>
      <c r="O231" s="119">
        <f t="shared" si="22"/>
        <v>2.2580882545650383E-2</v>
      </c>
      <c r="P231" s="119">
        <f t="shared" si="17"/>
        <v>0.11741926753970278</v>
      </c>
      <c r="Q231" s="133">
        <v>41927</v>
      </c>
      <c r="R231" s="134">
        <v>165.46056080046199</v>
      </c>
      <c r="S231" s="123">
        <f t="shared" si="18"/>
        <v>1.7867840860904316E-2</v>
      </c>
      <c r="T231" s="124">
        <f t="shared" si="19"/>
        <v>5.6558972673195429E-2</v>
      </c>
      <c r="U231" s="124">
        <f t="shared" si="20"/>
        <v>7.1498916628929043E-2</v>
      </c>
    </row>
    <row r="232" spans="12:21" x14ac:dyDescent="0.25">
      <c r="L232" s="135">
        <v>41973</v>
      </c>
      <c r="M232" s="120">
        <v>154.84160101294401</v>
      </c>
      <c r="N232" s="119">
        <f t="shared" si="21"/>
        <v>7.7514172720476449E-3</v>
      </c>
      <c r="O232" s="119">
        <f t="shared" si="22"/>
        <v>2.0564519799245451E-2</v>
      </c>
      <c r="P232" s="119">
        <f t="shared" si="17"/>
        <v>0.11899760550415284</v>
      </c>
      <c r="Q232" s="133">
        <v>41958</v>
      </c>
      <c r="R232" s="134">
        <v>166.533876075406</v>
      </c>
      <c r="S232" s="123">
        <f t="shared" si="18"/>
        <v>6.4868345045583364E-3</v>
      </c>
      <c r="T232" s="124">
        <f t="shared" si="19"/>
        <v>4.1198369423592673E-2</v>
      </c>
      <c r="U232" s="124">
        <f t="shared" si="20"/>
        <v>6.963181403678087E-2</v>
      </c>
    </row>
    <row r="233" spans="12:21" x14ac:dyDescent="0.25">
      <c r="L233" s="135">
        <v>42004</v>
      </c>
      <c r="M233" s="120">
        <v>155.800647845302</v>
      </c>
      <c r="N233" s="119">
        <f t="shared" si="21"/>
        <v>6.1937284688615701E-3</v>
      </c>
      <c r="O233" s="119">
        <f t="shared" si="22"/>
        <v>1.7859752191335287E-2</v>
      </c>
      <c r="P233" s="119">
        <f t="shared" si="17"/>
        <v>0.11552955465752746</v>
      </c>
      <c r="Q233" s="133">
        <v>41988</v>
      </c>
      <c r="R233" s="134">
        <v>169.45523629748399</v>
      </c>
      <c r="S233" s="123">
        <f t="shared" si="18"/>
        <v>1.7542137917664347E-2</v>
      </c>
      <c r="T233" s="124">
        <f t="shared" si="19"/>
        <v>4.2441985318188102E-2</v>
      </c>
      <c r="U233" s="124">
        <f t="shared" si="20"/>
        <v>9.5915848929578162E-2</v>
      </c>
    </row>
    <row r="234" spans="12:21" x14ac:dyDescent="0.25">
      <c r="L234" s="135">
        <v>42035</v>
      </c>
      <c r="M234" s="120">
        <v>157.40087588060001</v>
      </c>
      <c r="N234" s="119">
        <f t="shared" si="21"/>
        <v>1.0270997312456176E-2</v>
      </c>
      <c r="O234" s="119">
        <f t="shared" si="22"/>
        <v>2.4407876893990377E-2</v>
      </c>
      <c r="P234" s="119">
        <f t="shared" si="17"/>
        <v>0.110068390564801</v>
      </c>
      <c r="Q234" s="133">
        <v>42019</v>
      </c>
      <c r="R234" s="134">
        <v>172.17715565837801</v>
      </c>
      <c r="S234" s="123">
        <f t="shared" si="18"/>
        <v>1.6062763360794596E-2</v>
      </c>
      <c r="T234" s="124">
        <f t="shared" si="19"/>
        <v>4.0593328255522643E-2</v>
      </c>
      <c r="U234" s="124">
        <f t="shared" si="20"/>
        <v>0.11323505917571008</v>
      </c>
    </row>
    <row r="235" spans="12:21" x14ac:dyDescent="0.25">
      <c r="L235" s="135">
        <v>42063</v>
      </c>
      <c r="M235" s="120">
        <v>157.78821031029699</v>
      </c>
      <c r="N235" s="119">
        <f t="shared" si="21"/>
        <v>2.4608149575406912E-3</v>
      </c>
      <c r="O235" s="119">
        <f t="shared" si="22"/>
        <v>1.9029829697425171E-2</v>
      </c>
      <c r="P235" s="119">
        <f t="shared" ref="P235:P298" si="23">M235/M223-1</f>
        <v>0.10626251504691608</v>
      </c>
      <c r="Q235" s="133">
        <v>42050</v>
      </c>
      <c r="R235" s="134">
        <v>174.88110763310999</v>
      </c>
      <c r="S235" s="123">
        <f t="shared" si="18"/>
        <v>1.5704475802219564E-2</v>
      </c>
      <c r="T235" s="124">
        <f t="shared" si="19"/>
        <v>5.012332478182624E-2</v>
      </c>
      <c r="U235" s="124">
        <f t="shared" si="20"/>
        <v>0.13333716931642314</v>
      </c>
    </row>
    <row r="236" spans="12:21" x14ac:dyDescent="0.25">
      <c r="L236" s="135">
        <v>42094</v>
      </c>
      <c r="M236" s="120">
        <v>158.53654895527501</v>
      </c>
      <c r="N236" s="119">
        <f t="shared" si="21"/>
        <v>4.7426778179837648E-3</v>
      </c>
      <c r="O236" s="119">
        <f t="shared" si="22"/>
        <v>1.7560267866726376E-2</v>
      </c>
      <c r="P236" s="119">
        <f t="shared" si="23"/>
        <v>0.10757622548236578</v>
      </c>
      <c r="Q236" s="133">
        <v>42078</v>
      </c>
      <c r="R236" s="134">
        <v>174.64567119031901</v>
      </c>
      <c r="S236" s="123">
        <f t="shared" si="18"/>
        <v>-1.3462657343462636E-3</v>
      </c>
      <c r="T236" s="124">
        <f t="shared" si="19"/>
        <v>3.0630123956293831E-2</v>
      </c>
      <c r="U236" s="124">
        <f t="shared" si="20"/>
        <v>0.12482950550285787</v>
      </c>
    </row>
    <row r="237" spans="12:21" x14ac:dyDescent="0.25">
      <c r="L237" s="135">
        <v>42124</v>
      </c>
      <c r="M237" s="120">
        <v>159.08840398632799</v>
      </c>
      <c r="N237" s="119">
        <f t="shared" si="21"/>
        <v>3.480932533788561E-3</v>
      </c>
      <c r="O237" s="119">
        <f t="shared" si="22"/>
        <v>1.0721211659635799E-2</v>
      </c>
      <c r="P237" s="119">
        <f t="shared" si="23"/>
        <v>0.10905033348721993</v>
      </c>
      <c r="Q237" s="133">
        <v>42109</v>
      </c>
      <c r="R237" s="134">
        <v>175.835263435374</v>
      </c>
      <c r="S237" s="123">
        <f t="shared" si="18"/>
        <v>6.8114613831948834E-3</v>
      </c>
      <c r="T237" s="124">
        <f t="shared" si="19"/>
        <v>2.1246185436203602E-2</v>
      </c>
      <c r="U237" s="124">
        <f t="shared" si="20"/>
        <v>0.1287693721752543</v>
      </c>
    </row>
    <row r="238" spans="12:21" x14ac:dyDescent="0.25">
      <c r="L238" s="135">
        <v>42155</v>
      </c>
      <c r="M238" s="120">
        <v>161.33869444544001</v>
      </c>
      <c r="N238" s="119">
        <f t="shared" si="21"/>
        <v>1.4144905616787939E-2</v>
      </c>
      <c r="O238" s="119">
        <f t="shared" si="22"/>
        <v>2.2501580619748829E-2</v>
      </c>
      <c r="P238" s="119">
        <f t="shared" si="23"/>
        <v>0.10893902563345681</v>
      </c>
      <c r="Q238" s="133">
        <v>42139</v>
      </c>
      <c r="R238" s="134">
        <v>176.916092027839</v>
      </c>
      <c r="S238" s="123">
        <f t="shared" si="18"/>
        <v>6.1468249960123789E-3</v>
      </c>
      <c r="T238" s="124">
        <f t="shared" si="19"/>
        <v>1.1636387842409279E-2</v>
      </c>
      <c r="U238" s="124">
        <f t="shared" si="20"/>
        <v>0.13454421107226899</v>
      </c>
    </row>
    <row r="239" spans="12:21" x14ac:dyDescent="0.25">
      <c r="L239" s="135">
        <v>42185</v>
      </c>
      <c r="M239" s="120">
        <v>163.70924484893001</v>
      </c>
      <c r="N239" s="119">
        <f t="shared" si="21"/>
        <v>1.4693005987423957E-2</v>
      </c>
      <c r="O239" s="119">
        <f t="shared" si="22"/>
        <v>3.2627781591955118E-2</v>
      </c>
      <c r="P239" s="119">
        <f t="shared" si="23"/>
        <v>0.10823618878094998</v>
      </c>
      <c r="Q239" s="133">
        <v>42170</v>
      </c>
      <c r="R239" s="134">
        <v>178.999822594856</v>
      </c>
      <c r="S239" s="123">
        <f t="shared" si="18"/>
        <v>1.1778072549155638E-2</v>
      </c>
      <c r="T239" s="124">
        <f t="shared" si="19"/>
        <v>2.4931344561023083E-2</v>
      </c>
      <c r="U239" s="124">
        <f t="shared" si="20"/>
        <v>0.14539615221207081</v>
      </c>
    </row>
    <row r="240" spans="12:21" x14ac:dyDescent="0.25">
      <c r="L240" s="135">
        <v>42216</v>
      </c>
      <c r="M240" s="120">
        <v>166.23666833429499</v>
      </c>
      <c r="N240" s="119">
        <f t="shared" si="21"/>
        <v>1.5438489669274746E-2</v>
      </c>
      <c r="O240" s="119">
        <f t="shared" si="22"/>
        <v>4.4932654856360887E-2</v>
      </c>
      <c r="P240" s="119">
        <f t="shared" si="23"/>
        <v>0.10634419123248851</v>
      </c>
      <c r="Q240" s="133">
        <v>42200</v>
      </c>
      <c r="R240" s="134">
        <v>179.062710911702</v>
      </c>
      <c r="S240" s="123">
        <f t="shared" si="18"/>
        <v>3.5133172722945361E-4</v>
      </c>
      <c r="T240" s="124">
        <f t="shared" si="19"/>
        <v>1.8354950043989238E-2</v>
      </c>
      <c r="U240" s="124">
        <f t="shared" si="20"/>
        <v>0.14341637046123812</v>
      </c>
    </row>
    <row r="241" spans="12:21" x14ac:dyDescent="0.25">
      <c r="L241" s="135">
        <v>42247</v>
      </c>
      <c r="M241" s="120">
        <v>167.523577549225</v>
      </c>
      <c r="N241" s="119">
        <f t="shared" si="21"/>
        <v>7.741428096610381E-3</v>
      </c>
      <c r="O241" s="119">
        <f t="shared" si="22"/>
        <v>3.8334778430208161E-2</v>
      </c>
      <c r="P241" s="119">
        <f t="shared" si="23"/>
        <v>0.10415171606423979</v>
      </c>
      <c r="Q241" s="133">
        <v>42231</v>
      </c>
      <c r="R241" s="134">
        <v>178.926042361903</v>
      </c>
      <c r="S241" s="123">
        <f t="shared" si="18"/>
        <v>-7.63244056247947E-4</v>
      </c>
      <c r="T241" s="124">
        <f t="shared" si="19"/>
        <v>1.1361037376677485E-2</v>
      </c>
      <c r="U241" s="124">
        <f t="shared" si="20"/>
        <v>0.11867631946712853</v>
      </c>
    </row>
    <row r="242" spans="12:21" x14ac:dyDescent="0.25">
      <c r="L242" s="135">
        <v>42277</v>
      </c>
      <c r="M242" s="120">
        <v>167.39838887328699</v>
      </c>
      <c r="N242" s="119">
        <f t="shared" si="21"/>
        <v>-7.4728989059003048E-4</v>
      </c>
      <c r="O242" s="119">
        <f t="shared" si="22"/>
        <v>2.2534732401711999E-2</v>
      </c>
      <c r="P242" s="119">
        <f t="shared" si="23"/>
        <v>9.3628845401046545E-2</v>
      </c>
      <c r="Q242" s="133">
        <v>42262</v>
      </c>
      <c r="R242" s="134">
        <v>179.53016563281</v>
      </c>
      <c r="S242" s="123">
        <f t="shared" si="18"/>
        <v>3.3763853653292486E-3</v>
      </c>
      <c r="T242" s="124">
        <f t="shared" si="19"/>
        <v>2.9628132043144628E-3</v>
      </c>
      <c r="U242" s="124">
        <f t="shared" si="20"/>
        <v>0.10442017830728023</v>
      </c>
    </row>
    <row r="243" spans="12:21" x14ac:dyDescent="0.25">
      <c r="L243" s="135">
        <v>42308</v>
      </c>
      <c r="M243" s="120">
        <v>165.93847084670901</v>
      </c>
      <c r="N243" s="119">
        <f t="shared" si="21"/>
        <v>-8.721219101356259E-3</v>
      </c>
      <c r="O243" s="119">
        <f t="shared" si="22"/>
        <v>-1.7938129449653895E-3</v>
      </c>
      <c r="P243" s="119">
        <f t="shared" si="23"/>
        <v>7.997287603444625E-2</v>
      </c>
      <c r="Q243" s="133">
        <v>42292</v>
      </c>
      <c r="R243" s="134">
        <v>179.12937421173001</v>
      </c>
      <c r="S243" s="123">
        <f t="shared" si="18"/>
        <v>-2.23244611660256E-3</v>
      </c>
      <c r="T243" s="124">
        <f t="shared" si="19"/>
        <v>3.72290242276474E-4</v>
      </c>
      <c r="U243" s="124">
        <f t="shared" si="20"/>
        <v>8.261070399581194E-2</v>
      </c>
    </row>
    <row r="244" spans="12:21" x14ac:dyDescent="0.25">
      <c r="L244" s="135">
        <v>42338</v>
      </c>
      <c r="M244" s="120">
        <v>165.77687760130601</v>
      </c>
      <c r="N244" s="119">
        <f t="shared" si="21"/>
        <v>-9.7381423715947601E-4</v>
      </c>
      <c r="O244" s="119">
        <f t="shared" si="22"/>
        <v>-1.0426591727995649E-2</v>
      </c>
      <c r="P244" s="119">
        <f t="shared" si="23"/>
        <v>7.0622342554103712E-2</v>
      </c>
      <c r="Q244" s="133">
        <v>42323</v>
      </c>
      <c r="R244" s="134">
        <v>179.76869319344601</v>
      </c>
      <c r="S244" s="123">
        <f t="shared" si="18"/>
        <v>3.569034863932119E-3</v>
      </c>
      <c r="T244" s="124">
        <f t="shared" si="19"/>
        <v>4.7094923713710823E-3</v>
      </c>
      <c r="U244" s="124">
        <f t="shared" si="20"/>
        <v>7.9472221688080547E-2</v>
      </c>
    </row>
    <row r="245" spans="12:21" x14ac:dyDescent="0.25">
      <c r="L245" s="135">
        <v>42369</v>
      </c>
      <c r="M245" s="120">
        <v>167.373678777218</v>
      </c>
      <c r="N245" s="119">
        <f t="shared" si="21"/>
        <v>9.6322309782688187E-3</v>
      </c>
      <c r="O245" s="119">
        <f t="shared" si="22"/>
        <v>-1.4761250831207828E-4</v>
      </c>
      <c r="P245" s="119">
        <f t="shared" si="23"/>
        <v>7.4281019315190155E-2</v>
      </c>
      <c r="Q245" s="133">
        <v>42353</v>
      </c>
      <c r="R245" s="134">
        <v>180.032598199814</v>
      </c>
      <c r="S245" s="123">
        <f t="shared" si="18"/>
        <v>1.4680253924079789E-3</v>
      </c>
      <c r="T245" s="124">
        <f t="shared" si="19"/>
        <v>2.7985969111821163E-3</v>
      </c>
      <c r="U245" s="124">
        <f t="shared" si="20"/>
        <v>6.2419799667689846E-2</v>
      </c>
    </row>
    <row r="246" spans="12:21" x14ac:dyDescent="0.25">
      <c r="L246" s="135">
        <v>42400</v>
      </c>
      <c r="M246" s="120">
        <v>170.93332354360399</v>
      </c>
      <c r="N246" s="119">
        <f t="shared" si="21"/>
        <v>2.1267649682982892E-2</v>
      </c>
      <c r="O246" s="119">
        <f t="shared" si="22"/>
        <v>3.0100631103857411E-2</v>
      </c>
      <c r="P246" s="119">
        <f t="shared" si="23"/>
        <v>8.5974411433830333E-2</v>
      </c>
      <c r="Q246" s="133">
        <v>42384</v>
      </c>
      <c r="R246" s="134">
        <v>182.17733637215801</v>
      </c>
      <c r="S246" s="123">
        <f t="shared" si="18"/>
        <v>1.1913054601165207E-2</v>
      </c>
      <c r="T246" s="124">
        <f t="shared" si="19"/>
        <v>1.7015423482836134E-2</v>
      </c>
      <c r="U246" s="124">
        <f t="shared" si="20"/>
        <v>5.8080763824567283E-2</v>
      </c>
    </row>
    <row r="247" spans="12:21" x14ac:dyDescent="0.25">
      <c r="L247" s="135">
        <v>42429</v>
      </c>
      <c r="M247" s="120">
        <v>172.48225264024899</v>
      </c>
      <c r="N247" s="119">
        <f t="shared" si="21"/>
        <v>9.0615981982582472E-3</v>
      </c>
      <c r="O247" s="119">
        <f t="shared" si="22"/>
        <v>4.0448192389468396E-2</v>
      </c>
      <c r="P247" s="119">
        <f t="shared" si="23"/>
        <v>9.3125096615618963E-2</v>
      </c>
      <c r="Q247" s="133">
        <v>42415</v>
      </c>
      <c r="R247" s="134">
        <v>182.144275193216</v>
      </c>
      <c r="S247" s="123">
        <f t="shared" si="18"/>
        <v>-1.8147800160206451E-4</v>
      </c>
      <c r="T247" s="124">
        <f t="shared" si="19"/>
        <v>1.3214659113161886E-2</v>
      </c>
      <c r="U247" s="124">
        <f t="shared" si="20"/>
        <v>4.1532030866042513E-2</v>
      </c>
    </row>
    <row r="248" spans="12:21" x14ac:dyDescent="0.25">
      <c r="L248" s="135">
        <v>42460</v>
      </c>
      <c r="M248" s="120">
        <v>172.49138351214799</v>
      </c>
      <c r="N248" s="119">
        <f t="shared" si="21"/>
        <v>5.2938037155891848E-5</v>
      </c>
      <c r="O248" s="119">
        <f t="shared" si="22"/>
        <v>3.0576520587456857E-2</v>
      </c>
      <c r="P248" s="119">
        <f t="shared" si="23"/>
        <v>8.8022822805420065E-2</v>
      </c>
      <c r="Q248" s="133">
        <v>42444</v>
      </c>
      <c r="R248" s="134">
        <v>182.26414780996001</v>
      </c>
      <c r="S248" s="123">
        <f t="shared" si="18"/>
        <v>6.5811904665591392E-4</v>
      </c>
      <c r="T248" s="124">
        <f t="shared" si="19"/>
        <v>1.2395253040059284E-2</v>
      </c>
      <c r="U248" s="124">
        <f t="shared" si="20"/>
        <v>4.3622476112441522E-2</v>
      </c>
    </row>
    <row r="249" spans="12:21" x14ac:dyDescent="0.25">
      <c r="L249" s="135">
        <v>42490</v>
      </c>
      <c r="M249" s="120">
        <v>171.06369210704699</v>
      </c>
      <c r="N249" s="119">
        <f t="shared" si="21"/>
        <v>-8.2768853494670225E-3</v>
      </c>
      <c r="O249" s="119">
        <f t="shared" si="22"/>
        <v>7.6268664728651459E-4</v>
      </c>
      <c r="P249" s="119">
        <f t="shared" si="23"/>
        <v>7.5274424915018567E-2</v>
      </c>
      <c r="Q249" s="133">
        <v>42475</v>
      </c>
      <c r="R249" s="134">
        <v>181.63022620070299</v>
      </c>
      <c r="S249" s="123">
        <f t="shared" si="18"/>
        <v>-3.4780378745576934E-3</v>
      </c>
      <c r="T249" s="124">
        <f t="shared" si="19"/>
        <v>-3.0031736238439466E-3</v>
      </c>
      <c r="U249" s="124">
        <f t="shared" si="20"/>
        <v>3.2956772447745308E-2</v>
      </c>
    </row>
    <row r="250" spans="12:21" x14ac:dyDescent="0.25">
      <c r="L250" s="135">
        <v>42521</v>
      </c>
      <c r="M250" s="120">
        <v>172.506133134089</v>
      </c>
      <c r="N250" s="119">
        <f t="shared" si="21"/>
        <v>8.4321869198249466E-3</v>
      </c>
      <c r="O250" s="119">
        <f t="shared" si="22"/>
        <v>1.3845188982908319E-4</v>
      </c>
      <c r="P250" s="119">
        <f t="shared" si="23"/>
        <v>6.9217361198032235E-2</v>
      </c>
      <c r="Q250" s="133">
        <v>42505</v>
      </c>
      <c r="R250" s="134">
        <v>183.28152377351799</v>
      </c>
      <c r="S250" s="123">
        <f t="shared" si="18"/>
        <v>9.0915350784748217E-3</v>
      </c>
      <c r="T250" s="124">
        <f t="shared" si="19"/>
        <v>6.2436690864733357E-3</v>
      </c>
      <c r="U250" s="124">
        <f t="shared" si="20"/>
        <v>3.5979947740860885E-2</v>
      </c>
    </row>
    <row r="251" spans="12:21" x14ac:dyDescent="0.25">
      <c r="L251" s="135">
        <v>42551</v>
      </c>
      <c r="M251" s="120">
        <v>175.02479861616999</v>
      </c>
      <c r="N251" s="119">
        <f t="shared" si="21"/>
        <v>1.4600440206512744E-2</v>
      </c>
      <c r="O251" s="119">
        <f t="shared" si="22"/>
        <v>1.4687198006291036E-2</v>
      </c>
      <c r="P251" s="119">
        <f t="shared" si="23"/>
        <v>6.9119821410708493E-2</v>
      </c>
      <c r="Q251" s="133">
        <v>42536</v>
      </c>
      <c r="R251" s="134">
        <v>184.98055277472699</v>
      </c>
      <c r="S251" s="123">
        <f t="shared" si="18"/>
        <v>9.2700506097302959E-3</v>
      </c>
      <c r="T251" s="124">
        <f t="shared" si="19"/>
        <v>1.4903671387964224E-2</v>
      </c>
      <c r="U251" s="124">
        <f t="shared" si="20"/>
        <v>3.3411933560446139E-2</v>
      </c>
    </row>
    <row r="252" spans="12:21" x14ac:dyDescent="0.25">
      <c r="L252" s="135">
        <v>42582</v>
      </c>
      <c r="M252" s="120">
        <v>179.526710420038</v>
      </c>
      <c r="N252" s="119">
        <f t="shared" si="21"/>
        <v>2.5721565397945234E-2</v>
      </c>
      <c r="O252" s="119">
        <f t="shared" si="22"/>
        <v>4.9472908065699261E-2</v>
      </c>
      <c r="P252" s="119">
        <f t="shared" si="23"/>
        <v>7.9946513719929113E-2</v>
      </c>
      <c r="Q252" s="133">
        <v>42566</v>
      </c>
      <c r="R252" s="134">
        <v>187.66888685269399</v>
      </c>
      <c r="S252" s="123">
        <f t="shared" si="18"/>
        <v>1.453306327417514E-2</v>
      </c>
      <c r="T252" s="124">
        <f t="shared" si="19"/>
        <v>3.3247002871197306E-2</v>
      </c>
      <c r="U252" s="124">
        <f t="shared" si="20"/>
        <v>4.8062357021031676E-2</v>
      </c>
    </row>
    <row r="253" spans="12:21" x14ac:dyDescent="0.25">
      <c r="L253" s="135">
        <v>42613</v>
      </c>
      <c r="M253" s="120">
        <v>182.09119401302701</v>
      </c>
      <c r="N253" s="119">
        <f t="shared" si="21"/>
        <v>1.4284691046746678E-2</v>
      </c>
      <c r="O253" s="119">
        <f t="shared" si="22"/>
        <v>5.5563594782381154E-2</v>
      </c>
      <c r="P253" s="119">
        <f t="shared" si="23"/>
        <v>8.6958604137507001E-2</v>
      </c>
      <c r="Q253" s="133">
        <v>42597</v>
      </c>
      <c r="R253" s="134">
        <v>189.45937719624899</v>
      </c>
      <c r="S253" s="123">
        <f t="shared" si="18"/>
        <v>9.5406882493016543E-3</v>
      </c>
      <c r="T253" s="124">
        <f t="shared" si="19"/>
        <v>3.3706907797018459E-2</v>
      </c>
      <c r="U253" s="124">
        <f t="shared" si="20"/>
        <v>5.8869769292950958E-2</v>
      </c>
    </row>
    <row r="254" spans="12:21" x14ac:dyDescent="0.25">
      <c r="L254" s="135">
        <v>42643</v>
      </c>
      <c r="M254" s="120">
        <v>183.55327604439299</v>
      </c>
      <c r="N254" s="119">
        <f t="shared" si="21"/>
        <v>8.0293944981291165E-3</v>
      </c>
      <c r="O254" s="119">
        <f t="shared" si="22"/>
        <v>4.8727251770338986E-2</v>
      </c>
      <c r="P254" s="119">
        <f t="shared" si="23"/>
        <v>9.6505631146393656E-2</v>
      </c>
      <c r="Q254" s="133">
        <v>42628</v>
      </c>
      <c r="R254" s="134">
        <v>190.582388463748</v>
      </c>
      <c r="S254" s="123">
        <f t="shared" si="18"/>
        <v>5.9274514891693997E-3</v>
      </c>
      <c r="T254" s="124">
        <f t="shared" si="19"/>
        <v>3.0283376306281529E-2</v>
      </c>
      <c r="U254" s="124">
        <f t="shared" si="20"/>
        <v>6.1561926331327177E-2</v>
      </c>
    </row>
    <row r="255" spans="12:21" x14ac:dyDescent="0.25">
      <c r="L255" s="135">
        <v>42674</v>
      </c>
      <c r="M255" s="120">
        <v>182.28198899009999</v>
      </c>
      <c r="N255" s="119">
        <f t="shared" si="21"/>
        <v>-6.9259840068751632E-3</v>
      </c>
      <c r="O255" s="119">
        <f t="shared" si="22"/>
        <v>1.5347457565592748E-2</v>
      </c>
      <c r="P255" s="119">
        <f t="shared" si="23"/>
        <v>9.8491435168694741E-2</v>
      </c>
      <c r="Q255" s="133">
        <v>42658</v>
      </c>
      <c r="R255" s="134">
        <v>191.64482724844399</v>
      </c>
      <c r="S255" s="123">
        <f t="shared" si="18"/>
        <v>5.574695507072347E-3</v>
      </c>
      <c r="T255" s="124">
        <f t="shared" si="19"/>
        <v>2.1185932641412331E-2</v>
      </c>
      <c r="U255" s="124">
        <f t="shared" si="20"/>
        <v>6.9868234016832842E-2</v>
      </c>
    </row>
    <row r="256" spans="12:21" x14ac:dyDescent="0.25">
      <c r="L256" s="135">
        <v>42704</v>
      </c>
      <c r="M256" s="120">
        <v>181.89862192151901</v>
      </c>
      <c r="N256" s="119">
        <f t="shared" si="21"/>
        <v>-2.1031538590562393E-3</v>
      </c>
      <c r="O256" s="119">
        <f t="shared" si="22"/>
        <v>-1.0575585082616135E-3</v>
      </c>
      <c r="P256" s="119">
        <f t="shared" si="23"/>
        <v>9.7249656004414931E-2</v>
      </c>
      <c r="Q256" s="133">
        <v>42689</v>
      </c>
      <c r="R256" s="134">
        <v>191.738760555856</v>
      </c>
      <c r="S256" s="123">
        <f t="shared" si="18"/>
        <v>4.9014267048419491E-4</v>
      </c>
      <c r="T256" s="124">
        <f t="shared" si="19"/>
        <v>1.2030987293101481E-2</v>
      </c>
      <c r="U256" s="124">
        <f t="shared" si="20"/>
        <v>6.6585939686000906E-2</v>
      </c>
    </row>
    <row r="257" spans="12:21" x14ac:dyDescent="0.25">
      <c r="L257" s="135">
        <v>42735</v>
      </c>
      <c r="M257" s="120">
        <v>182.83602688238699</v>
      </c>
      <c r="N257" s="119">
        <f t="shared" si="21"/>
        <v>5.1534472936931586E-3</v>
      </c>
      <c r="O257" s="119">
        <f t="shared" si="22"/>
        <v>-3.9075802811197047E-3</v>
      </c>
      <c r="P257" s="119">
        <f t="shared" si="23"/>
        <v>9.2382196640070635E-2</v>
      </c>
      <c r="Q257" s="133">
        <v>42719</v>
      </c>
      <c r="R257" s="134">
        <v>191.34724561012399</v>
      </c>
      <c r="S257" s="123">
        <f t="shared" si="18"/>
        <v>-2.0419186219676755E-3</v>
      </c>
      <c r="T257" s="124">
        <f t="shared" si="19"/>
        <v>4.013262466387113E-3</v>
      </c>
      <c r="U257" s="124">
        <f t="shared" si="20"/>
        <v>6.2847770478500431E-2</v>
      </c>
    </row>
    <row r="258" spans="12:21" x14ac:dyDescent="0.25">
      <c r="L258" s="135">
        <v>42766</v>
      </c>
      <c r="M258" s="120">
        <v>186.53127679994</v>
      </c>
      <c r="N258" s="119">
        <f t="shared" si="21"/>
        <v>2.0210731881250332E-2</v>
      </c>
      <c r="O258" s="119">
        <f t="shared" si="22"/>
        <v>2.331161643222357E-2</v>
      </c>
      <c r="P258" s="119">
        <f t="shared" si="23"/>
        <v>9.1251681842815513E-2</v>
      </c>
      <c r="Q258" s="133">
        <v>42750</v>
      </c>
      <c r="R258" s="134">
        <v>189.026140808923</v>
      </c>
      <c r="S258" s="123">
        <f t="shared" si="18"/>
        <v>-1.2130327738975155E-2</v>
      </c>
      <c r="T258" s="124">
        <f t="shared" si="19"/>
        <v>-1.3664268830622661E-2</v>
      </c>
      <c r="U258" s="124">
        <f t="shared" si="20"/>
        <v>3.7594162771015682E-2</v>
      </c>
    </row>
    <row r="259" spans="12:21" x14ac:dyDescent="0.25">
      <c r="L259" s="135">
        <v>42794</v>
      </c>
      <c r="M259" s="120">
        <v>191.076655380266</v>
      </c>
      <c r="N259" s="119">
        <f t="shared" si="21"/>
        <v>2.4367916514081767E-2</v>
      </c>
      <c r="O259" s="119">
        <f t="shared" si="22"/>
        <v>5.0456860870044862E-2</v>
      </c>
      <c r="P259" s="119">
        <f t="shared" si="23"/>
        <v>0.10780473037304228</v>
      </c>
      <c r="Q259" s="133">
        <v>42781</v>
      </c>
      <c r="R259" s="134">
        <v>187.547889316262</v>
      </c>
      <c r="S259" s="123">
        <f t="shared" si="18"/>
        <v>-7.8203548267712364E-3</v>
      </c>
      <c r="T259" s="124">
        <f t="shared" si="19"/>
        <v>-2.1857193753858417E-2</v>
      </c>
      <c r="U259" s="124">
        <f t="shared" si="20"/>
        <v>2.9666670101565984E-2</v>
      </c>
    </row>
    <row r="260" spans="12:21" x14ac:dyDescent="0.25">
      <c r="L260" s="135">
        <v>42825</v>
      </c>
      <c r="M260" s="120">
        <v>193.884415862726</v>
      </c>
      <c r="N260" s="119">
        <f t="shared" si="21"/>
        <v>1.4694419246936263E-2</v>
      </c>
      <c r="O260" s="119">
        <f t="shared" si="22"/>
        <v>6.0427855323317292E-2</v>
      </c>
      <c r="P260" s="119">
        <f t="shared" si="23"/>
        <v>0.12402377391257557</v>
      </c>
      <c r="Q260" s="133">
        <v>42809</v>
      </c>
      <c r="R260" s="134">
        <v>188.42966263750799</v>
      </c>
      <c r="S260" s="123">
        <f t="shared" si="18"/>
        <v>4.7015902149614153E-3</v>
      </c>
      <c r="T260" s="124">
        <f t="shared" si="19"/>
        <v>-1.5247582808485594E-2</v>
      </c>
      <c r="U260" s="124">
        <f t="shared" si="20"/>
        <v>3.3827359366234377E-2</v>
      </c>
    </row>
    <row r="261" spans="12:21" x14ac:dyDescent="0.25">
      <c r="L261" s="135">
        <v>42855</v>
      </c>
      <c r="M261" s="120">
        <v>195.64683996544801</v>
      </c>
      <c r="N261" s="119">
        <f t="shared" si="21"/>
        <v>9.0900761408789776E-3</v>
      </c>
      <c r="O261" s="119">
        <f t="shared" si="22"/>
        <v>4.8868818794848501E-2</v>
      </c>
      <c r="P261" s="119">
        <f t="shared" si="23"/>
        <v>0.14370757204876394</v>
      </c>
      <c r="Q261" s="133">
        <v>42840</v>
      </c>
      <c r="R261" s="134">
        <v>192.43788292691599</v>
      </c>
      <c r="S261" s="123">
        <f t="shared" si="18"/>
        <v>2.1271705491076709E-2</v>
      </c>
      <c r="T261" s="124">
        <f t="shared" si="19"/>
        <v>1.8049049212943258E-2</v>
      </c>
      <c r="U261" s="124">
        <f t="shared" si="20"/>
        <v>5.9503624216546758E-2</v>
      </c>
    </row>
    <row r="262" spans="12:21" x14ac:dyDescent="0.25">
      <c r="L262" s="135">
        <v>42886</v>
      </c>
      <c r="M262" s="120">
        <v>197.91324767203201</v>
      </c>
      <c r="N262" s="119">
        <f t="shared" si="21"/>
        <v>1.1584177423894282E-2</v>
      </c>
      <c r="O262" s="119">
        <f t="shared" si="22"/>
        <v>3.5779317353866968E-2</v>
      </c>
      <c r="P262" s="119">
        <f t="shared" si="23"/>
        <v>0.1472823839729458</v>
      </c>
      <c r="Q262" s="133">
        <v>42870</v>
      </c>
      <c r="R262" s="134">
        <v>196.72852984143501</v>
      </c>
      <c r="S262" s="123">
        <f t="shared" si="18"/>
        <v>2.2296269576757455E-2</v>
      </c>
      <c r="T262" s="124">
        <f t="shared" si="19"/>
        <v>4.895091359674919E-2</v>
      </c>
      <c r="U262" s="124">
        <f t="shared" si="20"/>
        <v>7.3368039456795264E-2</v>
      </c>
    </row>
    <row r="263" spans="12:21" x14ac:dyDescent="0.25">
      <c r="L263" s="135">
        <v>42916</v>
      </c>
      <c r="M263" s="120">
        <v>202.30063969632599</v>
      </c>
      <c r="N263" s="119">
        <f t="shared" si="21"/>
        <v>2.2168258446066513E-2</v>
      </c>
      <c r="O263" s="119">
        <f t="shared" si="22"/>
        <v>4.3408459602853444E-2</v>
      </c>
      <c r="P263" s="119">
        <f t="shared" si="23"/>
        <v>0.15583986552655338</v>
      </c>
      <c r="Q263" s="133">
        <v>42901</v>
      </c>
      <c r="R263" s="134">
        <v>199.45811834032901</v>
      </c>
      <c r="S263" s="123">
        <f t="shared" si="18"/>
        <v>1.3874899086035342E-2</v>
      </c>
      <c r="T263" s="124">
        <f t="shared" si="19"/>
        <v>5.8528235674003337E-2</v>
      </c>
      <c r="U263" s="124">
        <f t="shared" si="20"/>
        <v>7.8265338428483933E-2</v>
      </c>
    </row>
    <row r="264" spans="12:21" x14ac:dyDescent="0.25">
      <c r="L264" s="135">
        <v>42947</v>
      </c>
      <c r="M264" s="120">
        <v>205.005787582755</v>
      </c>
      <c r="N264" s="119">
        <f t="shared" si="21"/>
        <v>1.3371919587054748E-2</v>
      </c>
      <c r="O264" s="119">
        <f t="shared" si="22"/>
        <v>4.78359252771976E-2</v>
      </c>
      <c r="P264" s="119">
        <f t="shared" si="23"/>
        <v>0.14192360068929966</v>
      </c>
      <c r="Q264" s="133">
        <v>42931</v>
      </c>
      <c r="R264" s="134">
        <v>198.993318454785</v>
      </c>
      <c r="S264" s="123">
        <f t="shared" ref="S264:S327" si="24">R264/R263-1</f>
        <v>-2.3303131976355473E-3</v>
      </c>
      <c r="T264" s="124">
        <f t="shared" si="19"/>
        <v>3.4065202901648162E-2</v>
      </c>
      <c r="U264" s="124">
        <f t="shared" si="20"/>
        <v>6.0342616147021966E-2</v>
      </c>
    </row>
    <row r="265" spans="12:21" x14ac:dyDescent="0.25">
      <c r="L265" s="135">
        <v>42978</v>
      </c>
      <c r="M265" s="120">
        <v>205.300367691834</v>
      </c>
      <c r="N265" s="119">
        <f t="shared" si="21"/>
        <v>1.4369355741241652E-3</v>
      </c>
      <c r="O265" s="119">
        <f t="shared" si="22"/>
        <v>3.732504067662723E-2</v>
      </c>
      <c r="P265" s="119">
        <f t="shared" si="23"/>
        <v>0.12745906689560504</v>
      </c>
      <c r="Q265" s="133">
        <v>42962</v>
      </c>
      <c r="R265" s="134">
        <v>198.97262474626399</v>
      </c>
      <c r="S265" s="123">
        <f t="shared" si="24"/>
        <v>-1.0399197662358528E-4</v>
      </c>
      <c r="T265" s="124">
        <f t="shared" si="19"/>
        <v>1.1407063869372402E-2</v>
      </c>
      <c r="U265" s="124">
        <f t="shared" si="20"/>
        <v>5.0212598029184985E-2</v>
      </c>
    </row>
    <row r="266" spans="12:21" x14ac:dyDescent="0.25">
      <c r="L266" s="135">
        <v>43008</v>
      </c>
      <c r="M266" s="120">
        <v>203.15147837981101</v>
      </c>
      <c r="N266" s="119">
        <f t="shared" si="21"/>
        <v>-1.0467050479171958E-2</v>
      </c>
      <c r="O266" s="119">
        <f t="shared" si="22"/>
        <v>4.2058131143936084E-3</v>
      </c>
      <c r="P266" s="119">
        <f t="shared" si="23"/>
        <v>0.1067711933982487</v>
      </c>
      <c r="Q266" s="133">
        <v>42993</v>
      </c>
      <c r="R266" s="134">
        <v>199.653794845129</v>
      </c>
      <c r="S266" s="123">
        <f t="shared" si="24"/>
        <v>3.4234362628209336E-3</v>
      </c>
      <c r="T266" s="124">
        <f t="shared" ref="T266:T329" si="25">R266/R263-1</f>
        <v>9.8104056344361368E-4</v>
      </c>
      <c r="U266" s="124">
        <f t="shared" si="20"/>
        <v>4.7598345547582133E-2</v>
      </c>
    </row>
    <row r="267" spans="12:21" x14ac:dyDescent="0.25">
      <c r="L267" s="135">
        <v>43039</v>
      </c>
      <c r="M267" s="120">
        <v>202.34394288963199</v>
      </c>
      <c r="N267" s="119">
        <f t="shared" si="21"/>
        <v>-3.9750411693744159E-3</v>
      </c>
      <c r="O267" s="119">
        <f t="shared" si="22"/>
        <v>-1.2984241686584075E-2</v>
      </c>
      <c r="P267" s="119">
        <f t="shared" si="23"/>
        <v>0.11005999007736089</v>
      </c>
      <c r="Q267" s="133">
        <v>43023</v>
      </c>
      <c r="R267" s="134">
        <v>202.261146979567</v>
      </c>
      <c r="S267" s="123">
        <f t="shared" si="24"/>
        <v>1.3059366772670167E-2</v>
      </c>
      <c r="T267" s="124">
        <f t="shared" si="25"/>
        <v>1.6421800240114637E-2</v>
      </c>
      <c r="U267" s="124">
        <f t="shared" si="20"/>
        <v>5.539580631289498E-2</v>
      </c>
    </row>
    <row r="268" spans="12:21" x14ac:dyDescent="0.25">
      <c r="L268" s="135">
        <v>43069</v>
      </c>
      <c r="M268" s="120">
        <v>203.887192671078</v>
      </c>
      <c r="N268" s="119">
        <f t="shared" si="21"/>
        <v>7.6268642362462558E-3</v>
      </c>
      <c r="O268" s="119">
        <f t="shared" si="22"/>
        <v>-6.8834509974051716E-3</v>
      </c>
      <c r="P268" s="119">
        <f t="shared" si="23"/>
        <v>0.12088365770602727</v>
      </c>
      <c r="Q268" s="133">
        <v>43054</v>
      </c>
      <c r="R268" s="134">
        <v>203.43201656088999</v>
      </c>
      <c r="S268" s="123">
        <f t="shared" si="24"/>
        <v>5.7889001363236048E-3</v>
      </c>
      <c r="T268" s="124">
        <f t="shared" si="25"/>
        <v>2.2412087191957974E-2</v>
      </c>
      <c r="U268" s="124">
        <f t="shared" si="20"/>
        <v>6.0985353045648782E-2</v>
      </c>
    </row>
    <row r="269" spans="12:21" x14ac:dyDescent="0.25">
      <c r="L269" s="135">
        <v>43100</v>
      </c>
      <c r="M269" s="120">
        <v>207.06998366922301</v>
      </c>
      <c r="N269" s="119">
        <f t="shared" si="21"/>
        <v>1.5610548933692181E-2</v>
      </c>
      <c r="O269" s="119">
        <f t="shared" si="22"/>
        <v>1.9288588597351941E-2</v>
      </c>
      <c r="P269" s="119">
        <f t="shared" si="23"/>
        <v>0.1325447571797489</v>
      </c>
      <c r="Q269" s="133">
        <v>43084</v>
      </c>
      <c r="R269" s="134">
        <v>202.94587521947</v>
      </c>
      <c r="S269" s="123">
        <f t="shared" si="24"/>
        <v>-2.3896992697532982E-3</v>
      </c>
      <c r="T269" s="124">
        <f t="shared" si="25"/>
        <v>1.6488944659903249E-2</v>
      </c>
      <c r="U269" s="124">
        <f t="shared" si="20"/>
        <v>6.0615607882742006E-2</v>
      </c>
    </row>
    <row r="270" spans="12:21" x14ac:dyDescent="0.25">
      <c r="L270" s="135">
        <v>43131</v>
      </c>
      <c r="M270" s="120">
        <v>209.832137945505</v>
      </c>
      <c r="N270" s="119">
        <f t="shared" si="21"/>
        <v>1.3339230666547408E-2</v>
      </c>
      <c r="O270" s="119">
        <f t="shared" si="22"/>
        <v>3.7007260750856474E-2</v>
      </c>
      <c r="P270" s="119">
        <f t="shared" si="23"/>
        <v>0.1249166442502605</v>
      </c>
      <c r="Q270" s="133">
        <v>43115</v>
      </c>
      <c r="R270" s="134">
        <v>201.44662379836001</v>
      </c>
      <c r="S270" s="123">
        <f t="shared" si="24"/>
        <v>-7.3874446548305439E-3</v>
      </c>
      <c r="T270" s="124">
        <f t="shared" si="25"/>
        <v>-4.027086731043239E-3</v>
      </c>
      <c r="U270" s="124">
        <f t="shared" si="20"/>
        <v>6.5707753098510624E-2</v>
      </c>
    </row>
    <row r="271" spans="12:21" x14ac:dyDescent="0.25">
      <c r="L271" s="135">
        <v>43159</v>
      </c>
      <c r="M271" s="120">
        <v>209.30945663792301</v>
      </c>
      <c r="N271" s="119">
        <f t="shared" si="21"/>
        <v>-2.4909497310546813E-3</v>
      </c>
      <c r="O271" s="119">
        <f t="shared" si="22"/>
        <v>2.6594431439313171E-2</v>
      </c>
      <c r="P271" s="119">
        <f t="shared" si="23"/>
        <v>9.5421396304909534E-2</v>
      </c>
      <c r="Q271" s="133">
        <v>43146</v>
      </c>
      <c r="R271" s="134">
        <v>202.71906298647099</v>
      </c>
      <c r="S271" s="123">
        <f t="shared" si="24"/>
        <v>6.3165078873927971E-3</v>
      </c>
      <c r="T271" s="124">
        <f t="shared" si="25"/>
        <v>-3.5046281626255338E-3</v>
      </c>
      <c r="U271" s="124">
        <f t="shared" si="20"/>
        <v>8.0892265572905631E-2</v>
      </c>
    </row>
    <row r="272" spans="12:21" x14ac:dyDescent="0.25">
      <c r="L272" s="135">
        <v>43190</v>
      </c>
      <c r="M272" s="120">
        <v>207.07464212860501</v>
      </c>
      <c r="N272" s="119">
        <f t="shared" si="21"/>
        <v>-1.0677083325403292E-2</v>
      </c>
      <c r="O272" s="119">
        <f t="shared" si="22"/>
        <v>2.2497028779655537E-5</v>
      </c>
      <c r="P272" s="119">
        <f t="shared" si="23"/>
        <v>6.8031389769964479E-2</v>
      </c>
      <c r="Q272" s="133">
        <v>43174</v>
      </c>
      <c r="R272" s="134">
        <v>206.20308108489701</v>
      </c>
      <c r="S272" s="123">
        <f t="shared" si="24"/>
        <v>1.7186435489091378E-2</v>
      </c>
      <c r="T272" s="124">
        <f t="shared" si="25"/>
        <v>1.604962831545409E-2</v>
      </c>
      <c r="U272" s="124">
        <f t="shared" si="20"/>
        <v>9.4323888280693158E-2</v>
      </c>
    </row>
    <row r="273" spans="12:21" x14ac:dyDescent="0.25">
      <c r="L273" s="135">
        <v>43220</v>
      </c>
      <c r="M273" s="120">
        <v>206.126170014298</v>
      </c>
      <c r="N273" s="119">
        <f t="shared" si="21"/>
        <v>-4.5803392658669839E-3</v>
      </c>
      <c r="O273" s="119">
        <f t="shared" si="22"/>
        <v>-1.7661584004684094E-2</v>
      </c>
      <c r="P273" s="119">
        <f t="shared" si="23"/>
        <v>5.3562480491382791E-2</v>
      </c>
      <c r="Q273" s="133">
        <v>43205</v>
      </c>
      <c r="R273" s="134">
        <v>209.95743847191</v>
      </c>
      <c r="S273" s="123">
        <f t="shared" si="24"/>
        <v>1.8207086757676905E-2</v>
      </c>
      <c r="T273" s="124">
        <f t="shared" si="25"/>
        <v>4.2248485048173245E-2</v>
      </c>
      <c r="U273" s="124">
        <f t="shared" si="20"/>
        <v>9.1040055515719809E-2</v>
      </c>
    </row>
    <row r="274" spans="12:21" x14ac:dyDescent="0.25">
      <c r="L274" s="135">
        <v>43251</v>
      </c>
      <c r="M274" s="120">
        <v>208.08803969257701</v>
      </c>
      <c r="N274" s="119">
        <f t="shared" si="21"/>
        <v>9.517809786806497E-3</v>
      </c>
      <c r="O274" s="119">
        <f t="shared" si="22"/>
        <v>-5.8354599212345759E-3</v>
      </c>
      <c r="P274" s="119">
        <f t="shared" si="23"/>
        <v>5.141036358215878E-2</v>
      </c>
      <c r="Q274" s="133">
        <v>43235</v>
      </c>
      <c r="R274" s="134">
        <v>209.20855086039299</v>
      </c>
      <c r="S274" s="123">
        <f t="shared" si="24"/>
        <v>-3.5668543918589979E-3</v>
      </c>
      <c r="T274" s="124">
        <f t="shared" si="25"/>
        <v>3.2012223114681104E-2</v>
      </c>
      <c r="U274" s="124">
        <f t="shared" si="20"/>
        <v>6.3437779101063851E-2</v>
      </c>
    </row>
    <row r="275" spans="12:21" x14ac:dyDescent="0.25">
      <c r="L275" s="135">
        <v>43281</v>
      </c>
      <c r="M275" s="120">
        <v>212.76080287420001</v>
      </c>
      <c r="N275" s="119">
        <f t="shared" si="21"/>
        <v>2.2455702829083268E-2</v>
      </c>
      <c r="O275" s="119">
        <f t="shared" si="22"/>
        <v>2.7459473971050308E-2</v>
      </c>
      <c r="P275" s="119">
        <f t="shared" si="23"/>
        <v>5.1706031150350329E-2</v>
      </c>
      <c r="Q275" s="133">
        <v>43266</v>
      </c>
      <c r="R275" s="134">
        <v>206.885734692668</v>
      </c>
      <c r="S275" s="123">
        <f t="shared" si="24"/>
        <v>-1.1102873941682412E-2</v>
      </c>
      <c r="T275" s="124">
        <f t="shared" si="25"/>
        <v>3.310588785479629E-3</v>
      </c>
      <c r="U275" s="124">
        <f t="shared" ref="U275:U338" si="26">R275/R263-1</f>
        <v>3.7238977355965375E-2</v>
      </c>
    </row>
    <row r="276" spans="12:21" x14ac:dyDescent="0.25">
      <c r="L276" s="135">
        <v>43312</v>
      </c>
      <c r="M276" s="120">
        <v>215.29253912123599</v>
      </c>
      <c r="N276" s="119">
        <f t="shared" si="21"/>
        <v>1.1899448642957555E-2</v>
      </c>
      <c r="O276" s="119">
        <f t="shared" si="22"/>
        <v>4.4469700796857303E-2</v>
      </c>
      <c r="P276" s="119">
        <f t="shared" si="23"/>
        <v>5.0177859170578376E-2</v>
      </c>
      <c r="Q276" s="133">
        <v>43296</v>
      </c>
      <c r="R276" s="134">
        <v>206.06871301269999</v>
      </c>
      <c r="S276" s="123">
        <f t="shared" si="24"/>
        <v>-3.9491445902817279E-3</v>
      </c>
      <c r="T276" s="124">
        <f t="shared" si="25"/>
        <v>-1.8521494106198411E-2</v>
      </c>
      <c r="U276" s="124">
        <f t="shared" si="26"/>
        <v>3.5555940334361713E-2</v>
      </c>
    </row>
    <row r="277" spans="12:21" x14ac:dyDescent="0.25">
      <c r="L277" s="135">
        <v>43343</v>
      </c>
      <c r="M277" s="120">
        <v>216.50078909909701</v>
      </c>
      <c r="N277" s="119">
        <f t="shared" si="21"/>
        <v>5.612131208971638E-3</v>
      </c>
      <c r="O277" s="119">
        <f t="shared" si="22"/>
        <v>4.0428798401622279E-2</v>
      </c>
      <c r="P277" s="119">
        <f t="shared" si="23"/>
        <v>5.4556265695906658E-2</v>
      </c>
      <c r="Q277" s="133">
        <v>43327</v>
      </c>
      <c r="R277" s="134">
        <v>208.51122346095801</v>
      </c>
      <c r="S277" s="123">
        <f t="shared" si="24"/>
        <v>1.1852893205129611E-2</v>
      </c>
      <c r="T277" s="124">
        <f t="shared" si="25"/>
        <v>-3.3331687283676414E-3</v>
      </c>
      <c r="U277" s="124">
        <f t="shared" si="26"/>
        <v>4.7939251577235442E-2</v>
      </c>
    </row>
    <row r="278" spans="12:21" x14ac:dyDescent="0.25">
      <c r="L278" s="135">
        <v>43373</v>
      </c>
      <c r="M278" s="120">
        <v>215.12480819603999</v>
      </c>
      <c r="N278" s="119">
        <f t="shared" si="21"/>
        <v>-6.3555468263314374E-3</v>
      </c>
      <c r="O278" s="119">
        <f t="shared" si="22"/>
        <v>1.1111094195474402E-2</v>
      </c>
      <c r="P278" s="119">
        <f t="shared" si="23"/>
        <v>5.8937940849456805E-2</v>
      </c>
      <c r="Q278" s="133">
        <v>43358</v>
      </c>
      <c r="R278" s="134">
        <v>210.857265230313</v>
      </c>
      <c r="S278" s="123">
        <f t="shared" si="24"/>
        <v>1.1251393236365814E-2</v>
      </c>
      <c r="T278" s="124">
        <f t="shared" si="25"/>
        <v>1.9196734581747643E-2</v>
      </c>
      <c r="U278" s="124">
        <f t="shared" si="26"/>
        <v>5.6114487550184222E-2</v>
      </c>
    </row>
    <row r="279" spans="12:21" x14ac:dyDescent="0.25">
      <c r="L279" s="135">
        <v>43404</v>
      </c>
      <c r="M279" s="120">
        <v>215.527395713716</v>
      </c>
      <c r="N279" s="119">
        <f t="shared" si="21"/>
        <v>1.8714137204907111E-3</v>
      </c>
      <c r="O279" s="119">
        <f t="shared" si="22"/>
        <v>1.0908719523612387E-3</v>
      </c>
      <c r="P279" s="119">
        <f t="shared" si="23"/>
        <v>6.5153681577090339E-2</v>
      </c>
      <c r="Q279" s="133">
        <v>43388</v>
      </c>
      <c r="R279" s="134">
        <v>210.81670627458499</v>
      </c>
      <c r="S279" s="123">
        <f t="shared" si="24"/>
        <v>-1.9235265943395863E-4</v>
      </c>
      <c r="T279" s="124">
        <f t="shared" si="25"/>
        <v>2.3040825521108532E-2</v>
      </c>
      <c r="U279" s="124">
        <f t="shared" si="26"/>
        <v>4.2299568764347484E-2</v>
      </c>
    </row>
    <row r="280" spans="12:21" x14ac:dyDescent="0.25">
      <c r="L280" s="135">
        <v>43434</v>
      </c>
      <c r="M280" s="120">
        <v>216.61364981760201</v>
      </c>
      <c r="N280" s="119">
        <f t="shared" si="21"/>
        <v>5.0399815776964729E-3</v>
      </c>
      <c r="O280" s="119">
        <f t="shared" si="22"/>
        <v>5.2129472125539422E-4</v>
      </c>
      <c r="P280" s="119">
        <f t="shared" si="23"/>
        <v>6.2419110194209315E-2</v>
      </c>
      <c r="Q280" s="133">
        <v>43419</v>
      </c>
      <c r="R280" s="134">
        <v>209.47827633717301</v>
      </c>
      <c r="S280" s="123">
        <f t="shared" si="24"/>
        <v>-6.3487849756493908E-3</v>
      </c>
      <c r="T280" s="124">
        <f t="shared" si="25"/>
        <v>4.6378936354765088E-3</v>
      </c>
      <c r="U280" s="124">
        <f t="shared" si="26"/>
        <v>2.9721279268120071E-2</v>
      </c>
    </row>
    <row r="281" spans="12:21" x14ac:dyDescent="0.25">
      <c r="L281" s="135">
        <v>43465</v>
      </c>
      <c r="M281" s="120">
        <v>218.648729914265</v>
      </c>
      <c r="N281" s="119">
        <f t="shared" si="21"/>
        <v>9.3949762555436411E-3</v>
      </c>
      <c r="O281" s="119">
        <f t="shared" si="22"/>
        <v>1.6380824451514231E-2</v>
      </c>
      <c r="P281" s="119">
        <f t="shared" si="23"/>
        <v>5.5917067456469516E-2</v>
      </c>
      <c r="Q281" s="133">
        <v>43449</v>
      </c>
      <c r="R281" s="134">
        <v>209.10822384763301</v>
      </c>
      <c r="S281" s="123">
        <f t="shared" si="24"/>
        <v>-1.7665435099550875E-3</v>
      </c>
      <c r="T281" s="124">
        <f t="shared" si="25"/>
        <v>-8.2949068924400571E-3</v>
      </c>
      <c r="U281" s="124">
        <f t="shared" si="26"/>
        <v>3.0364493101911583E-2</v>
      </c>
    </row>
    <row r="282" spans="12:21" x14ac:dyDescent="0.25">
      <c r="L282" s="135">
        <v>43496</v>
      </c>
      <c r="M282" s="120">
        <v>220.10042735230999</v>
      </c>
      <c r="N282" s="119">
        <f t="shared" si="21"/>
        <v>6.6394048509414993E-3</v>
      </c>
      <c r="O282" s="119">
        <f t="shared" si="22"/>
        <v>2.1217867099680987E-2</v>
      </c>
      <c r="P282" s="119">
        <f t="shared" si="23"/>
        <v>4.8935732663943687E-2</v>
      </c>
      <c r="Q282" s="133">
        <v>43480</v>
      </c>
      <c r="R282" s="134">
        <v>210.45121112667201</v>
      </c>
      <c r="S282" s="123">
        <f t="shared" si="24"/>
        <v>6.4224507976193834E-3</v>
      </c>
      <c r="T282" s="124">
        <f t="shared" si="25"/>
        <v>-1.7337105506094463E-3</v>
      </c>
      <c r="U282" s="124">
        <f t="shared" si="26"/>
        <v>4.4699618978599753E-2</v>
      </c>
    </row>
    <row r="283" spans="12:21" x14ac:dyDescent="0.25">
      <c r="L283" s="135">
        <v>43524</v>
      </c>
      <c r="M283" s="120">
        <v>220.349493962602</v>
      </c>
      <c r="N283" s="119">
        <f t="shared" si="21"/>
        <v>1.1316043920865937E-3</v>
      </c>
      <c r="O283" s="119">
        <f t="shared" si="22"/>
        <v>1.7246577711726552E-2</v>
      </c>
      <c r="P283" s="119">
        <f t="shared" si="23"/>
        <v>5.2745047940078393E-2</v>
      </c>
      <c r="Q283" s="133">
        <v>43511</v>
      </c>
      <c r="R283" s="134">
        <v>213.172982533556</v>
      </c>
      <c r="S283" s="123">
        <f t="shared" si="24"/>
        <v>1.2933028003558222E-2</v>
      </c>
      <c r="T283" s="124">
        <f t="shared" si="25"/>
        <v>1.7637657999610701E-2</v>
      </c>
      <c r="U283" s="124">
        <f t="shared" si="26"/>
        <v>5.1568507633555249E-2</v>
      </c>
    </row>
    <row r="284" spans="12:21" x14ac:dyDescent="0.25">
      <c r="L284" s="135">
        <v>43555</v>
      </c>
      <c r="M284" s="120">
        <v>221.09359775802099</v>
      </c>
      <c r="N284" s="119">
        <f t="shared" si="21"/>
        <v>3.376925365416561E-3</v>
      </c>
      <c r="O284" s="119">
        <f t="shared" si="22"/>
        <v>1.1181715277809534E-2</v>
      </c>
      <c r="P284" s="119">
        <f t="shared" si="23"/>
        <v>6.7700011383863279E-2</v>
      </c>
      <c r="Q284" s="133">
        <v>43539</v>
      </c>
      <c r="R284" s="134">
        <v>215.10941919060801</v>
      </c>
      <c r="S284" s="123">
        <f t="shared" si="24"/>
        <v>9.0838746732231357E-3</v>
      </c>
      <c r="T284" s="124">
        <f t="shared" si="25"/>
        <v>2.8698992476487994E-2</v>
      </c>
      <c r="U284" s="124">
        <f t="shared" si="26"/>
        <v>4.3192070937311255E-2</v>
      </c>
    </row>
    <row r="285" spans="12:21" x14ac:dyDescent="0.25">
      <c r="L285" s="135">
        <v>43585</v>
      </c>
      <c r="M285" s="120">
        <v>221.505178086954</v>
      </c>
      <c r="N285" s="119">
        <f t="shared" si="21"/>
        <v>1.8615660204845952E-3</v>
      </c>
      <c r="O285" s="119">
        <f t="shared" si="22"/>
        <v>6.3823171610450924E-3</v>
      </c>
      <c r="P285" s="119">
        <f t="shared" si="23"/>
        <v>7.4609682368760977E-2</v>
      </c>
      <c r="Q285" s="133">
        <v>43570</v>
      </c>
      <c r="R285" s="134">
        <v>218.214790137677</v>
      </c>
      <c r="S285" s="123">
        <f t="shared" si="24"/>
        <v>1.4436238816289748E-2</v>
      </c>
      <c r="T285" s="124">
        <f t="shared" si="25"/>
        <v>3.6890160761926083E-2</v>
      </c>
      <c r="U285" s="124">
        <f t="shared" si="26"/>
        <v>3.9328693119256908E-2</v>
      </c>
    </row>
    <row r="286" spans="12:21" x14ac:dyDescent="0.25">
      <c r="L286" s="135">
        <v>43616</v>
      </c>
      <c r="M286" s="120">
        <v>223.038420990378</v>
      </c>
      <c r="N286" s="119">
        <f t="shared" si="21"/>
        <v>6.9219280409873463E-3</v>
      </c>
      <c r="O286" s="119">
        <f t="shared" si="22"/>
        <v>1.220300977061628E-2</v>
      </c>
      <c r="P286" s="119">
        <f t="shared" si="23"/>
        <v>7.1846422888543815E-2</v>
      </c>
      <c r="Q286" s="133">
        <v>43600</v>
      </c>
      <c r="R286" s="134">
        <v>220.72352137569601</v>
      </c>
      <c r="S286" s="123">
        <f t="shared" si="24"/>
        <v>1.1496614122425752E-2</v>
      </c>
      <c r="T286" s="124">
        <f t="shared" si="25"/>
        <v>3.5419773896307349E-2</v>
      </c>
      <c r="U286" s="124">
        <f t="shared" si="26"/>
        <v>5.5040630356390619E-2</v>
      </c>
    </row>
    <row r="287" spans="12:21" x14ac:dyDescent="0.25">
      <c r="L287" s="135">
        <v>43646</v>
      </c>
      <c r="M287" s="120">
        <v>224.50279182787199</v>
      </c>
      <c r="N287" s="119">
        <f t="shared" si="21"/>
        <v>6.565554181165778E-3</v>
      </c>
      <c r="O287" s="119">
        <f t="shared" si="22"/>
        <v>1.5419686976111624E-2</v>
      </c>
      <c r="P287" s="119">
        <f t="shared" si="23"/>
        <v>5.5188685110455715E-2</v>
      </c>
      <c r="Q287" s="133">
        <v>43631</v>
      </c>
      <c r="R287" s="134">
        <v>224.13908479288401</v>
      </c>
      <c r="S287" s="123">
        <f t="shared" si="24"/>
        <v>1.5474397091437941E-2</v>
      </c>
      <c r="T287" s="124">
        <f t="shared" si="25"/>
        <v>4.1977081413970163E-2</v>
      </c>
      <c r="U287" s="124">
        <f t="shared" si="26"/>
        <v>8.3395552263891615E-2</v>
      </c>
    </row>
    <row r="288" spans="12:21" x14ac:dyDescent="0.25">
      <c r="L288" s="135">
        <v>43677</v>
      </c>
      <c r="M288" s="120">
        <v>226.23676364935201</v>
      </c>
      <c r="N288" s="119">
        <f t="shared" ref="N288:N342" si="27">M288/M287-1</f>
        <v>7.723609169232315E-3</v>
      </c>
      <c r="O288" s="119">
        <f t="shared" si="22"/>
        <v>2.1361060735747506E-2</v>
      </c>
      <c r="P288" s="119">
        <f t="shared" si="23"/>
        <v>5.083420248926096E-2</v>
      </c>
      <c r="Q288" s="133">
        <v>43661</v>
      </c>
      <c r="R288" s="134">
        <v>225.050085365699</v>
      </c>
      <c r="S288" s="123">
        <f t="shared" si="24"/>
        <v>4.064443172224097E-3</v>
      </c>
      <c r="T288" s="124">
        <f t="shared" si="25"/>
        <v>3.1323702777934725E-2</v>
      </c>
      <c r="U288" s="124">
        <f t="shared" si="26"/>
        <v>9.2111859561277543E-2</v>
      </c>
    </row>
    <row r="289" spans="12:21" x14ac:dyDescent="0.25">
      <c r="L289" s="135">
        <v>43708</v>
      </c>
      <c r="M289" s="120">
        <v>227.98878105623501</v>
      </c>
      <c r="N289" s="119">
        <f t="shared" si="27"/>
        <v>7.7441764044967609E-3</v>
      </c>
      <c r="O289" s="119">
        <f t="shared" si="22"/>
        <v>2.2195100036466631E-2</v>
      </c>
      <c r="P289" s="119">
        <f t="shared" si="23"/>
        <v>5.3062125107912195E-2</v>
      </c>
      <c r="Q289" s="133">
        <v>43692</v>
      </c>
      <c r="R289" s="134">
        <v>225.21648868959701</v>
      </c>
      <c r="S289" s="123">
        <f t="shared" si="24"/>
        <v>7.3940573551700695E-4</v>
      </c>
      <c r="T289" s="124">
        <f t="shared" si="25"/>
        <v>2.0355634442119408E-2</v>
      </c>
      <c r="U289" s="124">
        <f t="shared" si="26"/>
        <v>8.0116863501915603E-2</v>
      </c>
    </row>
    <row r="290" spans="12:21" x14ac:dyDescent="0.25">
      <c r="L290" s="135">
        <v>43738</v>
      </c>
      <c r="M290" s="120">
        <v>228.750984188431</v>
      </c>
      <c r="N290" s="119">
        <f t="shared" si="27"/>
        <v>3.3431606970519834E-3</v>
      </c>
      <c r="O290" s="119">
        <f t="shared" ref="O290:O342" si="28">M290/M287-1</f>
        <v>1.8922670519911033E-2</v>
      </c>
      <c r="P290" s="119">
        <f t="shared" si="23"/>
        <v>6.3340793219783809E-2</v>
      </c>
      <c r="Q290" s="133">
        <v>43723</v>
      </c>
      <c r="R290" s="134">
        <v>224.239009775266</v>
      </c>
      <c r="S290" s="123">
        <f t="shared" si="24"/>
        <v>-4.340174735954716E-3</v>
      </c>
      <c r="T290" s="124">
        <f t="shared" si="25"/>
        <v>4.4581685730693543E-4</v>
      </c>
      <c r="U290" s="124">
        <f t="shared" si="26"/>
        <v>6.3463521308295912E-2</v>
      </c>
    </row>
    <row r="291" spans="12:21" x14ac:dyDescent="0.25">
      <c r="L291" s="135">
        <v>43768</v>
      </c>
      <c r="M291" s="120">
        <v>228.06482332045499</v>
      </c>
      <c r="N291" s="119">
        <f t="shared" si="27"/>
        <v>-2.9995974461504149E-3</v>
      </c>
      <c r="O291" s="119">
        <f t="shared" si="28"/>
        <v>8.0802944738738169E-3</v>
      </c>
      <c r="P291" s="119">
        <f t="shared" si="23"/>
        <v>5.8170923307552025E-2</v>
      </c>
      <c r="Q291" s="133">
        <v>43753</v>
      </c>
      <c r="R291" s="134">
        <v>223.39057407733401</v>
      </c>
      <c r="S291" s="123">
        <f t="shared" si="24"/>
        <v>-3.7836222108824646E-3</v>
      </c>
      <c r="T291" s="124">
        <f t="shared" si="25"/>
        <v>-7.3739642696351027E-3</v>
      </c>
      <c r="U291" s="124">
        <f t="shared" si="26"/>
        <v>5.9643602373579352E-2</v>
      </c>
    </row>
    <row r="292" spans="12:21" x14ac:dyDescent="0.25">
      <c r="L292" s="135">
        <v>43799</v>
      </c>
      <c r="M292" s="120">
        <v>226.935419681589</v>
      </c>
      <c r="N292" s="119">
        <f t="shared" si="27"/>
        <v>-4.9521167816356515E-3</v>
      </c>
      <c r="O292" s="119">
        <f t="shared" si="28"/>
        <v>-4.6202333718613486E-3</v>
      </c>
      <c r="P292" s="119">
        <f t="shared" si="23"/>
        <v>4.7650597608591916E-2</v>
      </c>
      <c r="Q292" s="133">
        <v>43784</v>
      </c>
      <c r="R292" s="134">
        <v>223.391100649587</v>
      </c>
      <c r="S292" s="123">
        <f t="shared" si="24"/>
        <v>2.3571820573220492E-6</v>
      </c>
      <c r="T292" s="124">
        <f t="shared" si="25"/>
        <v>-8.1050372938095139E-3</v>
      </c>
      <c r="U292" s="124">
        <f t="shared" si="26"/>
        <v>6.6416549513803158E-2</v>
      </c>
    </row>
    <row r="293" spans="12:21" x14ac:dyDescent="0.25">
      <c r="L293" s="135">
        <v>43829</v>
      </c>
      <c r="M293" s="120">
        <v>228.160749159478</v>
      </c>
      <c r="N293" s="119">
        <f t="shared" si="27"/>
        <v>5.3994633345832987E-3</v>
      </c>
      <c r="O293" s="119">
        <f t="shared" si="28"/>
        <v>-2.5802513202164423E-3</v>
      </c>
      <c r="P293" s="119">
        <f t="shared" si="23"/>
        <v>4.3503656522234424E-2</v>
      </c>
      <c r="Q293" s="133">
        <v>43814</v>
      </c>
      <c r="R293" s="134">
        <v>224.53230184592201</v>
      </c>
      <c r="S293" s="123">
        <f t="shared" si="24"/>
        <v>5.1085347313146734E-3</v>
      </c>
      <c r="T293" s="124">
        <f t="shared" si="25"/>
        <v>1.3079440145136179E-3</v>
      </c>
      <c r="U293" s="124">
        <f t="shared" si="26"/>
        <v>7.3761221411969835E-2</v>
      </c>
    </row>
    <row r="294" spans="12:21" x14ac:dyDescent="0.25">
      <c r="L294" s="135">
        <v>43861</v>
      </c>
      <c r="M294" s="120">
        <v>230.97718558169601</v>
      </c>
      <c r="N294" s="119">
        <f t="shared" si="27"/>
        <v>1.2344088247402185E-2</v>
      </c>
      <c r="O294" s="119">
        <f t="shared" si="28"/>
        <v>1.2769888046912259E-2</v>
      </c>
      <c r="P294" s="119">
        <f t="shared" si="23"/>
        <v>4.9417251752881919E-2</v>
      </c>
      <c r="Q294" s="133">
        <v>43845</v>
      </c>
      <c r="R294" s="134">
        <v>225.863739316703</v>
      </c>
      <c r="S294" s="123">
        <f t="shared" si="24"/>
        <v>5.9298259530367048E-3</v>
      </c>
      <c r="T294" s="124">
        <f t="shared" si="25"/>
        <v>1.1071036679071389E-2</v>
      </c>
      <c r="U294" s="124">
        <f t="shared" si="26"/>
        <v>7.3235635506768704E-2</v>
      </c>
    </row>
    <row r="295" spans="12:21" x14ac:dyDescent="0.25">
      <c r="L295" s="135">
        <v>43890</v>
      </c>
      <c r="M295" s="120">
        <v>235.19071251107999</v>
      </c>
      <c r="N295" s="119">
        <f t="shared" si="27"/>
        <v>1.8242177982957797E-2</v>
      </c>
      <c r="O295" s="119">
        <f t="shared" si="28"/>
        <v>3.6377277910490724E-2</v>
      </c>
      <c r="P295" s="119">
        <f t="shared" si="23"/>
        <v>6.7353086597044198E-2</v>
      </c>
      <c r="Q295" s="133">
        <v>43876</v>
      </c>
      <c r="R295" s="134">
        <v>226.92456108993201</v>
      </c>
      <c r="S295" s="123">
        <f t="shared" si="24"/>
        <v>4.696733421833299E-3</v>
      </c>
      <c r="T295" s="124">
        <f t="shared" si="25"/>
        <v>1.5817373342403851E-2</v>
      </c>
      <c r="U295" s="124">
        <f t="shared" si="26"/>
        <v>6.4509012319191816E-2</v>
      </c>
    </row>
    <row r="296" spans="12:21" x14ac:dyDescent="0.25">
      <c r="L296" s="135">
        <v>43921</v>
      </c>
      <c r="M296" s="120">
        <v>237.214685544041</v>
      </c>
      <c r="N296" s="119">
        <f t="shared" si="27"/>
        <v>8.6056673384398152E-3</v>
      </c>
      <c r="O296" s="119">
        <f t="shared" si="28"/>
        <v>3.9682269706410089E-2</v>
      </c>
      <c r="P296" s="119">
        <f t="shared" si="23"/>
        <v>7.2915217579768932E-2</v>
      </c>
      <c r="Q296" s="133">
        <v>43905</v>
      </c>
      <c r="R296" s="134">
        <v>227.29579298045999</v>
      </c>
      <c r="S296" s="123">
        <f t="shared" si="24"/>
        <v>1.6359264450922506E-3</v>
      </c>
      <c r="T296" s="124">
        <f t="shared" si="25"/>
        <v>1.2307766463082626E-2</v>
      </c>
      <c r="U296" s="124">
        <f t="shared" si="26"/>
        <v>5.6651976634522372E-2</v>
      </c>
    </row>
    <row r="297" spans="12:21" x14ac:dyDescent="0.25">
      <c r="L297" s="135">
        <v>43951</v>
      </c>
      <c r="M297" s="120">
        <v>236.42050206973801</v>
      </c>
      <c r="N297" s="119">
        <f t="shared" si="27"/>
        <v>-3.3479523937633981E-3</v>
      </c>
      <c r="O297" s="119">
        <f t="shared" si="28"/>
        <v>2.356646815283292E-2</v>
      </c>
      <c r="P297" s="119">
        <f t="shared" si="23"/>
        <v>6.7336231647500577E-2</v>
      </c>
      <c r="Q297" s="133">
        <v>43936</v>
      </c>
      <c r="R297" s="134">
        <v>228.086929215645</v>
      </c>
      <c r="S297" s="123">
        <f t="shared" si="24"/>
        <v>3.4806461871161876E-3</v>
      </c>
      <c r="T297" s="124">
        <f t="shared" si="25"/>
        <v>9.8430580564534687E-3</v>
      </c>
      <c r="U297" s="124">
        <f t="shared" si="26"/>
        <v>4.5240467301686627E-2</v>
      </c>
    </row>
    <row r="298" spans="12:21" x14ac:dyDescent="0.25">
      <c r="L298" s="135">
        <v>43982</v>
      </c>
      <c r="M298" s="120">
        <v>233.77435462768199</v>
      </c>
      <c r="N298" s="119">
        <f t="shared" si="27"/>
        <v>-1.1192546411543769E-2</v>
      </c>
      <c r="O298" s="119">
        <f t="shared" si="28"/>
        <v>-6.0221675774347894E-3</v>
      </c>
      <c r="P298" s="119">
        <f t="shared" si="23"/>
        <v>4.8134906935012545E-2</v>
      </c>
      <c r="Q298" s="133">
        <v>43966</v>
      </c>
      <c r="R298" s="134">
        <v>227.328913947855</v>
      </c>
      <c r="S298" s="123">
        <f t="shared" si="24"/>
        <v>-3.3233612745662278E-3</v>
      </c>
      <c r="T298" s="124">
        <f t="shared" si="25"/>
        <v>1.7818822959527747E-3</v>
      </c>
      <c r="U298" s="124">
        <f t="shared" si="26"/>
        <v>2.992609274711544E-2</v>
      </c>
    </row>
    <row r="299" spans="12:21" x14ac:dyDescent="0.25">
      <c r="L299" s="135">
        <v>44012</v>
      </c>
      <c r="M299" s="136">
        <v>232.53003826314699</v>
      </c>
      <c r="N299" s="119">
        <f t="shared" si="27"/>
        <v>-5.3227239853436137E-3</v>
      </c>
      <c r="O299" s="119">
        <f t="shared" si="28"/>
        <v>-1.9748555070062346E-2</v>
      </c>
      <c r="P299" s="119">
        <f t="shared" ref="P299:P342" si="29">M299/M287-1</f>
        <v>3.5755664194276671E-2</v>
      </c>
      <c r="Q299" s="133">
        <v>43997</v>
      </c>
      <c r="R299" s="134">
        <v>226.581130434285</v>
      </c>
      <c r="S299" s="123">
        <f t="shared" si="24"/>
        <v>-3.2894342412664868E-3</v>
      </c>
      <c r="T299" s="124">
        <f t="shared" si="25"/>
        <v>-3.1441961014933018E-3</v>
      </c>
      <c r="U299" s="124">
        <f t="shared" si="26"/>
        <v>1.0895224470366616E-2</v>
      </c>
    </row>
    <row r="300" spans="12:21" x14ac:dyDescent="0.25">
      <c r="L300" s="135">
        <v>44043</v>
      </c>
      <c r="M300" s="120">
        <v>232.437086775343</v>
      </c>
      <c r="N300" s="119">
        <f t="shared" si="27"/>
        <v>-3.9973970029105743E-4</v>
      </c>
      <c r="O300" s="119">
        <f t="shared" si="28"/>
        <v>-1.6848857267124817E-2</v>
      </c>
      <c r="P300" s="119">
        <f t="shared" si="29"/>
        <v>2.740634645747031E-2</v>
      </c>
      <c r="Q300" s="133">
        <v>44027</v>
      </c>
      <c r="R300" s="134">
        <v>226.428393924006</v>
      </c>
      <c r="S300" s="123">
        <f t="shared" si="24"/>
        <v>-6.740919245404875E-4</v>
      </c>
      <c r="T300" s="124">
        <f t="shared" si="25"/>
        <v>-7.2715051991030233E-3</v>
      </c>
      <c r="U300" s="124">
        <f t="shared" si="26"/>
        <v>6.1244525016166396E-3</v>
      </c>
    </row>
    <row r="301" spans="12:21" x14ac:dyDescent="0.25">
      <c r="L301" s="135">
        <v>44074</v>
      </c>
      <c r="M301" s="120">
        <v>234.90387102409699</v>
      </c>
      <c r="N301" s="119">
        <f t="shared" si="27"/>
        <v>1.0612696463272231E-2</v>
      </c>
      <c r="O301" s="119">
        <f t="shared" si="28"/>
        <v>4.8316522922879912E-3</v>
      </c>
      <c r="P301" s="119">
        <f t="shared" si="29"/>
        <v>3.0330834420121411E-2</v>
      </c>
      <c r="Q301" s="133">
        <v>44058</v>
      </c>
      <c r="R301" s="134">
        <v>228.61950673144</v>
      </c>
      <c r="S301" s="123">
        <f t="shared" si="24"/>
        <v>9.6768464831729073E-3</v>
      </c>
      <c r="T301" s="124">
        <f t="shared" si="25"/>
        <v>5.6772047214417309E-3</v>
      </c>
      <c r="U301" s="124">
        <f t="shared" si="26"/>
        <v>1.5109986225445349E-2</v>
      </c>
    </row>
    <row r="302" spans="12:21" x14ac:dyDescent="0.25">
      <c r="L302" s="135">
        <v>44104</v>
      </c>
      <c r="M302" s="120">
        <v>238.91183707181199</v>
      </c>
      <c r="N302" s="119">
        <f t="shared" si="27"/>
        <v>1.7062154106876504E-2</v>
      </c>
      <c r="O302" s="119">
        <f t="shared" si="28"/>
        <v>2.7445051212879878E-2</v>
      </c>
      <c r="P302" s="119">
        <f t="shared" si="29"/>
        <v>4.4418837887976403E-2</v>
      </c>
      <c r="Q302" s="133">
        <v>44089</v>
      </c>
      <c r="R302" s="134">
        <v>232.17645534346599</v>
      </c>
      <c r="S302" s="123">
        <f t="shared" si="24"/>
        <v>1.5558377598130058E-2</v>
      </c>
      <c r="T302" s="124">
        <f t="shared" si="25"/>
        <v>2.4694575838934529E-2</v>
      </c>
      <c r="U302" s="124">
        <f t="shared" si="26"/>
        <v>3.5397255705664099E-2</v>
      </c>
    </row>
    <row r="303" spans="12:21" x14ac:dyDescent="0.25">
      <c r="L303" s="135">
        <v>44135</v>
      </c>
      <c r="M303" s="120">
        <v>244.50811652008301</v>
      </c>
      <c r="N303" s="119">
        <f t="shared" si="27"/>
        <v>2.3424035899020312E-2</v>
      </c>
      <c r="O303" s="119">
        <f t="shared" si="28"/>
        <v>5.1932460143105263E-2</v>
      </c>
      <c r="P303" s="119">
        <f t="shared" si="29"/>
        <v>7.2099208287476513E-2</v>
      </c>
      <c r="Q303" s="133">
        <v>44119</v>
      </c>
      <c r="R303" s="134">
        <v>236.605503757647</v>
      </c>
      <c r="S303" s="123">
        <f t="shared" si="24"/>
        <v>1.9076216869746698E-2</v>
      </c>
      <c r="T303" s="124">
        <f t="shared" si="25"/>
        <v>4.494626162943427E-2</v>
      </c>
      <c r="U303" s="124">
        <f t="shared" si="26"/>
        <v>5.9156165092884461E-2</v>
      </c>
    </row>
    <row r="304" spans="12:21" x14ac:dyDescent="0.25">
      <c r="L304" s="135">
        <v>44165</v>
      </c>
      <c r="M304" s="120">
        <v>248.14924395532199</v>
      </c>
      <c r="N304" s="119">
        <f t="shared" si="27"/>
        <v>1.4891642400508776E-2</v>
      </c>
      <c r="O304" s="119">
        <f t="shared" si="28"/>
        <v>5.6386354441414266E-2</v>
      </c>
      <c r="P304" s="119">
        <f t="shared" si="29"/>
        <v>9.3479564818475414E-2</v>
      </c>
      <c r="Q304" s="133">
        <v>44150</v>
      </c>
      <c r="R304" s="134">
        <v>241.032432854924</v>
      </c>
      <c r="S304" s="123">
        <f t="shared" si="24"/>
        <v>1.8710169573280311E-2</v>
      </c>
      <c r="T304" s="124">
        <f t="shared" si="25"/>
        <v>5.4295131246457906E-2</v>
      </c>
      <c r="U304" s="124">
        <f t="shared" si="26"/>
        <v>7.8970613216187813E-2</v>
      </c>
    </row>
    <row r="305" spans="12:21" x14ac:dyDescent="0.25">
      <c r="L305" s="135">
        <v>44196</v>
      </c>
      <c r="M305" s="120">
        <v>249.95722833553</v>
      </c>
      <c r="N305" s="119">
        <f t="shared" si="27"/>
        <v>7.2858750298410158E-3</v>
      </c>
      <c r="O305" s="119">
        <f t="shared" si="28"/>
        <v>4.6232080415496535E-2</v>
      </c>
      <c r="P305" s="119">
        <f t="shared" si="29"/>
        <v>9.5531239515771693E-2</v>
      </c>
      <c r="Q305" s="133">
        <v>44180</v>
      </c>
      <c r="R305" s="134">
        <v>242.77391301610101</v>
      </c>
      <c r="S305" s="123">
        <f t="shared" si="24"/>
        <v>7.2250864356715461E-3</v>
      </c>
      <c r="T305" s="124">
        <f t="shared" si="25"/>
        <v>4.5643980811740148E-2</v>
      </c>
      <c r="U305" s="124">
        <f t="shared" si="26"/>
        <v>8.1242703255662185E-2</v>
      </c>
    </row>
    <row r="306" spans="12:21" x14ac:dyDescent="0.25">
      <c r="L306" s="135">
        <v>44227</v>
      </c>
      <c r="M306" s="120">
        <v>249.10743428423001</v>
      </c>
      <c r="N306" s="119">
        <f t="shared" si="27"/>
        <v>-3.3997578584096244E-3</v>
      </c>
      <c r="O306" s="119">
        <f t="shared" si="28"/>
        <v>1.881049115917266E-2</v>
      </c>
      <c r="P306" s="119">
        <f t="shared" si="29"/>
        <v>7.8493677446430654E-2</v>
      </c>
      <c r="Q306" s="133">
        <v>44211</v>
      </c>
      <c r="R306" s="134">
        <v>242.58278143035199</v>
      </c>
      <c r="S306" s="123">
        <f t="shared" si="24"/>
        <v>-7.8728222227208988E-4</v>
      </c>
      <c r="T306" s="124">
        <f t="shared" si="25"/>
        <v>2.5262631586234985E-2</v>
      </c>
      <c r="U306" s="124">
        <f t="shared" si="26"/>
        <v>7.4022692461518824E-2</v>
      </c>
    </row>
    <row r="307" spans="12:21" x14ac:dyDescent="0.25">
      <c r="L307" s="135">
        <v>44255</v>
      </c>
      <c r="M307" s="120">
        <v>248.70285426762501</v>
      </c>
      <c r="N307" s="119">
        <f t="shared" si="27"/>
        <v>-1.6241185967311722E-3</v>
      </c>
      <c r="O307" s="119">
        <f t="shared" si="28"/>
        <v>2.2309570784051491E-3</v>
      </c>
      <c r="P307" s="119">
        <f t="shared" si="29"/>
        <v>5.7451850935263726E-2</v>
      </c>
      <c r="Q307" s="133">
        <v>44242</v>
      </c>
      <c r="R307" s="134">
        <v>241.27610959340501</v>
      </c>
      <c r="S307" s="123">
        <f t="shared" si="24"/>
        <v>-5.3864987005358689E-3</v>
      </c>
      <c r="T307" s="124">
        <f t="shared" si="25"/>
        <v>1.0109707461138928E-3</v>
      </c>
      <c r="U307" s="124">
        <f t="shared" si="26"/>
        <v>6.3243698410351268E-2</v>
      </c>
    </row>
    <row r="308" spans="12:21" x14ac:dyDescent="0.25">
      <c r="L308" s="135">
        <v>44286</v>
      </c>
      <c r="M308" s="120">
        <v>251.327922734265</v>
      </c>
      <c r="N308" s="119">
        <f t="shared" si="27"/>
        <v>1.0555039564665414E-2</v>
      </c>
      <c r="O308" s="119">
        <f t="shared" si="28"/>
        <v>5.4837157855465168E-3</v>
      </c>
      <c r="P308" s="119">
        <f t="shared" si="29"/>
        <v>5.9495630120268261E-2</v>
      </c>
      <c r="Q308" s="133">
        <v>44270</v>
      </c>
      <c r="R308" s="134">
        <v>243.84862586824099</v>
      </c>
      <c r="S308" s="123">
        <f t="shared" si="24"/>
        <v>1.0662125973313952E-2</v>
      </c>
      <c r="T308" s="124">
        <f t="shared" si="25"/>
        <v>4.4268053300631216E-3</v>
      </c>
      <c r="U308" s="124">
        <f t="shared" si="26"/>
        <v>7.2825073754022362E-2</v>
      </c>
    </row>
    <row r="309" spans="12:21" x14ac:dyDescent="0.25">
      <c r="L309" s="135">
        <v>44316</v>
      </c>
      <c r="M309" s="120">
        <v>255.36553813700101</v>
      </c>
      <c r="N309" s="119">
        <f t="shared" si="27"/>
        <v>1.6065128612888335E-2</v>
      </c>
      <c r="O309" s="119">
        <f t="shared" si="28"/>
        <v>2.5122107940104943E-2</v>
      </c>
      <c r="P309" s="119">
        <f t="shared" si="29"/>
        <v>8.0132796865792555E-2</v>
      </c>
      <c r="Q309" s="133">
        <v>44301</v>
      </c>
      <c r="R309" s="134">
        <v>246.33259010803499</v>
      </c>
      <c r="S309" s="123">
        <f t="shared" si="24"/>
        <v>1.0186500870979609E-2</v>
      </c>
      <c r="T309" s="124">
        <f t="shared" si="25"/>
        <v>1.5457851771559561E-2</v>
      </c>
      <c r="U309" s="124">
        <f t="shared" si="26"/>
        <v>7.9994329158334265E-2</v>
      </c>
    </row>
    <row r="310" spans="12:21" x14ac:dyDescent="0.25">
      <c r="L310" s="135">
        <v>44347</v>
      </c>
      <c r="M310" s="120">
        <v>259.354389626498</v>
      </c>
      <c r="N310" s="119">
        <f t="shared" si="27"/>
        <v>1.5620163623476069E-2</v>
      </c>
      <c r="O310" s="119">
        <f t="shared" si="28"/>
        <v>4.2828359932737481E-2</v>
      </c>
      <c r="P310" s="119">
        <f t="shared" si="29"/>
        <v>0.10942190403885732</v>
      </c>
      <c r="Q310" s="133">
        <v>44331</v>
      </c>
      <c r="R310" s="134">
        <v>250.01108946788901</v>
      </c>
      <c r="S310" s="123">
        <f t="shared" si="24"/>
        <v>1.4933060047964908E-2</v>
      </c>
      <c r="T310" s="124">
        <f t="shared" si="25"/>
        <v>3.6203252320356372E-2</v>
      </c>
      <c r="U310" s="124">
        <f t="shared" si="26"/>
        <v>9.9776905304869823E-2</v>
      </c>
    </row>
    <row r="311" spans="12:21" x14ac:dyDescent="0.25">
      <c r="L311" s="135">
        <v>44377</v>
      </c>
      <c r="M311" s="120">
        <v>263.20201897060298</v>
      </c>
      <c r="N311" s="119">
        <f t="shared" si="27"/>
        <v>1.4835412462638642E-2</v>
      </c>
      <c r="O311" s="119">
        <f t="shared" si="28"/>
        <v>4.7245431813371264E-2</v>
      </c>
      <c r="P311" s="119">
        <f t="shared" si="29"/>
        <v>0.13190545589961777</v>
      </c>
      <c r="Q311" s="133">
        <v>44362</v>
      </c>
      <c r="R311" s="134">
        <v>253.435738297331</v>
      </c>
      <c r="S311" s="123">
        <f t="shared" si="24"/>
        <v>1.369798770418873E-2</v>
      </c>
      <c r="T311" s="124">
        <f t="shared" si="25"/>
        <v>3.9315835366938723E-2</v>
      </c>
      <c r="U311" s="124">
        <f t="shared" si="26"/>
        <v>0.1185209369005007</v>
      </c>
    </row>
    <row r="312" spans="12:21" x14ac:dyDescent="0.25">
      <c r="L312" s="135">
        <v>44408</v>
      </c>
      <c r="M312" s="120">
        <v>266.67752137462099</v>
      </c>
      <c r="N312" s="119">
        <f t="shared" si="27"/>
        <v>1.3204695076469708E-2</v>
      </c>
      <c r="O312" s="119">
        <f t="shared" si="28"/>
        <v>4.4297219272990684E-2</v>
      </c>
      <c r="P312" s="119">
        <f t="shared" si="29"/>
        <v>0.14731054787471298</v>
      </c>
      <c r="Q312" s="133">
        <v>44392</v>
      </c>
      <c r="R312" s="134">
        <v>260.37725425290103</v>
      </c>
      <c r="S312" s="123">
        <f t="shared" si="24"/>
        <v>2.738964915605635E-2</v>
      </c>
      <c r="T312" s="124">
        <f t="shared" si="25"/>
        <v>5.7015046765457988E-2</v>
      </c>
      <c r="U312" s="124">
        <f t="shared" si="26"/>
        <v>0.14993199280603009</v>
      </c>
    </row>
    <row r="313" spans="12:21" x14ac:dyDescent="0.25">
      <c r="L313" s="135">
        <v>44439</v>
      </c>
      <c r="M313" s="120">
        <v>271.10358024327002</v>
      </c>
      <c r="N313" s="119">
        <f t="shared" si="27"/>
        <v>1.6597045172140446E-2</v>
      </c>
      <c r="O313" s="119">
        <f t="shared" si="28"/>
        <v>4.5301684053592695E-2</v>
      </c>
      <c r="P313" s="119">
        <f t="shared" si="29"/>
        <v>0.15410435367180297</v>
      </c>
      <c r="Q313" s="133">
        <v>44423</v>
      </c>
      <c r="R313" s="134">
        <v>268.03274163450999</v>
      </c>
      <c r="S313" s="123">
        <f t="shared" si="24"/>
        <v>2.9401521279478926E-2</v>
      </c>
      <c r="T313" s="124">
        <f t="shared" si="25"/>
        <v>7.2083411199788561E-2</v>
      </c>
      <c r="U313" s="124">
        <f t="shared" si="26"/>
        <v>0.17239664045539582</v>
      </c>
    </row>
    <row r="314" spans="12:21" x14ac:dyDescent="0.25">
      <c r="L314" s="135">
        <v>44469</v>
      </c>
      <c r="M314" s="120">
        <v>275.247360941387</v>
      </c>
      <c r="N314" s="119">
        <f t="shared" si="27"/>
        <v>1.5284861580944886E-2</v>
      </c>
      <c r="O314" s="119">
        <f t="shared" si="28"/>
        <v>4.5764626038561573E-2</v>
      </c>
      <c r="P314" s="119">
        <f t="shared" si="29"/>
        <v>0.15208758308050396</v>
      </c>
      <c r="Q314" s="133">
        <v>44454</v>
      </c>
      <c r="R314" s="134">
        <v>274.72423681925102</v>
      </c>
      <c r="S314" s="123">
        <f t="shared" si="24"/>
        <v>2.4965215607373636E-2</v>
      </c>
      <c r="T314" s="124">
        <f t="shared" si="25"/>
        <v>8.3999591631959802E-2</v>
      </c>
      <c r="U314" s="124">
        <f t="shared" si="26"/>
        <v>0.18325622816853993</v>
      </c>
    </row>
    <row r="315" spans="12:21" x14ac:dyDescent="0.25">
      <c r="L315" s="135">
        <v>44500</v>
      </c>
      <c r="M315" s="120">
        <v>280.87982216417402</v>
      </c>
      <c r="N315" s="119">
        <f t="shared" si="27"/>
        <v>2.0463270577865567E-2</v>
      </c>
      <c r="O315" s="119">
        <f t="shared" si="28"/>
        <v>5.3256460148367823E-2</v>
      </c>
      <c r="P315" s="119">
        <f t="shared" si="29"/>
        <v>0.14875459416948877</v>
      </c>
      <c r="Q315" s="133">
        <v>44484</v>
      </c>
      <c r="R315" s="134">
        <v>279.50757365924602</v>
      </c>
      <c r="S315" s="123">
        <f t="shared" si="24"/>
        <v>1.7411411877511496E-2</v>
      </c>
      <c r="T315" s="124">
        <f t="shared" si="25"/>
        <v>7.3471545973689212E-2</v>
      </c>
      <c r="U315" s="124">
        <f t="shared" si="26"/>
        <v>0.18132321192977519</v>
      </c>
    </row>
    <row r="316" spans="12:21" x14ac:dyDescent="0.25">
      <c r="L316" s="135">
        <v>44530</v>
      </c>
      <c r="M316" s="120">
        <v>285.80400868719499</v>
      </c>
      <c r="N316" s="119">
        <f t="shared" si="27"/>
        <v>1.7531293223842948E-2</v>
      </c>
      <c r="O316" s="119">
        <f t="shared" si="28"/>
        <v>5.4224398035370047E-2</v>
      </c>
      <c r="P316" s="119">
        <f t="shared" si="29"/>
        <v>0.15174241167002123</v>
      </c>
      <c r="Q316" s="133">
        <v>44515</v>
      </c>
      <c r="R316" s="134">
        <v>286.00778795145499</v>
      </c>
      <c r="S316" s="123">
        <f t="shared" si="24"/>
        <v>2.3255950481447574E-2</v>
      </c>
      <c r="T316" s="124">
        <f t="shared" si="25"/>
        <v>6.7062875256694632E-2</v>
      </c>
      <c r="U316" s="124">
        <f t="shared" si="26"/>
        <v>0.18659461950334877</v>
      </c>
    </row>
    <row r="317" spans="12:21" x14ac:dyDescent="0.25">
      <c r="L317" s="135">
        <v>44561</v>
      </c>
      <c r="M317" s="120">
        <v>289.01636046925603</v>
      </c>
      <c r="N317" s="119">
        <f t="shared" si="27"/>
        <v>1.1239701629156995E-2</v>
      </c>
      <c r="O317" s="119">
        <f t="shared" si="28"/>
        <v>5.0024092804294318E-2</v>
      </c>
      <c r="P317" s="119">
        <f t="shared" si="29"/>
        <v>0.15626326309433636</v>
      </c>
      <c r="Q317" s="133">
        <v>44545</v>
      </c>
      <c r="R317" s="134">
        <v>291.33235348806397</v>
      </c>
      <c r="S317" s="123">
        <f t="shared" si="24"/>
        <v>1.8616855067991267E-2</v>
      </c>
      <c r="T317" s="124">
        <f t="shared" si="25"/>
        <v>6.0453773067499439E-2</v>
      </c>
      <c r="U317" s="124">
        <f t="shared" si="26"/>
        <v>0.20001506697609028</v>
      </c>
    </row>
    <row r="318" spans="12:21" x14ac:dyDescent="0.25">
      <c r="L318" s="135">
        <v>44592</v>
      </c>
      <c r="M318" s="120">
        <v>287.84495052382499</v>
      </c>
      <c r="N318" s="119">
        <f t="shared" si="27"/>
        <v>-4.0530921624267746E-3</v>
      </c>
      <c r="O318" s="119">
        <f t="shared" si="28"/>
        <v>2.4797539054193241E-2</v>
      </c>
      <c r="P318" s="119">
        <f t="shared" si="29"/>
        <v>0.15550525961178541</v>
      </c>
      <c r="Q318" s="133">
        <v>44576</v>
      </c>
      <c r="R318" s="134">
        <v>294.82174588743999</v>
      </c>
      <c r="S318" s="123">
        <f t="shared" si="24"/>
        <v>1.1977359732272097E-2</v>
      </c>
      <c r="T318" s="124">
        <f t="shared" si="25"/>
        <v>5.47898292261082E-2</v>
      </c>
      <c r="U318" s="124">
        <f t="shared" si="26"/>
        <v>0.21534489854996708</v>
      </c>
    </row>
    <row r="319" spans="12:21" x14ac:dyDescent="0.25">
      <c r="L319" s="135">
        <v>44620</v>
      </c>
      <c r="M319" s="120">
        <v>286.72487210533598</v>
      </c>
      <c r="N319" s="119">
        <f t="shared" si="27"/>
        <v>-3.891256096209661E-3</v>
      </c>
      <c r="O319" s="119">
        <f t="shared" si="28"/>
        <v>3.2220101543392055E-3</v>
      </c>
      <c r="P319" s="119">
        <f t="shared" si="29"/>
        <v>0.1528813086994012</v>
      </c>
      <c r="Q319" s="133">
        <v>44607</v>
      </c>
      <c r="R319" s="134">
        <v>291.29639627760702</v>
      </c>
      <c r="S319" s="123">
        <f t="shared" si="24"/>
        <v>-1.1957563032609309E-2</v>
      </c>
      <c r="T319" s="124">
        <f t="shared" si="25"/>
        <v>1.8491133979364527E-2</v>
      </c>
      <c r="U319" s="124">
        <f t="shared" si="26"/>
        <v>0.20731553890062071</v>
      </c>
    </row>
    <row r="320" spans="12:21" x14ac:dyDescent="0.25">
      <c r="L320" s="135">
        <v>44651</v>
      </c>
      <c r="M320" s="120">
        <v>290.92790387072603</v>
      </c>
      <c r="N320" s="119">
        <f t="shared" si="27"/>
        <v>1.4658762368707112E-2</v>
      </c>
      <c r="O320" s="119">
        <f t="shared" si="28"/>
        <v>6.6139626087822201E-3</v>
      </c>
      <c r="P320" s="119">
        <f t="shared" si="29"/>
        <v>0.15756299859419531</v>
      </c>
      <c r="Q320" s="133">
        <v>44635</v>
      </c>
      <c r="R320" s="134">
        <v>289.17221119474198</v>
      </c>
      <c r="S320" s="123">
        <f t="shared" si="24"/>
        <v>-7.292177692581836E-3</v>
      </c>
      <c r="T320" s="124">
        <f t="shared" si="25"/>
        <v>-7.4147010019967041E-3</v>
      </c>
      <c r="U320" s="124">
        <f t="shared" si="26"/>
        <v>0.1858677085635525</v>
      </c>
    </row>
    <row r="321" spans="12:21" x14ac:dyDescent="0.25">
      <c r="L321" s="135">
        <v>44681</v>
      </c>
      <c r="M321" s="120">
        <v>300.04332559706302</v>
      </c>
      <c r="N321" s="119">
        <f t="shared" si="27"/>
        <v>3.1332235942508335E-2</v>
      </c>
      <c r="O321" s="119">
        <f t="shared" si="28"/>
        <v>4.2378284041596714E-2</v>
      </c>
      <c r="P321" s="119">
        <f t="shared" si="29"/>
        <v>0.17495621290956187</v>
      </c>
      <c r="Q321" s="133">
        <v>44666</v>
      </c>
      <c r="R321" s="134">
        <v>290.06614028282002</v>
      </c>
      <c r="S321" s="123">
        <f t="shared" si="24"/>
        <v>3.0913381489343639E-3</v>
      </c>
      <c r="T321" s="124">
        <f t="shared" si="25"/>
        <v>-1.6130443805307371E-2</v>
      </c>
      <c r="U321" s="124">
        <f t="shared" si="26"/>
        <v>0.17753862838694889</v>
      </c>
    </row>
    <row r="322" spans="12:21" x14ac:dyDescent="0.25">
      <c r="L322" s="135">
        <v>44712</v>
      </c>
      <c r="M322" s="120">
        <v>307.82443045306798</v>
      </c>
      <c r="N322" s="119">
        <f t="shared" si="27"/>
        <v>2.5933270938525821E-2</v>
      </c>
      <c r="O322" s="119">
        <f t="shared" si="28"/>
        <v>7.3588169009560112E-2</v>
      </c>
      <c r="P322" s="119">
        <f t="shared" si="29"/>
        <v>0.18688729693903672</v>
      </c>
      <c r="Q322" s="133">
        <v>44696</v>
      </c>
      <c r="R322" s="134">
        <v>295.88722747833998</v>
      </c>
      <c r="S322" s="123">
        <f t="shared" si="24"/>
        <v>2.0068137528372887E-2</v>
      </c>
      <c r="T322" s="124">
        <f t="shared" si="25"/>
        <v>1.5759999984201301E-2</v>
      </c>
      <c r="U322" s="124">
        <f t="shared" si="26"/>
        <v>0.18349641253150573</v>
      </c>
    </row>
    <row r="323" spans="12:21" x14ac:dyDescent="0.25">
      <c r="L323" s="135">
        <v>44742</v>
      </c>
      <c r="M323" s="120">
        <v>311.24239557066898</v>
      </c>
      <c r="N323" s="119">
        <f t="shared" si="27"/>
        <v>1.1103618749721322E-2</v>
      </c>
      <c r="O323" s="119">
        <f t="shared" si="28"/>
        <v>6.982654956662282E-2</v>
      </c>
      <c r="P323" s="119">
        <f t="shared" si="29"/>
        <v>0.18252282709667056</v>
      </c>
      <c r="Q323" s="133">
        <v>44727</v>
      </c>
      <c r="R323" s="134">
        <v>300.54730367875601</v>
      </c>
      <c r="S323" s="123">
        <f t="shared" si="24"/>
        <v>1.5749501051907311E-2</v>
      </c>
      <c r="T323" s="124">
        <f t="shared" si="25"/>
        <v>3.9336741372958173E-2</v>
      </c>
      <c r="U323" s="124">
        <f t="shared" si="26"/>
        <v>0.18589156248418948</v>
      </c>
    </row>
    <row r="324" spans="12:21" x14ac:dyDescent="0.25">
      <c r="L324" s="135">
        <v>44773</v>
      </c>
      <c r="M324" s="120">
        <v>310.05281955240599</v>
      </c>
      <c r="N324" s="119">
        <f t="shared" si="27"/>
        <v>-3.8220243616936544E-3</v>
      </c>
      <c r="O324" s="119">
        <f t="shared" si="28"/>
        <v>3.3360162021350837E-2</v>
      </c>
      <c r="P324" s="119">
        <f t="shared" si="29"/>
        <v>0.16265074744283603</v>
      </c>
      <c r="Q324" s="133">
        <v>44757</v>
      </c>
      <c r="R324" s="134">
        <v>303.600291270235</v>
      </c>
      <c r="S324" s="123">
        <f t="shared" si="24"/>
        <v>1.0158093431915205E-2</v>
      </c>
      <c r="T324" s="124">
        <f t="shared" si="25"/>
        <v>4.6658844683557188E-2</v>
      </c>
      <c r="U324" s="124">
        <f t="shared" si="26"/>
        <v>0.16600158543553878</v>
      </c>
    </row>
    <row r="325" spans="12:21" x14ac:dyDescent="0.25">
      <c r="L325" s="135">
        <v>44804</v>
      </c>
      <c r="M325" s="120">
        <v>310.139213883335</v>
      </c>
      <c r="N325" s="119">
        <f t="shared" si="27"/>
        <v>2.7864391316856363E-4</v>
      </c>
      <c r="O325" s="119">
        <f t="shared" si="28"/>
        <v>7.5198171466119845E-3</v>
      </c>
      <c r="P325" s="119">
        <f t="shared" si="29"/>
        <v>0.14398789423967417</v>
      </c>
      <c r="Q325" s="133">
        <v>44788</v>
      </c>
      <c r="R325" s="134">
        <v>302.44890091137199</v>
      </c>
      <c r="S325" s="123">
        <f t="shared" si="24"/>
        <v>-3.7924547240903994E-3</v>
      </c>
      <c r="T325" s="124">
        <f t="shared" si="25"/>
        <v>2.2176264548331437E-2</v>
      </c>
      <c r="U325" s="124">
        <f t="shared" si="26"/>
        <v>0.12840281775646623</v>
      </c>
    </row>
    <row r="326" spans="12:21" x14ac:dyDescent="0.25">
      <c r="L326" s="135">
        <v>44834</v>
      </c>
      <c r="M326" s="120">
        <v>310.38614088049297</v>
      </c>
      <c r="N326" s="119">
        <f t="shared" si="27"/>
        <v>7.9618115383128796E-4</v>
      </c>
      <c r="O326" s="119">
        <f t="shared" si="28"/>
        <v>-2.7510862991722007E-3</v>
      </c>
      <c r="P326" s="119">
        <f t="shared" si="29"/>
        <v>0.12766254985670389</v>
      </c>
      <c r="Q326" s="133">
        <v>44819</v>
      </c>
      <c r="R326" s="134">
        <v>298.92834250510401</v>
      </c>
      <c r="S326" s="123">
        <f t="shared" si="24"/>
        <v>-1.1640175896356242E-2</v>
      </c>
      <c r="T326" s="124">
        <f t="shared" si="25"/>
        <v>-5.386710024796737E-3</v>
      </c>
      <c r="U326" s="124">
        <f t="shared" si="26"/>
        <v>8.8103277548742698E-2</v>
      </c>
    </row>
    <row r="327" spans="12:21" x14ac:dyDescent="0.25">
      <c r="L327" s="135">
        <v>44865</v>
      </c>
      <c r="M327" s="120">
        <v>311.60585998817601</v>
      </c>
      <c r="N327" s="119">
        <f t="shared" si="27"/>
        <v>3.9296828918422566E-3</v>
      </c>
      <c r="O327" s="119">
        <f t="shared" si="28"/>
        <v>5.0089544033562472E-3</v>
      </c>
      <c r="P327" s="119">
        <f t="shared" si="29"/>
        <v>0.10939211505923918</v>
      </c>
      <c r="Q327" s="133">
        <v>44849</v>
      </c>
      <c r="R327" s="134">
        <v>291.057431064306</v>
      </c>
      <c r="S327" s="123">
        <f t="shared" si="24"/>
        <v>-2.6330428807243678E-2</v>
      </c>
      <c r="T327" s="124">
        <f t="shared" si="25"/>
        <v>-4.1313729158331314E-2</v>
      </c>
      <c r="U327" s="124">
        <f t="shared" si="26"/>
        <v>4.1322162594208178E-2</v>
      </c>
    </row>
    <row r="328" spans="12:21" x14ac:dyDescent="0.25">
      <c r="L328" s="135">
        <v>44895</v>
      </c>
      <c r="M328" s="120">
        <v>309.16559864085298</v>
      </c>
      <c r="N328" s="119">
        <f t="shared" si="27"/>
        <v>-7.8312434413640997E-3</v>
      </c>
      <c r="O328" s="119">
        <f t="shared" si="28"/>
        <v>-3.1392845499642608E-3</v>
      </c>
      <c r="P328" s="119">
        <f t="shared" si="29"/>
        <v>8.173989602513454E-2</v>
      </c>
      <c r="Q328" s="133">
        <v>44880</v>
      </c>
      <c r="R328" s="134">
        <v>285.45848244219201</v>
      </c>
      <c r="S328" s="123">
        <f t="shared" ref="S328:S342" si="30">R328/R327-1</f>
        <v>-1.9236576787063586E-2</v>
      </c>
      <c r="T328" s="124">
        <f t="shared" si="25"/>
        <v>-5.6176162049134892E-2</v>
      </c>
      <c r="U328" s="124">
        <f t="shared" si="26"/>
        <v>-1.9205963347970201E-3</v>
      </c>
    </row>
    <row r="329" spans="12:21" x14ac:dyDescent="0.25">
      <c r="L329" s="135">
        <v>44926</v>
      </c>
      <c r="M329" s="120">
        <v>305.92750658590199</v>
      </c>
      <c r="N329" s="119">
        <f t="shared" si="27"/>
        <v>-1.0473649297289889E-2</v>
      </c>
      <c r="O329" s="119">
        <f t="shared" si="28"/>
        <v>-1.4364798254016375E-2</v>
      </c>
      <c r="P329" s="119">
        <f t="shared" si="29"/>
        <v>5.8512764084318603E-2</v>
      </c>
      <c r="Q329" s="133">
        <v>44910</v>
      </c>
      <c r="R329" s="134">
        <v>281.41791477667698</v>
      </c>
      <c r="S329" s="123">
        <f t="shared" si="30"/>
        <v>-1.4154659658198399E-2</v>
      </c>
      <c r="T329" s="124">
        <f t="shared" si="25"/>
        <v>-5.8577341919754722E-2</v>
      </c>
      <c r="U329" s="124">
        <f t="shared" si="26"/>
        <v>-3.4031368616233015E-2</v>
      </c>
    </row>
    <row r="330" spans="12:21" x14ac:dyDescent="0.25">
      <c r="L330" s="135">
        <v>44957</v>
      </c>
      <c r="M330" s="120">
        <v>303.51383462696799</v>
      </c>
      <c r="N330" s="119">
        <f t="shared" si="27"/>
        <v>-7.8896859777997097E-3</v>
      </c>
      <c r="O330" s="119">
        <f t="shared" si="28"/>
        <v>-2.5968784288957436E-2</v>
      </c>
      <c r="P330" s="119">
        <f t="shared" si="29"/>
        <v>5.443515362916207E-2</v>
      </c>
      <c r="Q330" s="133">
        <v>44941</v>
      </c>
      <c r="R330" s="134">
        <v>279.67951901988198</v>
      </c>
      <c r="S330" s="123">
        <f t="shared" si="30"/>
        <v>-6.1772746705714976E-3</v>
      </c>
      <c r="T330" s="124">
        <f t="shared" ref="T330:T342" si="31">R330/R327-1</f>
        <v>-3.90916390721191E-2</v>
      </c>
      <c r="U330" s="124">
        <f t="shared" si="26"/>
        <v>-5.1360617318028989E-2</v>
      </c>
    </row>
    <row r="331" spans="12:21" x14ac:dyDescent="0.25">
      <c r="L331" s="135">
        <v>44985</v>
      </c>
      <c r="M331" s="120">
        <v>304.73505495027001</v>
      </c>
      <c r="N331" s="119">
        <f t="shared" si="27"/>
        <v>4.0236067815588861E-3</v>
      </c>
      <c r="O331" s="119">
        <f t="shared" si="28"/>
        <v>-1.433064904394421E-2</v>
      </c>
      <c r="P331" s="119">
        <f t="shared" si="29"/>
        <v>6.2813465440547889E-2</v>
      </c>
      <c r="Q331" s="133">
        <v>44972</v>
      </c>
      <c r="R331" s="134">
        <v>276.84316455804901</v>
      </c>
      <c r="S331" s="123">
        <f t="shared" si="30"/>
        <v>-1.0141445007388339E-2</v>
      </c>
      <c r="T331" s="124">
        <f t="shared" si="31"/>
        <v>-3.0180633661456069E-2</v>
      </c>
      <c r="U331" s="124">
        <f t="shared" si="26"/>
        <v>-4.9616925936097012E-2</v>
      </c>
    </row>
    <row r="332" spans="12:21" x14ac:dyDescent="0.25">
      <c r="L332" s="135">
        <v>45016</v>
      </c>
      <c r="M332" s="120">
        <v>308.91658839596801</v>
      </c>
      <c r="N332" s="119">
        <f t="shared" si="27"/>
        <v>1.3721865528008914E-2</v>
      </c>
      <c r="O332" s="119">
        <f t="shared" si="28"/>
        <v>9.7705559183731694E-3</v>
      </c>
      <c r="P332" s="119">
        <f t="shared" si="29"/>
        <v>6.1832104400804555E-2</v>
      </c>
      <c r="Q332" s="133">
        <v>45000</v>
      </c>
      <c r="R332" s="134">
        <v>270.87542617903802</v>
      </c>
      <c r="S332" s="123">
        <f t="shared" si="30"/>
        <v>-2.1556386947598538E-2</v>
      </c>
      <c r="T332" s="124">
        <f t="shared" si="31"/>
        <v>-3.7462037930332537E-2</v>
      </c>
      <c r="U332" s="124">
        <f t="shared" si="26"/>
        <v>-6.3272971286241764E-2</v>
      </c>
    </row>
    <row r="333" spans="12:21" x14ac:dyDescent="0.25">
      <c r="L333" s="135">
        <v>45046</v>
      </c>
      <c r="M333" s="120">
        <v>309.90289786808898</v>
      </c>
      <c r="N333" s="119">
        <f t="shared" si="27"/>
        <v>3.192801905661069E-3</v>
      </c>
      <c r="O333" s="119">
        <f t="shared" si="28"/>
        <v>2.1050319663264982E-2</v>
      </c>
      <c r="P333" s="119">
        <f t="shared" si="29"/>
        <v>3.2860495234833698E-2</v>
      </c>
      <c r="Q333" s="133">
        <v>45031</v>
      </c>
      <c r="R333" s="134">
        <v>268.26709325943</v>
      </c>
      <c r="S333" s="123">
        <f t="shared" si="30"/>
        <v>-9.6292711243729512E-3</v>
      </c>
      <c r="T333" s="124">
        <f t="shared" si="31"/>
        <v>-4.0805368231631944E-2</v>
      </c>
      <c r="U333" s="124">
        <f t="shared" si="26"/>
        <v>-7.5151987757466343E-2</v>
      </c>
    </row>
    <row r="334" spans="12:21" x14ac:dyDescent="0.25">
      <c r="L334" s="135">
        <v>45077</v>
      </c>
      <c r="M334" s="120">
        <v>312.13851300515398</v>
      </c>
      <c r="N334" s="119">
        <f t="shared" si="27"/>
        <v>7.2139213684170311E-3</v>
      </c>
      <c r="O334" s="119">
        <f t="shared" si="28"/>
        <v>2.4294737131874022E-2</v>
      </c>
      <c r="P334" s="119">
        <f t="shared" si="29"/>
        <v>1.40147503748691E-2</v>
      </c>
      <c r="Q334" s="133">
        <v>45061</v>
      </c>
      <c r="R334" s="134">
        <v>266.84038108166197</v>
      </c>
      <c r="S334" s="123">
        <f t="shared" si="30"/>
        <v>-5.3182526430415322E-3</v>
      </c>
      <c r="T334" s="124">
        <f t="shared" si="31"/>
        <v>-3.6131589134069553E-2</v>
      </c>
      <c r="U334" s="124">
        <f t="shared" si="26"/>
        <v>-9.8168638924450824E-2</v>
      </c>
    </row>
    <row r="335" spans="12:21" x14ac:dyDescent="0.25">
      <c r="L335" s="135">
        <v>45107</v>
      </c>
      <c r="M335" s="120">
        <v>311.971110807831</v>
      </c>
      <c r="N335" s="119">
        <f t="shared" si="27"/>
        <v>-5.3630740952570477E-4</v>
      </c>
      <c r="O335" s="119">
        <f t="shared" si="28"/>
        <v>9.8878549310783548E-3</v>
      </c>
      <c r="P335" s="119">
        <f t="shared" si="29"/>
        <v>2.3413109766936557E-3</v>
      </c>
      <c r="Q335" s="133">
        <v>45092</v>
      </c>
      <c r="R335" s="134">
        <v>271.84207837058398</v>
      </c>
      <c r="S335" s="123">
        <f t="shared" si="30"/>
        <v>1.874415434668153E-2</v>
      </c>
      <c r="T335" s="124">
        <f t="shared" si="31"/>
        <v>3.5686226882281069E-3</v>
      </c>
      <c r="U335" s="124">
        <f t="shared" si="26"/>
        <v>-9.5509841402050988E-2</v>
      </c>
    </row>
    <row r="336" spans="12:21" x14ac:dyDescent="0.25">
      <c r="L336" s="135">
        <v>45138</v>
      </c>
      <c r="M336" s="120">
        <v>315.91899045861197</v>
      </c>
      <c r="N336" s="119">
        <f t="shared" si="27"/>
        <v>1.2654632156670509E-2</v>
      </c>
      <c r="O336" s="119">
        <f t="shared" si="28"/>
        <v>1.9412831025167554E-2</v>
      </c>
      <c r="P336" s="119">
        <f t="shared" si="29"/>
        <v>1.8919908274578567E-2</v>
      </c>
      <c r="Q336" s="133">
        <v>45122</v>
      </c>
      <c r="R336" s="134">
        <v>272.40172896903698</v>
      </c>
      <c r="S336" s="123">
        <f t="shared" si="30"/>
        <v>2.0587342541211751E-3</v>
      </c>
      <c r="T336" s="124">
        <f t="shared" si="31"/>
        <v>1.5412384945806767E-2</v>
      </c>
      <c r="U336" s="124">
        <f t="shared" si="26"/>
        <v>-0.10276196432706364</v>
      </c>
    </row>
    <row r="337" spans="12:21" x14ac:dyDescent="0.25">
      <c r="L337" s="135">
        <v>45169</v>
      </c>
      <c r="M337" s="120">
        <v>315.84453174469598</v>
      </c>
      <c r="N337" s="119">
        <f t="shared" si="27"/>
        <v>-2.3568926264261325E-4</v>
      </c>
      <c r="O337" s="119">
        <f t="shared" si="28"/>
        <v>1.1872994152057226E-2</v>
      </c>
      <c r="P337" s="119">
        <f t="shared" si="29"/>
        <v>1.8395989948911007E-2</v>
      </c>
      <c r="Q337" s="133">
        <v>45153</v>
      </c>
      <c r="R337" s="134">
        <v>273.16499941945301</v>
      </c>
      <c r="S337" s="123">
        <f t="shared" si="30"/>
        <v>2.8020029582953576E-3</v>
      </c>
      <c r="T337" s="124">
        <f t="shared" si="31"/>
        <v>2.3701878674260657E-2</v>
      </c>
      <c r="U337" s="124">
        <f t="shared" si="26"/>
        <v>-9.6822641456713932E-2</v>
      </c>
    </row>
    <row r="338" spans="12:21" x14ac:dyDescent="0.25">
      <c r="L338" s="135">
        <v>45199</v>
      </c>
      <c r="M338" s="120">
        <v>318.75201277332701</v>
      </c>
      <c r="N338" s="119">
        <f t="shared" si="27"/>
        <v>9.2054182878213986E-3</v>
      </c>
      <c r="O338" s="119">
        <f t="shared" si="28"/>
        <v>2.1735672729238598E-2</v>
      </c>
      <c r="P338" s="119">
        <f t="shared" si="29"/>
        <v>2.6953110306735972E-2</v>
      </c>
      <c r="Q338" s="133">
        <v>45184</v>
      </c>
      <c r="R338" s="134">
        <v>267.83808120713599</v>
      </c>
      <c r="S338" s="123">
        <f t="shared" si="30"/>
        <v>-1.9500734807307407E-2</v>
      </c>
      <c r="T338" s="124">
        <f t="shared" si="31"/>
        <v>-1.4729129454306267E-2</v>
      </c>
      <c r="U338" s="124">
        <f t="shared" si="26"/>
        <v>-0.10400573273655767</v>
      </c>
    </row>
    <row r="339" spans="12:21" x14ac:dyDescent="0.25">
      <c r="L339" s="135">
        <v>45230</v>
      </c>
      <c r="M339" s="120">
        <v>314.22803111217502</v>
      </c>
      <c r="N339" s="119">
        <f t="shared" si="27"/>
        <v>-1.4192794021254174E-2</v>
      </c>
      <c r="O339" s="119">
        <f t="shared" si="28"/>
        <v>-5.352509337859801E-3</v>
      </c>
      <c r="P339" s="119">
        <f t="shared" si="29"/>
        <v>8.4150250707688556E-3</v>
      </c>
      <c r="Q339" s="133">
        <v>45214</v>
      </c>
      <c r="R339" s="134">
        <v>263.88435696666102</v>
      </c>
      <c r="S339" s="123">
        <f t="shared" si="30"/>
        <v>-1.4761620986290191E-2</v>
      </c>
      <c r="T339" s="124">
        <f t="shared" si="31"/>
        <v>-3.1267687009960632E-2</v>
      </c>
      <c r="U339" s="124">
        <f t="shared" ref="U339:U343" si="32">R339/R327-1</f>
        <v>-9.3359836229851778E-2</v>
      </c>
    </row>
    <row r="340" spans="12:21" x14ac:dyDescent="0.25">
      <c r="L340" s="135">
        <v>45260</v>
      </c>
      <c r="M340" s="120">
        <v>315.34157954797701</v>
      </c>
      <c r="N340" s="119">
        <f t="shared" si="27"/>
        <v>3.5437590715912126E-3</v>
      </c>
      <c r="O340" s="119">
        <f t="shared" si="28"/>
        <v>-1.592404319747831E-3</v>
      </c>
      <c r="P340" s="119">
        <f t="shared" si="29"/>
        <v>1.9976287576220386E-2</v>
      </c>
      <c r="Q340" s="133">
        <v>45245</v>
      </c>
      <c r="R340" s="134">
        <v>257.90962798903797</v>
      </c>
      <c r="S340" s="123">
        <f t="shared" si="30"/>
        <v>-2.2641467066491838E-2</v>
      </c>
      <c r="T340" s="124">
        <f t="shared" si="31"/>
        <v>-5.5846728031909931E-2</v>
      </c>
      <c r="U340" s="124">
        <f t="shared" si="32"/>
        <v>-9.65073947618037E-2</v>
      </c>
    </row>
    <row r="341" spans="12:21" x14ac:dyDescent="0.25">
      <c r="L341" s="135">
        <v>45291</v>
      </c>
      <c r="M341" s="120">
        <v>308.51802565361203</v>
      </c>
      <c r="N341" s="119">
        <f t="shared" si="27"/>
        <v>-2.1638611388152929E-2</v>
      </c>
      <c r="O341" s="119">
        <f t="shared" si="28"/>
        <v>-3.2106423519253635E-2</v>
      </c>
      <c r="P341" s="119">
        <f t="shared" si="29"/>
        <v>8.4677546541001014E-3</v>
      </c>
      <c r="Q341" s="133">
        <v>45275</v>
      </c>
      <c r="R341" s="134">
        <v>254.566783649732</v>
      </c>
      <c r="S341" s="123">
        <f t="shared" si="30"/>
        <v>-1.2961301078097232E-2</v>
      </c>
      <c r="T341" s="124">
        <f t="shared" si="31"/>
        <v>-4.9549703677650103E-2</v>
      </c>
      <c r="U341" s="124">
        <f t="shared" si="32"/>
        <v>-9.5413723565726305E-2</v>
      </c>
    </row>
    <row r="342" spans="12:21" x14ac:dyDescent="0.25">
      <c r="L342" s="135">
        <v>45322</v>
      </c>
      <c r="M342" s="120">
        <v>314.41983158531002</v>
      </c>
      <c r="N342" s="119">
        <f t="shared" si="27"/>
        <v>1.9129533579747005E-2</v>
      </c>
      <c r="O342" s="119">
        <f t="shared" si="28"/>
        <v>6.1038626139153784E-4</v>
      </c>
      <c r="P342" s="119">
        <f t="shared" si="29"/>
        <v>3.5932454188607243E-2</v>
      </c>
      <c r="Q342" s="133">
        <v>45306</v>
      </c>
      <c r="R342" s="134">
        <v>250.97405691717901</v>
      </c>
      <c r="S342" s="123">
        <f t="shared" si="30"/>
        <v>-1.411310101437413E-2</v>
      </c>
      <c r="T342" s="124">
        <f t="shared" si="31"/>
        <v>-4.8924082495398147E-2</v>
      </c>
      <c r="U342" s="124">
        <f t="shared" si="32"/>
        <v>-0.10263698322744308</v>
      </c>
    </row>
    <row r="343" spans="12:21" x14ac:dyDescent="0.25">
      <c r="L343" s="135">
        <v>45351</v>
      </c>
      <c r="M343" s="120">
        <v>310.29779195968399</v>
      </c>
      <c r="N343" s="119">
        <f t="shared" ref="N343" si="33">M343/M342-1</f>
        <v>-1.3109986112652794E-2</v>
      </c>
      <c r="O343" s="119">
        <f t="shared" ref="O343" si="34">M343/M340-1</f>
        <v>-1.599467978667124E-2</v>
      </c>
      <c r="P343" s="119">
        <f t="shared" ref="P343" si="35">M343/M331-1</f>
        <v>1.8254339036648526E-2</v>
      </c>
      <c r="Q343" s="133">
        <v>45337</v>
      </c>
      <c r="R343" s="134">
        <v>247.54260672092201</v>
      </c>
      <c r="S343" s="123">
        <f t="shared" ref="S343" si="36">R343/R342-1</f>
        <v>-1.3672529497299246E-2</v>
      </c>
      <c r="T343" s="124">
        <f t="shared" ref="T343" si="37">R343/R340-1</f>
        <v>-4.0196332913002397E-2</v>
      </c>
      <c r="U343" s="124">
        <f t="shared" si="32"/>
        <v>-0.10583811192847137</v>
      </c>
    </row>
    <row r="344" spans="12:21" x14ac:dyDescent="0.25">
      <c r="L344" s="137" t="s">
        <v>102</v>
      </c>
      <c r="M344" s="137"/>
      <c r="N344" s="137"/>
      <c r="O344" s="137"/>
      <c r="P344" s="138">
        <f>M343/$M$295-1</f>
        <v>0.31934543097685308</v>
      </c>
      <c r="Q344" s="137"/>
      <c r="R344" s="137"/>
      <c r="S344" s="139"/>
      <c r="T344" s="139"/>
      <c r="U344" s="138">
        <f>R343/$R$295-1</f>
        <v>9.0858589885379981E-2</v>
      </c>
    </row>
    <row r="346" spans="12:21" x14ac:dyDescent="0.25">
      <c r="L346" s="140"/>
      <c r="M346" s="141" t="s">
        <v>7</v>
      </c>
      <c r="N346" s="141"/>
      <c r="O346" s="141"/>
      <c r="P346" s="141"/>
      <c r="Q346" s="142"/>
      <c r="R346" s="143" t="s">
        <v>16</v>
      </c>
    </row>
    <row r="347" spans="12:21" x14ac:dyDescent="0.25">
      <c r="L347" s="140">
        <v>43100</v>
      </c>
      <c r="M347" s="141" t="s">
        <v>76</v>
      </c>
      <c r="N347" s="141"/>
      <c r="O347" s="141"/>
      <c r="P347" s="141"/>
      <c r="Q347" s="142">
        <v>42353</v>
      </c>
      <c r="R347" s="143" t="s">
        <v>76</v>
      </c>
    </row>
    <row r="348" spans="12:21" x14ac:dyDescent="0.25">
      <c r="L348" s="140" t="s">
        <v>103</v>
      </c>
      <c r="M348" s="141">
        <f>MIN($M$162:$M$197)</f>
        <v>119.5683252047</v>
      </c>
      <c r="N348" s="15">
        <f>INDEX($L$162:$L$197,MATCH(M348,$M$162:$M$197,0),1)</f>
        <v>40633</v>
      </c>
      <c r="P348" s="141"/>
      <c r="Q348" s="141"/>
      <c r="R348" s="141">
        <f>MIN($R$162:$R$197)</f>
        <v>107.92460442184201</v>
      </c>
      <c r="S348" s="15">
        <f>INDEX($Q$162:$Q$197,MATCH(R348,$R$162:$R$197,0),1)</f>
        <v>40193</v>
      </c>
    </row>
    <row r="349" spans="12:21" x14ac:dyDescent="0.25">
      <c r="L349" s="140" t="s">
        <v>104</v>
      </c>
      <c r="M349" s="144">
        <f>M343/M348-1</f>
        <v>1.5951504416278866</v>
      </c>
      <c r="N349" s="144"/>
      <c r="O349" s="144"/>
      <c r="P349" s="144"/>
      <c r="Q349" s="145"/>
      <c r="R349" s="145">
        <f>R343/R348-1</f>
        <v>1.2936623955864492</v>
      </c>
    </row>
    <row r="350" spans="12:21" x14ac:dyDescent="0.25">
      <c r="L350" s="140" t="s">
        <v>105</v>
      </c>
      <c r="M350" s="145">
        <f>M343/M331-1</f>
        <v>1.8254339036648526E-2</v>
      </c>
      <c r="N350" s="145"/>
      <c r="O350" s="145"/>
      <c r="P350" s="145"/>
      <c r="Q350" s="145"/>
      <c r="R350" s="145">
        <f>R343/R331-1</f>
        <v>-0.10583811192847137</v>
      </c>
    </row>
    <row r="351" spans="12:21" x14ac:dyDescent="0.25">
      <c r="L351" s="140" t="s">
        <v>106</v>
      </c>
      <c r="M351" s="145">
        <f>M343/M340-1</f>
        <v>-1.599467978667124E-2</v>
      </c>
      <c r="N351" s="145"/>
      <c r="O351" s="145"/>
      <c r="P351" s="145"/>
      <c r="Q351" s="145"/>
      <c r="R351" s="145">
        <f>R343/R340-1</f>
        <v>-4.0196332913002397E-2</v>
      </c>
    </row>
    <row r="352" spans="12:21" x14ac:dyDescent="0.25">
      <c r="L352" s="140" t="s">
        <v>107</v>
      </c>
      <c r="M352" s="145">
        <f>M343/M342-1</f>
        <v>-1.3109986112652794E-2</v>
      </c>
      <c r="N352" s="145"/>
      <c r="O352" s="145"/>
      <c r="P352" s="145"/>
      <c r="Q352" s="142"/>
      <c r="R352" s="146">
        <f>R343/R342-1</f>
        <v>-1.3672529497299246E-2</v>
      </c>
    </row>
  </sheetData>
  <mergeCells count="2">
    <mergeCell ref="A7:J7"/>
    <mergeCell ref="A8:J8"/>
  </mergeCells>
  <conditionalFormatting sqref="L345 L353:L6000">
    <cfRule type="expression" dxfId="32" priority="7">
      <formula>$M345=""</formula>
    </cfRule>
  </conditionalFormatting>
  <conditionalFormatting sqref="L30:L343">
    <cfRule type="expression" dxfId="30" priority="5">
      <formula>$M30=""</formula>
    </cfRule>
  </conditionalFormatting>
  <conditionalFormatting sqref="Q6:Q343">
    <cfRule type="expression" dxfId="29" priority="6">
      <formula>$R6=""</formula>
    </cfRule>
  </conditionalFormatting>
  <conditionalFormatting sqref="L344">
    <cfRule type="expression" dxfId="28" priority="4">
      <formula>$M344=""</formula>
    </cfRule>
  </conditionalFormatting>
  <conditionalFormatting sqref="L346:L348 N348 S348 L350:L352">
    <cfRule type="expression" dxfId="27" priority="1">
      <formula>$M346=""</formula>
    </cfRule>
  </conditionalFormatting>
  <conditionalFormatting sqref="L349">
    <cfRule type="expression" dxfId="26" priority="2">
      <formula>#REF!=""</formula>
    </cfRule>
  </conditionalFormatting>
  <conditionalFormatting sqref="Q346:Q347 Q352">
    <cfRule type="expression" dxfId="25" priority="3">
      <formula>$R346=""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24E33-31B1-4E9B-8C06-F5434E335459}">
  <sheetPr codeName="Sheet14"/>
  <dimension ref="A1:G133"/>
  <sheetViews>
    <sheetView topLeftCell="A118" workbookViewId="0">
      <selection activeCell="F145" sqref="F145"/>
    </sheetView>
  </sheetViews>
  <sheetFormatPr defaultRowHeight="15" x14ac:dyDescent="0.25"/>
  <cols>
    <col min="1" max="1" width="21" bestFit="1" customWidth="1"/>
    <col min="2" max="2" width="27.42578125" customWidth="1"/>
    <col min="3" max="3" width="28.85546875" customWidth="1"/>
    <col min="6" max="6" width="15.140625" bestFit="1" customWidth="1"/>
    <col min="7" max="7" width="15.42578125" bestFit="1" customWidth="1"/>
  </cols>
  <sheetData>
    <row r="1" spans="1:7" ht="15.75" x14ac:dyDescent="0.25">
      <c r="B1" t="s">
        <v>55</v>
      </c>
      <c r="C1" t="s">
        <v>8</v>
      </c>
      <c r="E1" s="103" t="s">
        <v>0</v>
      </c>
      <c r="F1" t="s">
        <v>55</v>
      </c>
      <c r="G1" t="s">
        <v>8</v>
      </c>
    </row>
    <row r="2" spans="1:7" ht="15.75" x14ac:dyDescent="0.25">
      <c r="A2" s="104" t="s">
        <v>9</v>
      </c>
      <c r="B2" t="s">
        <v>56</v>
      </c>
      <c r="C2" t="s">
        <v>57</v>
      </c>
      <c r="E2" s="98">
        <v>35155</v>
      </c>
      <c r="F2" t="e">
        <f ca="1">IF(NOT(ISNUMBER(OFFSET(INDIRECT($B$11),ROW()-1,0))),NA(),OFFSET(INDIRECT($B$11),ROW()-1,0))</f>
        <v>#N/A</v>
      </c>
      <c r="G2" t="e">
        <f ca="1">IF(NOT(ISNUMBER(OFFSET(INDIRECT($C$11),ROW()-1,0))),NA(),OFFSET(INDIRECT($C$11),ROW()-1,0))</f>
        <v>#N/A</v>
      </c>
    </row>
    <row r="3" spans="1:7" ht="15.75" x14ac:dyDescent="0.25">
      <c r="A3" s="104" t="s">
        <v>10</v>
      </c>
      <c r="B3" t="s">
        <v>58</v>
      </c>
      <c r="C3" t="s">
        <v>59</v>
      </c>
      <c r="E3" s="98">
        <v>35246</v>
      </c>
      <c r="F3" t="e">
        <f t="shared" ref="F3:F66" ca="1" si="0">IF(NOT(ISNUMBER(OFFSET(INDIRECT($B$11),ROW()-1,0))),NA(),OFFSET(INDIRECT($B$11),ROW()-1,0))</f>
        <v>#N/A</v>
      </c>
      <c r="G3" t="e">
        <f t="shared" ref="G3:G66" ca="1" si="1">IF(NOT(ISNUMBER(OFFSET(INDIRECT($C$11),ROW()-1,0))),NA(),OFFSET(INDIRECT($C$11),ROW()-1,0))</f>
        <v>#N/A</v>
      </c>
    </row>
    <row r="4" spans="1:7" ht="15.75" x14ac:dyDescent="0.25">
      <c r="A4" s="104" t="s">
        <v>11</v>
      </c>
      <c r="B4" t="s">
        <v>60</v>
      </c>
      <c r="C4" t="s">
        <v>61</v>
      </c>
      <c r="E4" s="98">
        <v>35338</v>
      </c>
      <c r="F4" t="e">
        <f t="shared" ca="1" si="0"/>
        <v>#N/A</v>
      </c>
      <c r="G4" t="e">
        <f t="shared" ca="1" si="1"/>
        <v>#N/A</v>
      </c>
    </row>
    <row r="5" spans="1:7" ht="15.75" x14ac:dyDescent="0.25">
      <c r="A5" s="104" t="s">
        <v>12</v>
      </c>
      <c r="B5" t="s">
        <v>62</v>
      </c>
      <c r="C5" t="s">
        <v>63</v>
      </c>
      <c r="E5" s="98">
        <v>35430</v>
      </c>
      <c r="F5" t="e">
        <f t="shared" ca="1" si="0"/>
        <v>#N/A</v>
      </c>
      <c r="G5" t="e">
        <f t="shared" ca="1" si="1"/>
        <v>#N/A</v>
      </c>
    </row>
    <row r="6" spans="1:7" ht="15.75" x14ac:dyDescent="0.25">
      <c r="A6" s="104" t="s">
        <v>17</v>
      </c>
      <c r="B6" t="s">
        <v>64</v>
      </c>
      <c r="C6" t="s">
        <v>65</v>
      </c>
      <c r="E6" s="98">
        <v>35520</v>
      </c>
      <c r="F6" t="e">
        <f t="shared" ca="1" si="0"/>
        <v>#N/A</v>
      </c>
      <c r="G6" t="e">
        <f t="shared" ca="1" si="1"/>
        <v>#N/A</v>
      </c>
    </row>
    <row r="7" spans="1:7" ht="15.75" x14ac:dyDescent="0.25">
      <c r="A7" s="104" t="s">
        <v>18</v>
      </c>
      <c r="B7" t="s">
        <v>66</v>
      </c>
      <c r="C7" t="s">
        <v>67</v>
      </c>
      <c r="E7" s="98">
        <v>35611</v>
      </c>
      <c r="F7" t="e">
        <f t="shared" ca="1" si="0"/>
        <v>#N/A</v>
      </c>
      <c r="G7" t="e">
        <f t="shared" ca="1" si="1"/>
        <v>#N/A</v>
      </c>
    </row>
    <row r="8" spans="1:7" ht="15.75" x14ac:dyDescent="0.25">
      <c r="A8" s="104" t="s">
        <v>19</v>
      </c>
      <c r="B8" t="s">
        <v>68</v>
      </c>
      <c r="C8" t="s">
        <v>69</v>
      </c>
      <c r="E8" s="98">
        <v>35703</v>
      </c>
      <c r="F8" t="e">
        <f t="shared" ca="1" si="0"/>
        <v>#N/A</v>
      </c>
      <c r="G8" t="e">
        <f t="shared" ca="1" si="1"/>
        <v>#N/A</v>
      </c>
    </row>
    <row r="9" spans="1:7" ht="15.75" x14ac:dyDescent="0.25">
      <c r="A9" s="104" t="s">
        <v>20</v>
      </c>
      <c r="B9" t="s">
        <v>70</v>
      </c>
      <c r="C9" t="s">
        <v>71</v>
      </c>
      <c r="E9" s="98">
        <v>35795</v>
      </c>
      <c r="F9" t="e">
        <f t="shared" ca="1" si="0"/>
        <v>#N/A</v>
      </c>
      <c r="G9" t="e">
        <f t="shared" ca="1" si="1"/>
        <v>#N/A</v>
      </c>
    </row>
    <row r="10" spans="1:7" ht="15.75" x14ac:dyDescent="0.25">
      <c r="A10" s="104"/>
      <c r="E10" s="98">
        <v>35885</v>
      </c>
      <c r="F10" t="e">
        <f t="shared" ca="1" si="0"/>
        <v>#N/A</v>
      </c>
      <c r="G10" t="e">
        <f t="shared" ca="1" si="1"/>
        <v>#N/A</v>
      </c>
    </row>
    <row r="11" spans="1:7" ht="15.75" x14ac:dyDescent="0.25">
      <c r="A11" s="105" t="s">
        <v>72</v>
      </c>
      <c r="B11" s="106" t="e">
        <f>VLOOKUP(#REF!,$A$2:$C$9,2,0)</f>
        <v>#REF!</v>
      </c>
      <c r="C11" s="106" t="e">
        <f>VLOOKUP(#REF!,$A$2:$C$9,3,0)</f>
        <v>#REF!</v>
      </c>
      <c r="E11" s="98">
        <v>35976</v>
      </c>
      <c r="F11" t="e">
        <f t="shared" ca="1" si="0"/>
        <v>#N/A</v>
      </c>
      <c r="G11" t="e">
        <f t="shared" ca="1" si="1"/>
        <v>#N/A</v>
      </c>
    </row>
    <row r="12" spans="1:7" ht="15.75" x14ac:dyDescent="0.25">
      <c r="A12" s="104"/>
      <c r="E12" s="98">
        <v>36068</v>
      </c>
      <c r="F12" t="e">
        <f t="shared" ca="1" si="0"/>
        <v>#N/A</v>
      </c>
      <c r="G12" t="e">
        <f t="shared" ca="1" si="1"/>
        <v>#N/A</v>
      </c>
    </row>
    <row r="13" spans="1:7" ht="15.75" x14ac:dyDescent="0.25">
      <c r="A13" s="104"/>
      <c r="E13" s="98">
        <v>36160</v>
      </c>
      <c r="F13" t="e">
        <f t="shared" ca="1" si="0"/>
        <v>#N/A</v>
      </c>
      <c r="G13" t="e">
        <f t="shared" ca="1" si="1"/>
        <v>#N/A</v>
      </c>
    </row>
    <row r="14" spans="1:7" ht="15.75" x14ac:dyDescent="0.25">
      <c r="A14" s="104"/>
      <c r="E14" s="98">
        <v>36250</v>
      </c>
      <c r="F14" t="e">
        <f t="shared" ca="1" si="0"/>
        <v>#N/A</v>
      </c>
      <c r="G14" t="e">
        <f t="shared" ca="1" si="1"/>
        <v>#N/A</v>
      </c>
    </row>
    <row r="15" spans="1:7" ht="15.75" x14ac:dyDescent="0.25">
      <c r="A15" s="104"/>
      <c r="E15" s="98">
        <v>36341</v>
      </c>
      <c r="F15" t="e">
        <f t="shared" ca="1" si="0"/>
        <v>#N/A</v>
      </c>
      <c r="G15" t="e">
        <f t="shared" ca="1" si="1"/>
        <v>#N/A</v>
      </c>
    </row>
    <row r="16" spans="1:7" ht="15.75" x14ac:dyDescent="0.25">
      <c r="A16" s="104"/>
      <c r="E16" s="98">
        <v>36433</v>
      </c>
      <c r="F16" t="e">
        <f t="shared" ca="1" si="0"/>
        <v>#N/A</v>
      </c>
      <c r="G16" t="e">
        <f t="shared" ca="1" si="1"/>
        <v>#N/A</v>
      </c>
    </row>
    <row r="17" spans="1:7" ht="15.75" x14ac:dyDescent="0.25">
      <c r="A17" s="104"/>
      <c r="E17" s="98">
        <v>36525</v>
      </c>
      <c r="F17" t="e">
        <f t="shared" ca="1" si="0"/>
        <v>#N/A</v>
      </c>
      <c r="G17" t="e">
        <f t="shared" ca="1" si="1"/>
        <v>#N/A</v>
      </c>
    </row>
    <row r="18" spans="1:7" ht="15.75" x14ac:dyDescent="0.25">
      <c r="A18" s="104"/>
      <c r="E18" s="98">
        <v>36616</v>
      </c>
      <c r="F18" t="e">
        <f t="shared" ca="1" si="0"/>
        <v>#N/A</v>
      </c>
      <c r="G18" t="e">
        <f t="shared" ca="1" si="1"/>
        <v>#N/A</v>
      </c>
    </row>
    <row r="19" spans="1:7" ht="15.75" x14ac:dyDescent="0.25">
      <c r="A19" s="104"/>
      <c r="E19" s="98">
        <v>36707</v>
      </c>
      <c r="F19" t="e">
        <f t="shared" ca="1" si="0"/>
        <v>#N/A</v>
      </c>
      <c r="G19" t="e">
        <f t="shared" ca="1" si="1"/>
        <v>#N/A</v>
      </c>
    </row>
    <row r="20" spans="1:7" ht="15.75" x14ac:dyDescent="0.25">
      <c r="A20" s="104"/>
      <c r="E20" s="98">
        <v>36799</v>
      </c>
      <c r="F20" t="e">
        <f t="shared" ca="1" si="0"/>
        <v>#N/A</v>
      </c>
      <c r="G20" t="e">
        <f t="shared" ca="1" si="1"/>
        <v>#N/A</v>
      </c>
    </row>
    <row r="21" spans="1:7" ht="15.75" x14ac:dyDescent="0.25">
      <c r="A21" s="104"/>
      <c r="E21" s="98">
        <v>36891</v>
      </c>
      <c r="F21" t="e">
        <f t="shared" ca="1" si="0"/>
        <v>#N/A</v>
      </c>
      <c r="G21" t="e">
        <f t="shared" ca="1" si="1"/>
        <v>#N/A</v>
      </c>
    </row>
    <row r="22" spans="1:7" ht="18" customHeight="1" x14ac:dyDescent="0.25">
      <c r="A22" s="104"/>
      <c r="E22" s="98">
        <v>36981</v>
      </c>
      <c r="F22" t="e">
        <f t="shared" ca="1" si="0"/>
        <v>#N/A</v>
      </c>
      <c r="G22" t="e">
        <f t="shared" ca="1" si="1"/>
        <v>#N/A</v>
      </c>
    </row>
    <row r="23" spans="1:7" ht="15.75" x14ac:dyDescent="0.25">
      <c r="A23" s="104"/>
      <c r="E23" s="98">
        <v>37072</v>
      </c>
      <c r="F23" t="e">
        <f t="shared" ca="1" si="0"/>
        <v>#N/A</v>
      </c>
      <c r="G23" t="e">
        <f t="shared" ca="1" si="1"/>
        <v>#N/A</v>
      </c>
    </row>
    <row r="24" spans="1:7" ht="15.75" x14ac:dyDescent="0.25">
      <c r="A24" s="104"/>
      <c r="E24" s="98">
        <v>37164</v>
      </c>
      <c r="F24" t="e">
        <f t="shared" ca="1" si="0"/>
        <v>#N/A</v>
      </c>
      <c r="G24" t="e">
        <f t="shared" ca="1" si="1"/>
        <v>#N/A</v>
      </c>
    </row>
    <row r="25" spans="1:7" ht="15.75" x14ac:dyDescent="0.25">
      <c r="A25" s="104"/>
      <c r="E25" s="98">
        <v>37256</v>
      </c>
      <c r="F25" t="e">
        <f t="shared" ca="1" si="0"/>
        <v>#N/A</v>
      </c>
      <c r="G25" t="e">
        <f t="shared" ca="1" si="1"/>
        <v>#N/A</v>
      </c>
    </row>
    <row r="26" spans="1:7" ht="15.75" x14ac:dyDescent="0.25">
      <c r="A26" s="104"/>
      <c r="E26" s="98">
        <v>37346</v>
      </c>
      <c r="F26" t="e">
        <f t="shared" ca="1" si="0"/>
        <v>#N/A</v>
      </c>
      <c r="G26" t="e">
        <f t="shared" ca="1" si="1"/>
        <v>#N/A</v>
      </c>
    </row>
    <row r="27" spans="1:7" ht="15.75" x14ac:dyDescent="0.25">
      <c r="A27" s="104"/>
      <c r="E27" s="98">
        <v>37437</v>
      </c>
      <c r="F27" t="e">
        <f t="shared" ca="1" si="0"/>
        <v>#N/A</v>
      </c>
      <c r="G27" t="e">
        <f t="shared" ca="1" si="1"/>
        <v>#N/A</v>
      </c>
    </row>
    <row r="28" spans="1:7" ht="15.75" x14ac:dyDescent="0.25">
      <c r="E28" s="98">
        <v>37529</v>
      </c>
      <c r="F28" t="e">
        <f t="shared" ca="1" si="0"/>
        <v>#N/A</v>
      </c>
      <c r="G28" t="e">
        <f t="shared" ca="1" si="1"/>
        <v>#N/A</v>
      </c>
    </row>
    <row r="29" spans="1:7" ht="15.75" x14ac:dyDescent="0.25">
      <c r="E29" s="98">
        <v>37621</v>
      </c>
      <c r="F29" t="e">
        <f t="shared" ca="1" si="0"/>
        <v>#N/A</v>
      </c>
      <c r="G29" t="e">
        <f t="shared" ca="1" si="1"/>
        <v>#N/A</v>
      </c>
    </row>
    <row r="30" spans="1:7" ht="15.75" x14ac:dyDescent="0.25">
      <c r="E30" s="98">
        <v>37711</v>
      </c>
      <c r="F30" t="e">
        <f t="shared" ca="1" si="0"/>
        <v>#N/A</v>
      </c>
      <c r="G30" t="e">
        <f t="shared" ca="1" si="1"/>
        <v>#N/A</v>
      </c>
    </row>
    <row r="31" spans="1:7" ht="15.75" x14ac:dyDescent="0.25">
      <c r="E31" s="98">
        <v>37802</v>
      </c>
      <c r="F31" t="e">
        <f t="shared" ca="1" si="0"/>
        <v>#N/A</v>
      </c>
      <c r="G31" t="e">
        <f t="shared" ca="1" si="1"/>
        <v>#N/A</v>
      </c>
    </row>
    <row r="32" spans="1:7" ht="15.75" x14ac:dyDescent="0.25">
      <c r="E32" s="98">
        <v>37894</v>
      </c>
      <c r="F32" t="e">
        <f t="shared" ca="1" si="0"/>
        <v>#N/A</v>
      </c>
      <c r="G32" t="e">
        <f t="shared" ca="1" si="1"/>
        <v>#N/A</v>
      </c>
    </row>
    <row r="33" spans="5:7" ht="15.75" x14ac:dyDescent="0.25">
      <c r="E33" s="98">
        <v>37986</v>
      </c>
      <c r="F33" t="e">
        <f t="shared" ca="1" si="0"/>
        <v>#N/A</v>
      </c>
      <c r="G33" t="e">
        <f t="shared" ca="1" si="1"/>
        <v>#N/A</v>
      </c>
    </row>
    <row r="34" spans="5:7" ht="15.75" x14ac:dyDescent="0.25">
      <c r="E34" s="98">
        <v>38077</v>
      </c>
      <c r="F34" t="e">
        <f t="shared" ca="1" si="0"/>
        <v>#N/A</v>
      </c>
      <c r="G34" t="e">
        <f t="shared" ca="1" si="1"/>
        <v>#N/A</v>
      </c>
    </row>
    <row r="35" spans="5:7" ht="15.75" x14ac:dyDescent="0.25">
      <c r="E35" s="98">
        <v>38168</v>
      </c>
      <c r="F35" t="e">
        <f t="shared" ca="1" si="0"/>
        <v>#N/A</v>
      </c>
      <c r="G35" t="e">
        <f t="shared" ca="1" si="1"/>
        <v>#N/A</v>
      </c>
    </row>
    <row r="36" spans="5:7" ht="15.75" x14ac:dyDescent="0.25">
      <c r="E36" s="98">
        <v>38260</v>
      </c>
      <c r="F36" t="e">
        <f t="shared" ca="1" si="0"/>
        <v>#N/A</v>
      </c>
      <c r="G36" t="e">
        <f t="shared" ca="1" si="1"/>
        <v>#N/A</v>
      </c>
    </row>
    <row r="37" spans="5:7" ht="15.75" x14ac:dyDescent="0.25">
      <c r="E37" s="98">
        <v>38352</v>
      </c>
      <c r="F37" t="e">
        <f t="shared" ca="1" si="0"/>
        <v>#N/A</v>
      </c>
      <c r="G37" t="e">
        <f t="shared" ca="1" si="1"/>
        <v>#N/A</v>
      </c>
    </row>
    <row r="38" spans="5:7" ht="15.75" x14ac:dyDescent="0.25">
      <c r="E38" s="98">
        <v>38442</v>
      </c>
      <c r="F38" t="e">
        <f t="shared" ca="1" si="0"/>
        <v>#N/A</v>
      </c>
      <c r="G38" t="e">
        <f t="shared" ca="1" si="1"/>
        <v>#N/A</v>
      </c>
    </row>
    <row r="39" spans="5:7" ht="15.75" x14ac:dyDescent="0.25">
      <c r="E39" s="98">
        <v>38533</v>
      </c>
      <c r="F39" t="e">
        <f t="shared" ca="1" si="0"/>
        <v>#N/A</v>
      </c>
      <c r="G39" t="e">
        <f t="shared" ca="1" si="1"/>
        <v>#N/A</v>
      </c>
    </row>
    <row r="40" spans="5:7" ht="15.75" x14ac:dyDescent="0.25">
      <c r="E40" s="98">
        <v>38625</v>
      </c>
      <c r="F40" t="e">
        <f t="shared" ca="1" si="0"/>
        <v>#N/A</v>
      </c>
      <c r="G40" t="e">
        <f t="shared" ca="1" si="1"/>
        <v>#N/A</v>
      </c>
    </row>
    <row r="41" spans="5:7" ht="15.75" x14ac:dyDescent="0.25">
      <c r="E41" s="98">
        <v>38717</v>
      </c>
      <c r="F41" t="e">
        <f t="shared" ca="1" si="0"/>
        <v>#N/A</v>
      </c>
      <c r="G41" t="e">
        <f t="shared" ca="1" si="1"/>
        <v>#N/A</v>
      </c>
    </row>
    <row r="42" spans="5:7" ht="15.75" x14ac:dyDescent="0.25">
      <c r="E42" s="98">
        <v>38807</v>
      </c>
      <c r="F42" t="e">
        <f t="shared" ca="1" si="0"/>
        <v>#N/A</v>
      </c>
      <c r="G42" t="e">
        <f t="shared" ca="1" si="1"/>
        <v>#N/A</v>
      </c>
    </row>
    <row r="43" spans="5:7" ht="15.75" x14ac:dyDescent="0.25">
      <c r="E43" s="98">
        <v>38898</v>
      </c>
      <c r="F43" t="e">
        <f t="shared" ca="1" si="0"/>
        <v>#N/A</v>
      </c>
      <c r="G43" t="e">
        <f t="shared" ca="1" si="1"/>
        <v>#N/A</v>
      </c>
    </row>
    <row r="44" spans="5:7" ht="15.75" x14ac:dyDescent="0.25">
      <c r="E44" s="98">
        <v>38990</v>
      </c>
      <c r="F44" t="e">
        <f t="shared" ca="1" si="0"/>
        <v>#N/A</v>
      </c>
      <c r="G44" t="e">
        <f t="shared" ca="1" si="1"/>
        <v>#N/A</v>
      </c>
    </row>
    <row r="45" spans="5:7" ht="15.75" x14ac:dyDescent="0.25">
      <c r="E45" s="98">
        <v>39082</v>
      </c>
      <c r="F45" t="e">
        <f t="shared" ca="1" si="0"/>
        <v>#N/A</v>
      </c>
      <c r="G45" t="e">
        <f t="shared" ca="1" si="1"/>
        <v>#N/A</v>
      </c>
    </row>
    <row r="46" spans="5:7" ht="15.75" x14ac:dyDescent="0.25">
      <c r="E46" s="98">
        <v>39172</v>
      </c>
      <c r="F46" t="e">
        <f t="shared" ca="1" si="0"/>
        <v>#N/A</v>
      </c>
      <c r="G46" t="e">
        <f t="shared" ca="1" si="1"/>
        <v>#N/A</v>
      </c>
    </row>
    <row r="47" spans="5:7" ht="15.75" x14ac:dyDescent="0.25">
      <c r="E47" s="98">
        <v>39263</v>
      </c>
      <c r="F47" t="e">
        <f t="shared" ca="1" si="0"/>
        <v>#N/A</v>
      </c>
      <c r="G47" t="e">
        <f t="shared" ca="1" si="1"/>
        <v>#N/A</v>
      </c>
    </row>
    <row r="48" spans="5:7" ht="15.75" x14ac:dyDescent="0.25">
      <c r="E48" s="98">
        <v>39355</v>
      </c>
      <c r="F48" t="e">
        <f t="shared" ca="1" si="0"/>
        <v>#N/A</v>
      </c>
      <c r="G48" t="e">
        <f t="shared" ca="1" si="1"/>
        <v>#N/A</v>
      </c>
    </row>
    <row r="49" spans="5:7" ht="15.75" x14ac:dyDescent="0.25">
      <c r="E49" s="98">
        <v>39447</v>
      </c>
      <c r="F49" t="e">
        <f t="shared" ca="1" si="0"/>
        <v>#N/A</v>
      </c>
      <c r="G49" t="e">
        <f t="shared" ca="1" si="1"/>
        <v>#N/A</v>
      </c>
    </row>
    <row r="50" spans="5:7" ht="15.75" x14ac:dyDescent="0.25">
      <c r="E50" s="98">
        <v>39538</v>
      </c>
      <c r="F50" t="e">
        <f t="shared" ca="1" si="0"/>
        <v>#N/A</v>
      </c>
      <c r="G50" t="e">
        <f t="shared" ca="1" si="1"/>
        <v>#N/A</v>
      </c>
    </row>
    <row r="51" spans="5:7" ht="15.75" x14ac:dyDescent="0.25">
      <c r="E51" s="98">
        <v>39629</v>
      </c>
      <c r="F51" t="e">
        <f t="shared" ca="1" si="0"/>
        <v>#N/A</v>
      </c>
      <c r="G51" t="e">
        <f t="shared" ca="1" si="1"/>
        <v>#N/A</v>
      </c>
    </row>
    <row r="52" spans="5:7" ht="15.75" x14ac:dyDescent="0.25">
      <c r="E52" s="98">
        <v>39721</v>
      </c>
      <c r="F52" t="e">
        <f t="shared" ca="1" si="0"/>
        <v>#N/A</v>
      </c>
      <c r="G52" t="e">
        <f t="shared" ca="1" si="1"/>
        <v>#N/A</v>
      </c>
    </row>
    <row r="53" spans="5:7" ht="15.75" x14ac:dyDescent="0.25">
      <c r="E53" s="98">
        <v>39813</v>
      </c>
      <c r="F53" t="e">
        <f t="shared" ca="1" si="0"/>
        <v>#N/A</v>
      </c>
      <c r="G53" t="e">
        <f t="shared" ca="1" si="1"/>
        <v>#N/A</v>
      </c>
    </row>
    <row r="54" spans="5:7" ht="15.75" x14ac:dyDescent="0.25">
      <c r="E54" s="98">
        <v>39903</v>
      </c>
      <c r="F54" t="e">
        <f t="shared" ca="1" si="0"/>
        <v>#N/A</v>
      </c>
      <c r="G54" t="e">
        <f t="shared" ca="1" si="1"/>
        <v>#N/A</v>
      </c>
    </row>
    <row r="55" spans="5:7" ht="15.75" x14ac:dyDescent="0.25">
      <c r="E55" s="98">
        <v>39994</v>
      </c>
      <c r="F55" t="e">
        <f t="shared" ca="1" si="0"/>
        <v>#N/A</v>
      </c>
      <c r="G55" t="e">
        <f t="shared" ca="1" si="1"/>
        <v>#N/A</v>
      </c>
    </row>
    <row r="56" spans="5:7" ht="15.75" x14ac:dyDescent="0.25">
      <c r="E56" s="98">
        <v>40086</v>
      </c>
      <c r="F56" t="e">
        <f t="shared" ca="1" si="0"/>
        <v>#N/A</v>
      </c>
      <c r="G56" t="e">
        <f t="shared" ca="1" si="1"/>
        <v>#N/A</v>
      </c>
    </row>
    <row r="57" spans="5:7" ht="15.75" x14ac:dyDescent="0.25">
      <c r="E57" s="98">
        <v>40178</v>
      </c>
      <c r="F57" t="e">
        <f t="shared" ca="1" si="0"/>
        <v>#N/A</v>
      </c>
      <c r="G57" t="e">
        <f t="shared" ca="1" si="1"/>
        <v>#N/A</v>
      </c>
    </row>
    <row r="58" spans="5:7" ht="15.75" x14ac:dyDescent="0.25">
      <c r="E58" s="98">
        <v>40268</v>
      </c>
      <c r="F58" t="e">
        <f t="shared" ca="1" si="0"/>
        <v>#N/A</v>
      </c>
      <c r="G58" t="e">
        <f t="shared" ca="1" si="1"/>
        <v>#N/A</v>
      </c>
    </row>
    <row r="59" spans="5:7" ht="15.75" x14ac:dyDescent="0.25">
      <c r="E59" s="98">
        <v>40359</v>
      </c>
      <c r="F59" t="e">
        <f t="shared" ca="1" si="0"/>
        <v>#N/A</v>
      </c>
      <c r="G59" t="e">
        <f t="shared" ca="1" si="1"/>
        <v>#N/A</v>
      </c>
    </row>
    <row r="60" spans="5:7" ht="15.75" x14ac:dyDescent="0.25">
      <c r="E60" s="98">
        <v>40451</v>
      </c>
      <c r="F60" t="e">
        <f t="shared" ca="1" si="0"/>
        <v>#N/A</v>
      </c>
      <c r="G60" t="e">
        <f t="shared" ca="1" si="1"/>
        <v>#N/A</v>
      </c>
    </row>
    <row r="61" spans="5:7" ht="15.75" x14ac:dyDescent="0.25">
      <c r="E61" s="98">
        <v>40543</v>
      </c>
      <c r="F61" t="e">
        <f t="shared" ca="1" si="0"/>
        <v>#N/A</v>
      </c>
      <c r="G61" t="e">
        <f t="shared" ca="1" si="1"/>
        <v>#N/A</v>
      </c>
    </row>
    <row r="62" spans="5:7" ht="15.75" x14ac:dyDescent="0.25">
      <c r="E62" s="98">
        <v>40633</v>
      </c>
      <c r="F62" t="e">
        <f t="shared" ca="1" si="0"/>
        <v>#N/A</v>
      </c>
      <c r="G62" t="e">
        <f t="shared" ca="1" si="1"/>
        <v>#N/A</v>
      </c>
    </row>
    <row r="63" spans="5:7" ht="15.75" x14ac:dyDescent="0.25">
      <c r="E63" s="98">
        <v>40724</v>
      </c>
      <c r="F63" t="e">
        <f t="shared" ca="1" si="0"/>
        <v>#N/A</v>
      </c>
      <c r="G63" t="e">
        <f t="shared" ca="1" si="1"/>
        <v>#N/A</v>
      </c>
    </row>
    <row r="64" spans="5:7" ht="15.75" x14ac:dyDescent="0.25">
      <c r="E64" s="98">
        <v>40816</v>
      </c>
      <c r="F64" t="e">
        <f t="shared" ca="1" si="0"/>
        <v>#N/A</v>
      </c>
      <c r="G64" t="e">
        <f t="shared" ca="1" si="1"/>
        <v>#N/A</v>
      </c>
    </row>
    <row r="65" spans="5:7" ht="15.75" x14ac:dyDescent="0.25">
      <c r="E65" s="98">
        <v>40908</v>
      </c>
      <c r="F65" t="e">
        <f t="shared" ca="1" si="0"/>
        <v>#N/A</v>
      </c>
      <c r="G65" t="e">
        <f t="shared" ca="1" si="1"/>
        <v>#N/A</v>
      </c>
    </row>
    <row r="66" spans="5:7" ht="15.75" x14ac:dyDescent="0.25">
      <c r="E66" s="98">
        <v>40999</v>
      </c>
      <c r="F66" t="e">
        <f t="shared" ca="1" si="0"/>
        <v>#N/A</v>
      </c>
      <c r="G66" t="e">
        <f t="shared" ca="1" si="1"/>
        <v>#N/A</v>
      </c>
    </row>
    <row r="67" spans="5:7" ht="15.75" x14ac:dyDescent="0.25">
      <c r="E67" s="98">
        <v>41090</v>
      </c>
      <c r="F67" t="e">
        <f t="shared" ref="F67:F130" ca="1" si="2">IF(NOT(ISNUMBER(OFFSET(INDIRECT($B$11),ROW()-1,0))),NA(),OFFSET(INDIRECT($B$11),ROW()-1,0))</f>
        <v>#N/A</v>
      </c>
      <c r="G67" t="e">
        <f t="shared" ref="G67:G130" ca="1" si="3">IF(NOT(ISNUMBER(OFFSET(INDIRECT($C$11),ROW()-1,0))),NA(),OFFSET(INDIRECT($C$11),ROW()-1,0))</f>
        <v>#N/A</v>
      </c>
    </row>
    <row r="68" spans="5:7" ht="15.75" x14ac:dyDescent="0.25">
      <c r="E68" s="98">
        <v>41182</v>
      </c>
      <c r="F68" t="e">
        <f t="shared" ca="1" si="2"/>
        <v>#N/A</v>
      </c>
      <c r="G68" t="e">
        <f t="shared" ca="1" si="3"/>
        <v>#N/A</v>
      </c>
    </row>
    <row r="69" spans="5:7" ht="15.75" x14ac:dyDescent="0.25">
      <c r="E69" s="98">
        <v>41274</v>
      </c>
      <c r="F69" t="e">
        <f t="shared" ca="1" si="2"/>
        <v>#N/A</v>
      </c>
      <c r="G69" t="e">
        <f t="shared" ca="1" si="3"/>
        <v>#N/A</v>
      </c>
    </row>
    <row r="70" spans="5:7" ht="15.75" x14ac:dyDescent="0.25">
      <c r="E70" s="98">
        <v>41364</v>
      </c>
      <c r="F70" t="e">
        <f t="shared" ca="1" si="2"/>
        <v>#N/A</v>
      </c>
      <c r="G70" t="e">
        <f t="shared" ca="1" si="3"/>
        <v>#N/A</v>
      </c>
    </row>
    <row r="71" spans="5:7" ht="15.75" x14ac:dyDescent="0.25">
      <c r="E71" s="98">
        <v>41455</v>
      </c>
      <c r="F71" t="e">
        <f t="shared" ca="1" si="2"/>
        <v>#N/A</v>
      </c>
      <c r="G71" t="e">
        <f t="shared" ca="1" si="3"/>
        <v>#N/A</v>
      </c>
    </row>
    <row r="72" spans="5:7" ht="15.75" x14ac:dyDescent="0.25">
      <c r="E72" s="98">
        <v>41547</v>
      </c>
      <c r="F72" t="e">
        <f t="shared" ca="1" si="2"/>
        <v>#N/A</v>
      </c>
      <c r="G72" t="e">
        <f t="shared" ca="1" si="3"/>
        <v>#N/A</v>
      </c>
    </row>
    <row r="73" spans="5:7" ht="15.75" x14ac:dyDescent="0.25">
      <c r="E73" s="98">
        <v>41639</v>
      </c>
      <c r="F73" t="e">
        <f t="shared" ca="1" si="2"/>
        <v>#N/A</v>
      </c>
      <c r="G73" t="e">
        <f t="shared" ca="1" si="3"/>
        <v>#N/A</v>
      </c>
    </row>
    <row r="74" spans="5:7" ht="15.75" x14ac:dyDescent="0.25">
      <c r="E74" s="98">
        <v>41729</v>
      </c>
      <c r="F74" t="e">
        <f t="shared" ca="1" si="2"/>
        <v>#N/A</v>
      </c>
      <c r="G74" t="e">
        <f t="shared" ca="1" si="3"/>
        <v>#N/A</v>
      </c>
    </row>
    <row r="75" spans="5:7" ht="15.75" x14ac:dyDescent="0.25">
      <c r="E75" s="98">
        <v>41820</v>
      </c>
      <c r="F75" t="e">
        <f t="shared" ca="1" si="2"/>
        <v>#N/A</v>
      </c>
      <c r="G75" t="e">
        <f t="shared" ca="1" si="3"/>
        <v>#N/A</v>
      </c>
    </row>
    <row r="76" spans="5:7" ht="15.75" x14ac:dyDescent="0.25">
      <c r="E76" s="98">
        <v>41912</v>
      </c>
      <c r="F76" t="e">
        <f t="shared" ca="1" si="2"/>
        <v>#N/A</v>
      </c>
      <c r="G76" t="e">
        <f t="shared" ca="1" si="3"/>
        <v>#N/A</v>
      </c>
    </row>
    <row r="77" spans="5:7" ht="15.75" x14ac:dyDescent="0.25">
      <c r="E77" s="98">
        <v>42004</v>
      </c>
      <c r="F77" t="e">
        <f t="shared" ca="1" si="2"/>
        <v>#N/A</v>
      </c>
      <c r="G77" t="e">
        <f t="shared" ca="1" si="3"/>
        <v>#N/A</v>
      </c>
    </row>
    <row r="78" spans="5:7" ht="15.75" x14ac:dyDescent="0.25">
      <c r="E78" s="98">
        <v>42094</v>
      </c>
      <c r="F78" t="e">
        <f t="shared" ca="1" si="2"/>
        <v>#N/A</v>
      </c>
      <c r="G78" t="e">
        <f t="shared" ca="1" si="3"/>
        <v>#N/A</v>
      </c>
    </row>
    <row r="79" spans="5:7" ht="15.75" x14ac:dyDescent="0.25">
      <c r="E79" s="98">
        <v>42185</v>
      </c>
      <c r="F79" t="e">
        <f t="shared" ca="1" si="2"/>
        <v>#N/A</v>
      </c>
      <c r="G79" t="e">
        <f t="shared" ca="1" si="3"/>
        <v>#N/A</v>
      </c>
    </row>
    <row r="80" spans="5:7" ht="15.75" x14ac:dyDescent="0.25">
      <c r="E80" s="98">
        <v>42277</v>
      </c>
      <c r="F80" t="e">
        <f t="shared" ca="1" si="2"/>
        <v>#N/A</v>
      </c>
      <c r="G80" t="e">
        <f t="shared" ca="1" si="3"/>
        <v>#N/A</v>
      </c>
    </row>
    <row r="81" spans="5:7" ht="15.75" x14ac:dyDescent="0.25">
      <c r="E81" s="98">
        <v>42369</v>
      </c>
      <c r="F81" t="e">
        <f t="shared" ca="1" si="2"/>
        <v>#N/A</v>
      </c>
      <c r="G81" t="e">
        <f t="shared" ca="1" si="3"/>
        <v>#N/A</v>
      </c>
    </row>
    <row r="82" spans="5:7" ht="15.75" x14ac:dyDescent="0.25">
      <c r="E82" s="98">
        <v>42460</v>
      </c>
      <c r="F82" t="e">
        <f t="shared" ca="1" si="2"/>
        <v>#N/A</v>
      </c>
      <c r="G82" t="e">
        <f t="shared" ca="1" si="3"/>
        <v>#N/A</v>
      </c>
    </row>
    <row r="83" spans="5:7" ht="15.75" x14ac:dyDescent="0.25">
      <c r="E83" s="98">
        <v>42551</v>
      </c>
      <c r="F83" t="e">
        <f t="shared" ca="1" si="2"/>
        <v>#N/A</v>
      </c>
      <c r="G83" t="e">
        <f t="shared" ca="1" si="3"/>
        <v>#N/A</v>
      </c>
    </row>
    <row r="84" spans="5:7" ht="15.75" x14ac:dyDescent="0.25">
      <c r="E84" s="98">
        <v>42643</v>
      </c>
      <c r="F84" t="e">
        <f t="shared" ca="1" si="2"/>
        <v>#N/A</v>
      </c>
      <c r="G84" t="e">
        <f t="shared" ca="1" si="3"/>
        <v>#N/A</v>
      </c>
    </row>
    <row r="85" spans="5:7" ht="15.75" x14ac:dyDescent="0.25">
      <c r="E85" s="98">
        <v>42735</v>
      </c>
      <c r="F85" t="e">
        <f t="shared" ca="1" si="2"/>
        <v>#N/A</v>
      </c>
      <c r="G85" t="e">
        <f t="shared" ca="1" si="3"/>
        <v>#N/A</v>
      </c>
    </row>
    <row r="86" spans="5:7" ht="15.75" x14ac:dyDescent="0.25">
      <c r="E86" s="98">
        <v>42825</v>
      </c>
      <c r="F86" t="e">
        <f t="shared" ca="1" si="2"/>
        <v>#N/A</v>
      </c>
      <c r="G86" t="e">
        <f t="shared" ca="1" si="3"/>
        <v>#N/A</v>
      </c>
    </row>
    <row r="87" spans="5:7" ht="15.75" x14ac:dyDescent="0.25">
      <c r="E87" s="98">
        <v>42916</v>
      </c>
      <c r="F87" t="e">
        <f t="shared" ca="1" si="2"/>
        <v>#N/A</v>
      </c>
      <c r="G87" t="e">
        <f t="shared" ca="1" si="3"/>
        <v>#N/A</v>
      </c>
    </row>
    <row r="88" spans="5:7" ht="15.75" x14ac:dyDescent="0.25">
      <c r="E88" s="98">
        <v>43008</v>
      </c>
      <c r="F88" t="e">
        <f t="shared" ca="1" si="2"/>
        <v>#N/A</v>
      </c>
      <c r="G88" t="e">
        <f t="shared" ca="1" si="3"/>
        <v>#N/A</v>
      </c>
    </row>
    <row r="89" spans="5:7" ht="15.75" x14ac:dyDescent="0.25">
      <c r="E89" s="98">
        <v>43100</v>
      </c>
      <c r="F89" t="e">
        <f t="shared" ca="1" si="2"/>
        <v>#N/A</v>
      </c>
      <c r="G89" t="e">
        <f t="shared" ca="1" si="3"/>
        <v>#N/A</v>
      </c>
    </row>
    <row r="90" spans="5:7" ht="15.75" x14ac:dyDescent="0.25">
      <c r="E90" s="98">
        <v>43190</v>
      </c>
      <c r="F90" t="e">
        <f t="shared" ca="1" si="2"/>
        <v>#N/A</v>
      </c>
      <c r="G90" t="e">
        <f t="shared" ca="1" si="3"/>
        <v>#N/A</v>
      </c>
    </row>
    <row r="91" spans="5:7" ht="15.75" x14ac:dyDescent="0.25">
      <c r="E91" s="98">
        <v>43281</v>
      </c>
      <c r="F91" t="e">
        <f t="shared" ca="1" si="2"/>
        <v>#N/A</v>
      </c>
      <c r="G91" t="e">
        <f t="shared" ca="1" si="3"/>
        <v>#N/A</v>
      </c>
    </row>
    <row r="92" spans="5:7" ht="15.75" x14ac:dyDescent="0.25">
      <c r="E92" s="98">
        <v>43373</v>
      </c>
      <c r="F92" t="e">
        <f t="shared" ca="1" si="2"/>
        <v>#N/A</v>
      </c>
      <c r="G92" t="e">
        <f t="shared" ca="1" si="3"/>
        <v>#N/A</v>
      </c>
    </row>
    <row r="93" spans="5:7" ht="15.75" x14ac:dyDescent="0.25">
      <c r="E93" s="98">
        <v>43465</v>
      </c>
      <c r="F93" t="e">
        <f t="shared" ca="1" si="2"/>
        <v>#N/A</v>
      </c>
      <c r="G93" t="e">
        <f t="shared" ca="1" si="3"/>
        <v>#N/A</v>
      </c>
    </row>
    <row r="94" spans="5:7" ht="15.75" x14ac:dyDescent="0.25">
      <c r="E94" s="98">
        <v>43555</v>
      </c>
      <c r="F94" t="e">
        <f t="shared" ca="1" si="2"/>
        <v>#N/A</v>
      </c>
      <c r="G94" t="e">
        <f t="shared" ca="1" si="3"/>
        <v>#N/A</v>
      </c>
    </row>
    <row r="95" spans="5:7" ht="15.75" x14ac:dyDescent="0.25">
      <c r="E95" s="98">
        <v>43646</v>
      </c>
      <c r="F95" t="e">
        <f t="shared" ca="1" si="2"/>
        <v>#N/A</v>
      </c>
      <c r="G95" t="e">
        <f t="shared" ca="1" si="3"/>
        <v>#N/A</v>
      </c>
    </row>
    <row r="96" spans="5:7" ht="15.75" x14ac:dyDescent="0.25">
      <c r="E96" s="98">
        <v>43738</v>
      </c>
      <c r="F96" t="e">
        <f t="shared" ca="1" si="2"/>
        <v>#N/A</v>
      </c>
      <c r="G96" t="e">
        <f t="shared" ca="1" si="3"/>
        <v>#N/A</v>
      </c>
    </row>
    <row r="97" spans="5:7" ht="15.75" x14ac:dyDescent="0.25">
      <c r="E97" s="98">
        <v>43830</v>
      </c>
      <c r="F97" t="e">
        <f t="shared" ca="1" si="2"/>
        <v>#N/A</v>
      </c>
      <c r="G97" t="e">
        <f t="shared" ca="1" si="3"/>
        <v>#N/A</v>
      </c>
    </row>
    <row r="98" spans="5:7" ht="15.75" x14ac:dyDescent="0.25">
      <c r="E98" s="98">
        <v>43921</v>
      </c>
      <c r="F98" t="e">
        <f t="shared" ca="1" si="2"/>
        <v>#N/A</v>
      </c>
      <c r="G98" t="e">
        <f t="shared" ca="1" si="3"/>
        <v>#N/A</v>
      </c>
    </row>
    <row r="99" spans="5:7" ht="15.75" x14ac:dyDescent="0.25">
      <c r="E99" s="98">
        <v>44012</v>
      </c>
      <c r="F99" t="e">
        <f t="shared" ca="1" si="2"/>
        <v>#N/A</v>
      </c>
      <c r="G99" t="e">
        <f t="shared" ca="1" si="3"/>
        <v>#N/A</v>
      </c>
    </row>
    <row r="100" spans="5:7" ht="15.75" x14ac:dyDescent="0.25">
      <c r="E100" s="98">
        <v>44104</v>
      </c>
      <c r="F100" t="e">
        <f t="shared" ca="1" si="2"/>
        <v>#N/A</v>
      </c>
      <c r="G100" t="e">
        <f t="shared" ca="1" si="3"/>
        <v>#N/A</v>
      </c>
    </row>
    <row r="101" spans="5:7" ht="15.75" x14ac:dyDescent="0.25">
      <c r="E101" s="98">
        <v>44196</v>
      </c>
      <c r="F101" t="e">
        <f t="shared" ca="1" si="2"/>
        <v>#N/A</v>
      </c>
      <c r="G101" t="e">
        <f t="shared" ca="1" si="3"/>
        <v>#N/A</v>
      </c>
    </row>
    <row r="102" spans="5:7" ht="15.75" x14ac:dyDescent="0.25">
      <c r="E102" s="98">
        <v>44286</v>
      </c>
      <c r="F102" t="e">
        <f t="shared" ca="1" si="2"/>
        <v>#N/A</v>
      </c>
      <c r="G102" t="e">
        <f t="shared" ca="1" si="3"/>
        <v>#N/A</v>
      </c>
    </row>
    <row r="103" spans="5:7" ht="15.75" x14ac:dyDescent="0.25">
      <c r="E103" s="98">
        <v>44377</v>
      </c>
      <c r="F103" t="e">
        <f t="shared" ca="1" si="2"/>
        <v>#N/A</v>
      </c>
      <c r="G103" t="e">
        <f t="shared" ca="1" si="3"/>
        <v>#N/A</v>
      </c>
    </row>
    <row r="104" spans="5:7" ht="15.75" x14ac:dyDescent="0.25">
      <c r="E104" s="98">
        <v>44469</v>
      </c>
      <c r="F104" t="e">
        <f t="shared" ca="1" si="2"/>
        <v>#N/A</v>
      </c>
      <c r="G104" t="e">
        <f t="shared" ca="1" si="3"/>
        <v>#N/A</v>
      </c>
    </row>
    <row r="105" spans="5:7" ht="15.75" x14ac:dyDescent="0.25">
      <c r="E105" s="98">
        <v>44561</v>
      </c>
      <c r="F105" t="e">
        <f t="shared" ca="1" si="2"/>
        <v>#N/A</v>
      </c>
      <c r="G105" t="e">
        <f t="shared" ca="1" si="3"/>
        <v>#N/A</v>
      </c>
    </row>
    <row r="106" spans="5:7" ht="15.75" x14ac:dyDescent="0.25">
      <c r="E106" s="98">
        <v>44651</v>
      </c>
      <c r="F106" t="e">
        <f t="shared" ca="1" si="2"/>
        <v>#N/A</v>
      </c>
      <c r="G106" t="e">
        <f t="shared" ca="1" si="3"/>
        <v>#N/A</v>
      </c>
    </row>
    <row r="107" spans="5:7" ht="15.75" x14ac:dyDescent="0.25">
      <c r="E107" s="98">
        <v>44742</v>
      </c>
      <c r="F107" t="e">
        <f t="shared" ca="1" si="2"/>
        <v>#N/A</v>
      </c>
      <c r="G107" t="e">
        <f t="shared" ca="1" si="3"/>
        <v>#N/A</v>
      </c>
    </row>
    <row r="108" spans="5:7" ht="15.75" x14ac:dyDescent="0.25">
      <c r="E108" s="98">
        <v>44834</v>
      </c>
      <c r="F108" t="e">
        <f t="shared" ca="1" si="2"/>
        <v>#N/A</v>
      </c>
      <c r="G108" t="e">
        <f t="shared" ca="1" si="3"/>
        <v>#N/A</v>
      </c>
    </row>
    <row r="109" spans="5:7" ht="15.75" x14ac:dyDescent="0.25">
      <c r="E109" s="98">
        <v>44926</v>
      </c>
      <c r="F109" t="e">
        <f t="shared" ca="1" si="2"/>
        <v>#N/A</v>
      </c>
      <c r="G109" t="e">
        <f t="shared" ca="1" si="3"/>
        <v>#N/A</v>
      </c>
    </row>
    <row r="110" spans="5:7" ht="15.75" x14ac:dyDescent="0.25">
      <c r="E110" s="98">
        <v>45016</v>
      </c>
      <c r="F110" t="e">
        <f t="shared" ca="1" si="2"/>
        <v>#N/A</v>
      </c>
      <c r="G110" t="e">
        <f t="shared" ca="1" si="3"/>
        <v>#N/A</v>
      </c>
    </row>
    <row r="111" spans="5:7" ht="15.75" x14ac:dyDescent="0.25">
      <c r="E111" s="98">
        <v>45107</v>
      </c>
      <c r="F111" t="e">
        <f t="shared" ca="1" si="2"/>
        <v>#N/A</v>
      </c>
      <c r="G111" t="e">
        <f t="shared" ca="1" si="3"/>
        <v>#N/A</v>
      </c>
    </row>
    <row r="112" spans="5:7" ht="15.75" x14ac:dyDescent="0.25">
      <c r="E112" s="98">
        <v>45199</v>
      </c>
      <c r="F112" t="e">
        <f t="shared" ca="1" si="2"/>
        <v>#N/A</v>
      </c>
      <c r="G112" t="e">
        <f t="shared" ca="1" si="3"/>
        <v>#N/A</v>
      </c>
    </row>
    <row r="113" spans="5:7" ht="15.75" x14ac:dyDescent="0.25">
      <c r="E113" s="98">
        <v>45291</v>
      </c>
      <c r="F113" t="e">
        <f t="shared" ca="1" si="2"/>
        <v>#N/A</v>
      </c>
      <c r="G113" t="e">
        <f t="shared" ca="1" si="3"/>
        <v>#N/A</v>
      </c>
    </row>
    <row r="114" spans="5:7" ht="15.75" x14ac:dyDescent="0.25">
      <c r="E114" s="98">
        <v>45382</v>
      </c>
      <c r="F114" t="e">
        <f t="shared" ca="1" si="2"/>
        <v>#N/A</v>
      </c>
      <c r="G114" t="e">
        <f t="shared" ca="1" si="3"/>
        <v>#N/A</v>
      </c>
    </row>
    <row r="115" spans="5:7" ht="15.75" x14ac:dyDescent="0.25">
      <c r="E115" s="98">
        <v>45473</v>
      </c>
      <c r="F115" t="e">
        <f t="shared" ca="1" si="2"/>
        <v>#N/A</v>
      </c>
      <c r="G115" t="e">
        <f t="shared" ca="1" si="3"/>
        <v>#N/A</v>
      </c>
    </row>
    <row r="116" spans="5:7" ht="15.75" x14ac:dyDescent="0.25">
      <c r="E116" s="98">
        <v>45565</v>
      </c>
      <c r="F116" t="e">
        <f t="shared" ca="1" si="2"/>
        <v>#N/A</v>
      </c>
      <c r="G116" t="e">
        <f t="shared" ca="1" si="3"/>
        <v>#N/A</v>
      </c>
    </row>
    <row r="117" spans="5:7" ht="15.75" x14ac:dyDescent="0.25">
      <c r="E117" s="98">
        <v>45657</v>
      </c>
      <c r="F117" t="e">
        <f t="shared" ca="1" si="2"/>
        <v>#N/A</v>
      </c>
      <c r="G117" t="e">
        <f t="shared" ca="1" si="3"/>
        <v>#N/A</v>
      </c>
    </row>
    <row r="118" spans="5:7" ht="15.75" x14ac:dyDescent="0.25">
      <c r="E118" s="98">
        <v>45747</v>
      </c>
      <c r="F118" t="e">
        <f t="shared" ca="1" si="2"/>
        <v>#N/A</v>
      </c>
      <c r="G118" t="e">
        <f t="shared" ca="1" si="3"/>
        <v>#N/A</v>
      </c>
    </row>
    <row r="119" spans="5:7" ht="15.75" x14ac:dyDescent="0.25">
      <c r="E119" s="98">
        <v>45838</v>
      </c>
      <c r="F119" t="e">
        <f t="shared" ca="1" si="2"/>
        <v>#N/A</v>
      </c>
      <c r="G119" t="e">
        <f t="shared" ca="1" si="3"/>
        <v>#N/A</v>
      </c>
    </row>
    <row r="120" spans="5:7" ht="15.75" x14ac:dyDescent="0.25">
      <c r="E120" s="98">
        <v>45930</v>
      </c>
      <c r="F120" t="e">
        <f t="shared" ca="1" si="2"/>
        <v>#N/A</v>
      </c>
      <c r="G120" t="e">
        <f t="shared" ca="1" si="3"/>
        <v>#N/A</v>
      </c>
    </row>
    <row r="121" spans="5:7" ht="15.75" x14ac:dyDescent="0.25">
      <c r="E121" s="98">
        <v>46022</v>
      </c>
      <c r="F121" t="e">
        <f t="shared" ca="1" si="2"/>
        <v>#N/A</v>
      </c>
      <c r="G121" t="e">
        <f t="shared" ca="1" si="3"/>
        <v>#N/A</v>
      </c>
    </row>
    <row r="122" spans="5:7" ht="15.75" x14ac:dyDescent="0.25">
      <c r="E122" s="98">
        <v>46112</v>
      </c>
      <c r="F122" t="e">
        <f t="shared" ca="1" si="2"/>
        <v>#N/A</v>
      </c>
      <c r="G122" t="e">
        <f t="shared" ca="1" si="3"/>
        <v>#N/A</v>
      </c>
    </row>
    <row r="123" spans="5:7" ht="15.75" x14ac:dyDescent="0.25">
      <c r="E123" s="98">
        <v>46203</v>
      </c>
      <c r="F123" t="e">
        <f t="shared" ca="1" si="2"/>
        <v>#N/A</v>
      </c>
      <c r="G123" t="e">
        <f t="shared" ca="1" si="3"/>
        <v>#N/A</v>
      </c>
    </row>
    <row r="124" spans="5:7" ht="15.75" x14ac:dyDescent="0.25">
      <c r="E124" s="98">
        <v>46295</v>
      </c>
      <c r="F124" t="e">
        <f t="shared" ca="1" si="2"/>
        <v>#N/A</v>
      </c>
      <c r="G124" t="e">
        <f t="shared" ca="1" si="3"/>
        <v>#N/A</v>
      </c>
    </row>
    <row r="125" spans="5:7" ht="15.75" x14ac:dyDescent="0.25">
      <c r="E125" s="98">
        <v>46387</v>
      </c>
      <c r="F125" t="e">
        <f t="shared" ca="1" si="2"/>
        <v>#N/A</v>
      </c>
      <c r="G125" t="e">
        <f t="shared" ca="1" si="3"/>
        <v>#N/A</v>
      </c>
    </row>
    <row r="126" spans="5:7" ht="15.75" x14ac:dyDescent="0.25">
      <c r="E126" s="98">
        <v>46477</v>
      </c>
      <c r="F126" t="e">
        <f t="shared" ca="1" si="2"/>
        <v>#N/A</v>
      </c>
      <c r="G126" t="e">
        <f t="shared" ca="1" si="3"/>
        <v>#N/A</v>
      </c>
    </row>
    <row r="127" spans="5:7" ht="15.75" x14ac:dyDescent="0.25">
      <c r="E127" s="98">
        <v>46568</v>
      </c>
      <c r="F127" t="e">
        <f t="shared" ca="1" si="2"/>
        <v>#N/A</v>
      </c>
      <c r="G127" t="e">
        <f t="shared" ca="1" si="3"/>
        <v>#N/A</v>
      </c>
    </row>
    <row r="128" spans="5:7" ht="15.75" x14ac:dyDescent="0.25">
      <c r="E128" s="98">
        <v>46660</v>
      </c>
      <c r="F128" t="e">
        <f t="shared" ca="1" si="2"/>
        <v>#N/A</v>
      </c>
      <c r="G128" t="e">
        <f t="shared" ca="1" si="3"/>
        <v>#N/A</v>
      </c>
    </row>
    <row r="129" spans="5:7" ht="15.75" x14ac:dyDescent="0.25">
      <c r="E129" s="98">
        <v>46752</v>
      </c>
      <c r="F129" t="e">
        <f t="shared" ca="1" si="2"/>
        <v>#N/A</v>
      </c>
      <c r="G129" t="e">
        <f t="shared" ca="1" si="3"/>
        <v>#N/A</v>
      </c>
    </row>
    <row r="130" spans="5:7" ht="15.75" x14ac:dyDescent="0.25">
      <c r="E130" s="98">
        <v>46843</v>
      </c>
      <c r="F130" t="e">
        <f t="shared" ca="1" si="2"/>
        <v>#N/A</v>
      </c>
      <c r="G130" t="e">
        <f t="shared" ca="1" si="3"/>
        <v>#N/A</v>
      </c>
    </row>
    <row r="131" spans="5:7" ht="15.75" x14ac:dyDescent="0.25">
      <c r="E131" s="98">
        <v>46934</v>
      </c>
      <c r="F131" t="e">
        <f t="shared" ref="F131:F133" ca="1" si="4">IF(NOT(ISNUMBER(OFFSET(INDIRECT($B$11),ROW()-1,0))),NA(),OFFSET(INDIRECT($B$11),ROW()-1,0))</f>
        <v>#N/A</v>
      </c>
      <c r="G131" t="e">
        <f t="shared" ref="G131:G133" ca="1" si="5">IF(NOT(ISNUMBER(OFFSET(INDIRECT($C$11),ROW()-1,0))),NA(),OFFSET(INDIRECT($C$11),ROW()-1,0))</f>
        <v>#N/A</v>
      </c>
    </row>
    <row r="132" spans="5:7" ht="15.75" x14ac:dyDescent="0.25">
      <c r="E132" s="98">
        <v>47026</v>
      </c>
      <c r="F132" t="e">
        <f t="shared" ca="1" si="4"/>
        <v>#N/A</v>
      </c>
      <c r="G132" t="e">
        <f t="shared" ca="1" si="5"/>
        <v>#N/A</v>
      </c>
    </row>
    <row r="133" spans="5:7" ht="15.75" x14ac:dyDescent="0.25">
      <c r="E133" s="98">
        <v>47118</v>
      </c>
      <c r="F133" t="e">
        <f t="shared" ca="1" si="4"/>
        <v>#N/A</v>
      </c>
      <c r="G133" t="e">
        <f t="shared" ca="1" si="5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AEA8C-E9CA-4ABB-994F-E943E312E58D}">
  <sheetPr codeName="Sheet2"/>
  <dimension ref="A1:T508"/>
  <sheetViews>
    <sheetView workbookViewId="0">
      <selection activeCell="N339" sqref="N339"/>
    </sheetView>
  </sheetViews>
  <sheetFormatPr defaultColWidth="9.140625" defaultRowHeight="15" x14ac:dyDescent="0.25"/>
  <cols>
    <col min="1" max="10" width="13.7109375" style="24" customWidth="1"/>
    <col min="11" max="11" width="23.85546875" style="29" bestFit="1" customWidth="1"/>
    <col min="12" max="12" width="18.28515625" style="14" customWidth="1"/>
    <col min="13" max="17" width="22.28515625" style="14" customWidth="1"/>
    <col min="18" max="18" width="12.5703125" style="24" customWidth="1"/>
    <col min="19" max="16384" width="9.140625" style="24"/>
  </cols>
  <sheetData>
    <row r="1" spans="1:20" s="2" customFormat="1" ht="15.95" customHeight="1" x14ac:dyDescent="0.25">
      <c r="K1" s="18"/>
    </row>
    <row r="2" spans="1:20" s="5" customFormat="1" ht="15.95" customHeight="1" x14ac:dyDescent="0.25">
      <c r="L2" s="19"/>
      <c r="M2" s="19"/>
      <c r="N2" s="19"/>
      <c r="O2" s="19"/>
      <c r="P2" s="19"/>
      <c r="Q2" s="19"/>
      <c r="R2" s="19"/>
    </row>
    <row r="3" spans="1:20" s="5" customFormat="1" ht="15.95" customHeight="1" x14ac:dyDescent="0.25">
      <c r="L3" s="19"/>
      <c r="M3" s="19"/>
      <c r="N3" s="19"/>
      <c r="O3" s="19"/>
      <c r="P3" s="19"/>
      <c r="Q3" s="19"/>
      <c r="R3" s="19"/>
    </row>
    <row r="4" spans="1:20" s="8" customFormat="1" ht="15.95" customHeight="1" x14ac:dyDescent="0.25">
      <c r="L4" s="20"/>
      <c r="M4" s="20"/>
      <c r="N4" s="20"/>
      <c r="O4" s="20"/>
      <c r="P4" s="20"/>
      <c r="Q4" s="20"/>
      <c r="R4" s="20"/>
    </row>
    <row r="5" spans="1:20" s="21" customFormat="1" ht="39.950000000000003" customHeight="1" x14ac:dyDescent="0.25">
      <c r="K5" s="22" t="s">
        <v>0</v>
      </c>
      <c r="L5" s="12" t="s">
        <v>1</v>
      </c>
      <c r="M5" s="147" t="s">
        <v>3</v>
      </c>
      <c r="N5" s="147" t="s">
        <v>108</v>
      </c>
      <c r="O5" s="147" t="s">
        <v>109</v>
      </c>
      <c r="P5" s="147" t="s">
        <v>110</v>
      </c>
      <c r="Q5" s="154" t="s">
        <v>4</v>
      </c>
      <c r="R5" s="150" t="s">
        <v>111</v>
      </c>
      <c r="S5" s="150" t="s">
        <v>112</v>
      </c>
      <c r="T5" s="150" t="s">
        <v>113</v>
      </c>
    </row>
    <row r="6" spans="1:20" x14ac:dyDescent="0.25">
      <c r="K6" s="25">
        <v>35826</v>
      </c>
      <c r="L6" s="26">
        <v>78.374543061913798</v>
      </c>
      <c r="M6" s="148">
        <v>84.296890853835706</v>
      </c>
      <c r="N6" s="148"/>
      <c r="O6" s="148"/>
      <c r="P6" s="148"/>
      <c r="Q6" s="153">
        <v>76.202415021781505</v>
      </c>
      <c r="R6" s="151"/>
      <c r="S6" s="151"/>
      <c r="T6" s="151"/>
    </row>
    <row r="7" spans="1:20" ht="15.75" x14ac:dyDescent="0.25">
      <c r="A7" s="107" t="s">
        <v>75</v>
      </c>
      <c r="B7" s="107"/>
      <c r="C7" s="107"/>
      <c r="D7" s="107"/>
      <c r="E7" s="107"/>
      <c r="F7" s="107"/>
      <c r="G7" s="107"/>
      <c r="H7" s="107"/>
      <c r="I7" s="107"/>
      <c r="J7" s="107"/>
      <c r="K7" s="25">
        <v>35854</v>
      </c>
      <c r="L7" s="26">
        <v>78.008864325170904</v>
      </c>
      <c r="M7" s="148">
        <v>83.326531746072902</v>
      </c>
      <c r="N7" s="149">
        <f>M7/M6-1</f>
        <v>-1.151120875199696E-2</v>
      </c>
      <c r="O7" s="148"/>
      <c r="P7" s="148"/>
      <c r="Q7" s="153">
        <v>76.283486621902895</v>
      </c>
      <c r="R7" s="152">
        <f>Q7/Q6-1</f>
        <v>1.0638980417905231E-3</v>
      </c>
      <c r="S7" s="153"/>
      <c r="T7" s="153"/>
    </row>
    <row r="8" spans="1:20" ht="15.75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25">
        <v>35885</v>
      </c>
      <c r="L8" s="26">
        <v>77.777224503493997</v>
      </c>
      <c r="M8" s="148">
        <v>83.242526600610105</v>
      </c>
      <c r="N8" s="149">
        <f t="shared" ref="N8:N71" si="0">M8/M7-1</f>
        <v>-1.0081440293085997E-3</v>
      </c>
      <c r="O8" s="148"/>
      <c r="P8" s="148"/>
      <c r="Q8" s="153">
        <v>76.095501946109295</v>
      </c>
      <c r="R8" s="152">
        <f t="shared" ref="R8:R71" si="1">Q8/Q7-1</f>
        <v>-2.4642905577368923E-3</v>
      </c>
      <c r="S8" s="153"/>
      <c r="T8" s="153"/>
    </row>
    <row r="9" spans="1:20" x14ac:dyDescent="0.25">
      <c r="K9" s="25">
        <v>35915</v>
      </c>
      <c r="L9" s="26">
        <v>78.586735029380307</v>
      </c>
      <c r="M9" s="148">
        <v>84.481847871753402</v>
      </c>
      <c r="N9" s="149">
        <f t="shared" si="0"/>
        <v>1.488807850690832E-2</v>
      </c>
      <c r="O9" s="149">
        <f>M9/M6-1</f>
        <v>2.1941143504140559E-3</v>
      </c>
      <c r="P9" s="148"/>
      <c r="Q9" s="153">
        <v>76.830208485103498</v>
      </c>
      <c r="R9" s="152">
        <f t="shared" si="1"/>
        <v>9.6550587118082731E-3</v>
      </c>
      <c r="S9" s="152">
        <f>Q9/Q6-1</f>
        <v>8.2384982568144416E-3</v>
      </c>
      <c r="T9" s="153"/>
    </row>
    <row r="10" spans="1:20" x14ac:dyDescent="0.25">
      <c r="K10" s="25">
        <v>35946</v>
      </c>
      <c r="L10" s="26">
        <v>79.680151611252498</v>
      </c>
      <c r="M10" s="148">
        <v>85.988050520135005</v>
      </c>
      <c r="N10" s="149">
        <f t="shared" si="0"/>
        <v>1.7828713342871838E-2</v>
      </c>
      <c r="O10" s="149">
        <f t="shared" ref="O10:O73" si="2">M10/M7-1</f>
        <v>3.1940832269039321E-2</v>
      </c>
      <c r="P10" s="148"/>
      <c r="Q10" s="153">
        <v>77.761036444064999</v>
      </c>
      <c r="R10" s="152">
        <f t="shared" si="1"/>
        <v>1.2115390252285696E-2</v>
      </c>
      <c r="S10" s="152">
        <f t="shared" ref="S10:S73" si="3">Q10/Q7-1</f>
        <v>1.9369196238834041E-2</v>
      </c>
      <c r="T10" s="153"/>
    </row>
    <row r="11" spans="1:20" x14ac:dyDescent="0.25">
      <c r="K11" s="25">
        <v>35976</v>
      </c>
      <c r="L11" s="26">
        <v>80.859774394692593</v>
      </c>
      <c r="M11" s="148">
        <v>85.8879954168615</v>
      </c>
      <c r="N11" s="149">
        <f t="shared" si="0"/>
        <v>-1.1635931116972253E-3</v>
      </c>
      <c r="O11" s="149">
        <f t="shared" si="2"/>
        <v>3.1780256129707585E-2</v>
      </c>
      <c r="P11" s="148"/>
      <c r="Q11" s="153">
        <v>79.284228663451103</v>
      </c>
      <c r="R11" s="152">
        <f t="shared" si="1"/>
        <v>1.958811622169887E-2</v>
      </c>
      <c r="S11" s="152">
        <f t="shared" si="3"/>
        <v>4.190427339056213E-2</v>
      </c>
      <c r="T11" s="153"/>
    </row>
    <row r="12" spans="1:20" x14ac:dyDescent="0.25">
      <c r="K12" s="25">
        <v>36007</v>
      </c>
      <c r="L12" s="26">
        <v>80.668731311435394</v>
      </c>
      <c r="M12" s="148">
        <v>85.199337763566902</v>
      </c>
      <c r="N12" s="149">
        <f t="shared" si="0"/>
        <v>-8.0180897219939151E-3</v>
      </c>
      <c r="O12" s="149">
        <f t="shared" si="2"/>
        <v>8.4928290501253834E-3</v>
      </c>
      <c r="P12" s="148"/>
      <c r="Q12" s="153">
        <v>79.295369864258603</v>
      </c>
      <c r="R12" s="152">
        <f t="shared" si="1"/>
        <v>1.4052228287164681E-4</v>
      </c>
      <c r="S12" s="152">
        <f t="shared" si="3"/>
        <v>3.208583482671501E-2</v>
      </c>
      <c r="T12" s="153"/>
    </row>
    <row r="13" spans="1:20" x14ac:dyDescent="0.25">
      <c r="K13" s="25">
        <v>36038</v>
      </c>
      <c r="L13" s="26">
        <v>79.982831580321402</v>
      </c>
      <c r="M13" s="148">
        <v>83.423534291756795</v>
      </c>
      <c r="N13" s="149">
        <f t="shared" si="0"/>
        <v>-2.0842925760034214E-2</v>
      </c>
      <c r="O13" s="149">
        <f t="shared" si="2"/>
        <v>-2.9824100126304209E-2</v>
      </c>
      <c r="P13" s="148"/>
      <c r="Q13" s="153">
        <v>78.9889723244072</v>
      </c>
      <c r="R13" s="152">
        <f t="shared" si="1"/>
        <v>-3.8640029093237604E-3</v>
      </c>
      <c r="S13" s="152">
        <f t="shared" si="3"/>
        <v>1.5791146009550339E-2</v>
      </c>
      <c r="T13" s="153"/>
    </row>
    <row r="14" spans="1:20" x14ac:dyDescent="0.25">
      <c r="K14" s="25">
        <v>36068</v>
      </c>
      <c r="L14" s="26">
        <v>79.582743309867496</v>
      </c>
      <c r="M14" s="148">
        <v>84.574232637292496</v>
      </c>
      <c r="N14" s="149">
        <f t="shared" si="0"/>
        <v>1.3793449957554715E-2</v>
      </c>
      <c r="O14" s="149">
        <f t="shared" si="2"/>
        <v>-1.5296232880888549E-2</v>
      </c>
      <c r="P14" s="148"/>
      <c r="Q14" s="153">
        <v>78.316544925144001</v>
      </c>
      <c r="R14" s="152">
        <f t="shared" si="1"/>
        <v>-8.5129275578057495E-3</v>
      </c>
      <c r="S14" s="152">
        <f t="shared" si="3"/>
        <v>-1.2205248819595171E-2</v>
      </c>
      <c r="T14" s="153"/>
    </row>
    <row r="15" spans="1:20" x14ac:dyDescent="0.25">
      <c r="K15" s="25">
        <v>36099</v>
      </c>
      <c r="L15" s="26">
        <v>80.530120081654701</v>
      </c>
      <c r="M15" s="148">
        <v>85.595635708180595</v>
      </c>
      <c r="N15" s="149">
        <f t="shared" si="0"/>
        <v>1.2077000748780264E-2</v>
      </c>
      <c r="O15" s="149">
        <f t="shared" si="2"/>
        <v>4.6514204806784587E-3</v>
      </c>
      <c r="P15" s="148"/>
      <c r="Q15" s="153">
        <v>79.323903129436104</v>
      </c>
      <c r="R15" s="152">
        <f t="shared" si="1"/>
        <v>1.2862648693899192E-2</v>
      </c>
      <c r="S15" s="152">
        <f t="shared" si="3"/>
        <v>3.5983519878080017E-4</v>
      </c>
      <c r="T15" s="153"/>
    </row>
    <row r="16" spans="1:20" x14ac:dyDescent="0.25">
      <c r="K16" s="25">
        <v>36129</v>
      </c>
      <c r="L16" s="26">
        <v>82.354423509276202</v>
      </c>
      <c r="M16" s="148">
        <v>89.698325620520706</v>
      </c>
      <c r="N16" s="149">
        <f t="shared" si="0"/>
        <v>4.7931064223032616E-2</v>
      </c>
      <c r="O16" s="149">
        <f t="shared" si="2"/>
        <v>7.5216081193816509E-2</v>
      </c>
      <c r="P16" s="148"/>
      <c r="Q16" s="153">
        <v>80.723212468373305</v>
      </c>
      <c r="R16" s="152">
        <f t="shared" si="1"/>
        <v>1.7640449898864485E-2</v>
      </c>
      <c r="S16" s="152">
        <f t="shared" si="3"/>
        <v>2.1955471668166471E-2</v>
      </c>
      <c r="T16" s="153"/>
    </row>
    <row r="17" spans="11:20" x14ac:dyDescent="0.25">
      <c r="K17" s="25">
        <v>36160</v>
      </c>
      <c r="L17" s="26">
        <v>83.788420812983205</v>
      </c>
      <c r="M17" s="148">
        <v>91.422812024345603</v>
      </c>
      <c r="N17" s="149">
        <f t="shared" si="0"/>
        <v>1.9225402390681712E-2</v>
      </c>
      <c r="O17" s="149">
        <f t="shared" si="2"/>
        <v>8.0977138940463433E-2</v>
      </c>
      <c r="P17" s="148"/>
      <c r="Q17" s="153">
        <v>82.200768769865704</v>
      </c>
      <c r="R17" s="152">
        <f t="shared" si="1"/>
        <v>1.8303982910383931E-2</v>
      </c>
      <c r="S17" s="152">
        <f t="shared" si="3"/>
        <v>4.9596465835339165E-2</v>
      </c>
      <c r="T17" s="153"/>
    </row>
    <row r="18" spans="11:20" x14ac:dyDescent="0.25">
      <c r="K18" s="25">
        <v>36191</v>
      </c>
      <c r="L18" s="26">
        <v>84.107075438882603</v>
      </c>
      <c r="M18" s="148">
        <v>91.943228124413196</v>
      </c>
      <c r="N18" s="149">
        <f t="shared" si="0"/>
        <v>5.6924096792057011E-3</v>
      </c>
      <c r="O18" s="149">
        <f t="shared" si="2"/>
        <v>7.4157897931540706E-2</v>
      </c>
      <c r="P18" s="149">
        <f>M18/M6-1</f>
        <v>9.070722767030226E-2</v>
      </c>
      <c r="Q18" s="153">
        <v>82.473394642522905</v>
      </c>
      <c r="R18" s="152">
        <f t="shared" si="1"/>
        <v>3.3165854375456494E-3</v>
      </c>
      <c r="S18" s="152">
        <f t="shared" si="3"/>
        <v>3.970419241659906E-2</v>
      </c>
      <c r="T18" s="152">
        <f>Q18/Q6-1</f>
        <v>8.2293712331150015E-2</v>
      </c>
    </row>
    <row r="19" spans="11:20" x14ac:dyDescent="0.25">
      <c r="K19" s="25">
        <v>36219</v>
      </c>
      <c r="L19" s="26">
        <v>83.716471101527006</v>
      </c>
      <c r="M19" s="148">
        <v>88.106975466668302</v>
      </c>
      <c r="N19" s="149">
        <f t="shared" si="0"/>
        <v>-4.1724145823484271E-2</v>
      </c>
      <c r="O19" s="149">
        <f t="shared" si="2"/>
        <v>-1.7741135554578791E-2</v>
      </c>
      <c r="P19" s="149">
        <f t="shared" ref="P19:P82" si="4">M19/M7-1</f>
        <v>5.7370007132460543E-2</v>
      </c>
      <c r="Q19" s="153">
        <v>82.7181746403228</v>
      </c>
      <c r="R19" s="152">
        <f t="shared" si="1"/>
        <v>2.9679874201964385E-3</v>
      </c>
      <c r="S19" s="152">
        <f t="shared" si="3"/>
        <v>2.4713612242960536E-2</v>
      </c>
      <c r="T19" s="152">
        <f t="shared" ref="T19:T82" si="5">Q19/Q7-1</f>
        <v>8.4352306159172663E-2</v>
      </c>
    </row>
    <row r="20" spans="11:20" x14ac:dyDescent="0.25">
      <c r="K20" s="25">
        <v>36250</v>
      </c>
      <c r="L20" s="26">
        <v>83.867914732014796</v>
      </c>
      <c r="M20" s="148">
        <v>86.368027844154298</v>
      </c>
      <c r="N20" s="149">
        <f t="shared" si="0"/>
        <v>-1.9736775814894081E-2</v>
      </c>
      <c r="O20" s="149">
        <f t="shared" si="2"/>
        <v>-5.5290184892204275E-2</v>
      </c>
      <c r="P20" s="149">
        <f t="shared" si="4"/>
        <v>3.7546929089983694E-2</v>
      </c>
      <c r="Q20" s="153">
        <v>83.2100255496335</v>
      </c>
      <c r="R20" s="152">
        <f t="shared" si="1"/>
        <v>5.9461044860984469E-3</v>
      </c>
      <c r="S20" s="152">
        <f t="shared" si="3"/>
        <v>1.2277948185537957E-2</v>
      </c>
      <c r="T20" s="152">
        <f t="shared" si="5"/>
        <v>9.3494666853800368E-2</v>
      </c>
    </row>
    <row r="21" spans="11:20" x14ac:dyDescent="0.25">
      <c r="K21" s="25">
        <v>36280</v>
      </c>
      <c r="L21" s="26">
        <v>84.970460362641404</v>
      </c>
      <c r="M21" s="148">
        <v>86.348831511286605</v>
      </c>
      <c r="N21" s="149">
        <f t="shared" si="0"/>
        <v>-2.2226202620179158E-4</v>
      </c>
      <c r="O21" s="149">
        <f t="shared" si="2"/>
        <v>-6.0846206156221938E-2</v>
      </c>
      <c r="P21" s="149">
        <f t="shared" si="4"/>
        <v>2.2099228255131775E-2</v>
      </c>
      <c r="Q21" s="153">
        <v>84.483591437119799</v>
      </c>
      <c r="R21" s="152">
        <f t="shared" si="1"/>
        <v>1.5305438005503769E-2</v>
      </c>
      <c r="S21" s="152">
        <f t="shared" si="3"/>
        <v>2.4373882065968022E-2</v>
      </c>
      <c r="T21" s="152">
        <f t="shared" si="5"/>
        <v>9.9614241623465105E-2</v>
      </c>
    </row>
    <row r="22" spans="11:20" x14ac:dyDescent="0.25">
      <c r="K22" s="25">
        <v>36311</v>
      </c>
      <c r="L22" s="26">
        <v>86.5287278382484</v>
      </c>
      <c r="M22" s="148">
        <v>91.388965173934295</v>
      </c>
      <c r="N22" s="149">
        <f t="shared" si="0"/>
        <v>5.8369448369303134E-2</v>
      </c>
      <c r="O22" s="149">
        <f t="shared" si="2"/>
        <v>3.7250055286571548E-2</v>
      </c>
      <c r="P22" s="149">
        <f t="shared" si="4"/>
        <v>6.2810060480841035E-2</v>
      </c>
      <c r="Q22" s="153">
        <v>85.390018000842403</v>
      </c>
      <c r="R22" s="152">
        <f t="shared" si="1"/>
        <v>1.0729024989393876E-2</v>
      </c>
      <c r="S22" s="152">
        <f t="shared" si="3"/>
        <v>3.2300559969285825E-2</v>
      </c>
      <c r="T22" s="152">
        <f t="shared" si="5"/>
        <v>9.8108023061974858E-2</v>
      </c>
    </row>
    <row r="23" spans="11:20" x14ac:dyDescent="0.25">
      <c r="K23" s="25">
        <v>36341</v>
      </c>
      <c r="L23" s="26">
        <v>87.796381318586597</v>
      </c>
      <c r="M23" s="148">
        <v>94.035961730982393</v>
      </c>
      <c r="N23" s="149">
        <f t="shared" si="0"/>
        <v>2.8964071887784826E-2</v>
      </c>
      <c r="O23" s="149">
        <f t="shared" si="2"/>
        <v>8.8782088444399943E-2</v>
      </c>
      <c r="P23" s="149">
        <f t="shared" si="4"/>
        <v>9.4867347579534744E-2</v>
      </c>
      <c r="Q23" s="153">
        <v>86.260291656485805</v>
      </c>
      <c r="R23" s="152">
        <f t="shared" si="1"/>
        <v>1.0191749293632979E-2</v>
      </c>
      <c r="S23" s="152">
        <f t="shared" si="3"/>
        <v>3.665743504708896E-2</v>
      </c>
      <c r="T23" s="152">
        <f t="shared" si="5"/>
        <v>8.7988028774890203E-2</v>
      </c>
    </row>
    <row r="24" spans="11:20" x14ac:dyDescent="0.25">
      <c r="K24" s="25">
        <v>36372</v>
      </c>
      <c r="L24" s="26">
        <v>88.429333724002603</v>
      </c>
      <c r="M24" s="148">
        <v>96.964828134767401</v>
      </c>
      <c r="N24" s="149">
        <f t="shared" si="0"/>
        <v>3.1146237565623069E-2</v>
      </c>
      <c r="O24" s="149">
        <f t="shared" si="2"/>
        <v>0.12294314164625586</v>
      </c>
      <c r="P24" s="149">
        <f t="shared" si="4"/>
        <v>0.1380936833552675</v>
      </c>
      <c r="Q24" s="153">
        <v>86.418823354103594</v>
      </c>
      <c r="R24" s="152">
        <f t="shared" si="1"/>
        <v>1.8378293717009608E-3</v>
      </c>
      <c r="S24" s="152">
        <f t="shared" si="3"/>
        <v>2.2906600963148671E-2</v>
      </c>
      <c r="T24" s="152">
        <f t="shared" si="5"/>
        <v>8.9834419109706465E-2</v>
      </c>
    </row>
    <row r="25" spans="11:20" x14ac:dyDescent="0.25">
      <c r="K25" s="25">
        <v>36403</v>
      </c>
      <c r="L25" s="26">
        <v>88.666465704344304</v>
      </c>
      <c r="M25" s="148">
        <v>94.999466325031307</v>
      </c>
      <c r="N25" s="149">
        <f t="shared" si="0"/>
        <v>-2.0268811357088357E-2</v>
      </c>
      <c r="O25" s="149">
        <f t="shared" si="2"/>
        <v>3.9506970499396665E-2</v>
      </c>
      <c r="P25" s="149">
        <f t="shared" si="4"/>
        <v>0.13876098791007885</v>
      </c>
      <c r="Q25" s="153">
        <v>86.988270214449699</v>
      </c>
      <c r="R25" s="152">
        <f t="shared" si="1"/>
        <v>6.5893845605000667E-3</v>
      </c>
      <c r="S25" s="152">
        <f t="shared" si="3"/>
        <v>1.87170848657221E-2</v>
      </c>
      <c r="T25" s="152">
        <f t="shared" si="5"/>
        <v>0.10127107182999473</v>
      </c>
    </row>
    <row r="26" spans="11:20" x14ac:dyDescent="0.25">
      <c r="K26" s="25">
        <v>36433</v>
      </c>
      <c r="L26" s="26">
        <v>89.101659791104595</v>
      </c>
      <c r="M26" s="148">
        <v>94.882621909080697</v>
      </c>
      <c r="N26" s="149">
        <f t="shared" si="0"/>
        <v>-1.229948129927827E-3</v>
      </c>
      <c r="O26" s="149">
        <f t="shared" si="2"/>
        <v>9.0035786577100652E-3</v>
      </c>
      <c r="P26" s="149">
        <f t="shared" si="4"/>
        <v>0.12188569674639615</v>
      </c>
      <c r="Q26" s="153">
        <v>87.465368885736595</v>
      </c>
      <c r="R26" s="152">
        <f t="shared" si="1"/>
        <v>5.4846322396193692E-3</v>
      </c>
      <c r="S26" s="152">
        <f t="shared" si="3"/>
        <v>1.3970242925328558E-2</v>
      </c>
      <c r="T26" s="152">
        <f t="shared" si="5"/>
        <v>0.11681853392967168</v>
      </c>
    </row>
    <row r="27" spans="11:20" x14ac:dyDescent="0.25">
      <c r="K27" s="25">
        <v>36464</v>
      </c>
      <c r="L27" s="26">
        <v>89.676519040153096</v>
      </c>
      <c r="M27" s="148">
        <v>93.209179956835598</v>
      </c>
      <c r="N27" s="149">
        <f t="shared" si="0"/>
        <v>-1.7636969959036741E-2</v>
      </c>
      <c r="O27" s="149">
        <f t="shared" si="2"/>
        <v>-3.8732066566569689E-2</v>
      </c>
      <c r="P27" s="149">
        <f t="shared" si="4"/>
        <v>8.8947808911796544E-2</v>
      </c>
      <c r="Q27" s="153">
        <v>88.362779849102793</v>
      </c>
      <c r="R27" s="152">
        <f t="shared" si="1"/>
        <v>1.0260186114787517E-2</v>
      </c>
      <c r="S27" s="152">
        <f t="shared" si="3"/>
        <v>2.2494595732156508E-2</v>
      </c>
      <c r="T27" s="152">
        <f t="shared" si="5"/>
        <v>0.11394896573505187</v>
      </c>
    </row>
    <row r="28" spans="11:20" x14ac:dyDescent="0.25">
      <c r="K28" s="25">
        <v>36494</v>
      </c>
      <c r="L28" s="26">
        <v>90.734581215829493</v>
      </c>
      <c r="M28" s="148">
        <v>95.462385574133194</v>
      </c>
      <c r="N28" s="149">
        <f t="shared" si="0"/>
        <v>2.4173644895717716E-2</v>
      </c>
      <c r="O28" s="149">
        <f t="shared" si="2"/>
        <v>4.8728615750119886E-3</v>
      </c>
      <c r="P28" s="149">
        <f t="shared" si="4"/>
        <v>6.4260507804772438E-2</v>
      </c>
      <c r="Q28" s="153">
        <v>89.282917210690499</v>
      </c>
      <c r="R28" s="152">
        <f t="shared" si="1"/>
        <v>1.0413178072928631E-2</v>
      </c>
      <c r="S28" s="152">
        <f t="shared" si="3"/>
        <v>2.637880935652448E-2</v>
      </c>
      <c r="T28" s="152">
        <f t="shared" si="5"/>
        <v>0.10603771183748201</v>
      </c>
    </row>
    <row r="29" spans="11:20" x14ac:dyDescent="0.25">
      <c r="K29" s="25">
        <v>36525</v>
      </c>
      <c r="L29" s="26">
        <v>91.285307207673</v>
      </c>
      <c r="M29" s="148">
        <v>95.640950908598299</v>
      </c>
      <c r="N29" s="149">
        <f t="shared" si="0"/>
        <v>1.8705308210262839E-3</v>
      </c>
      <c r="O29" s="149">
        <f t="shared" si="2"/>
        <v>7.9922854602842985E-3</v>
      </c>
      <c r="P29" s="149">
        <f t="shared" si="4"/>
        <v>4.6138800490291398E-2</v>
      </c>
      <c r="Q29" s="153">
        <v>90.139998311055606</v>
      </c>
      <c r="R29" s="152">
        <f t="shared" si="1"/>
        <v>9.5996090533485567E-3</v>
      </c>
      <c r="S29" s="152">
        <f t="shared" si="3"/>
        <v>3.0579296233382403E-2</v>
      </c>
      <c r="T29" s="152">
        <f t="shared" si="5"/>
        <v>9.6583397698104978E-2</v>
      </c>
    </row>
    <row r="30" spans="11:20" x14ac:dyDescent="0.25">
      <c r="K30" s="25">
        <v>36556</v>
      </c>
      <c r="L30" s="26">
        <v>92.288160115348006</v>
      </c>
      <c r="M30" s="148">
        <v>98.157266261857401</v>
      </c>
      <c r="N30" s="149">
        <f t="shared" si="0"/>
        <v>2.6310020230391418E-2</v>
      </c>
      <c r="O30" s="149">
        <f t="shared" si="2"/>
        <v>5.3085825959559241E-2</v>
      </c>
      <c r="P30" s="149">
        <f t="shared" si="4"/>
        <v>6.7585598898438404E-2</v>
      </c>
      <c r="Q30" s="153">
        <v>91.1145873843396</v>
      </c>
      <c r="R30" s="152">
        <f t="shared" si="1"/>
        <v>1.0811949096347639E-2</v>
      </c>
      <c r="S30" s="152">
        <f t="shared" si="3"/>
        <v>3.1142156685609823E-2</v>
      </c>
      <c r="T30" s="152">
        <f t="shared" si="5"/>
        <v>0.10477551917526307</v>
      </c>
    </row>
    <row r="31" spans="11:20" x14ac:dyDescent="0.25">
      <c r="K31" s="25">
        <v>36585</v>
      </c>
      <c r="L31" s="26">
        <v>92.6592243276136</v>
      </c>
      <c r="M31" s="148">
        <v>97.534726837300397</v>
      </c>
      <c r="N31" s="149">
        <f t="shared" si="0"/>
        <v>-6.3422653081661728E-3</v>
      </c>
      <c r="O31" s="149">
        <f t="shared" si="2"/>
        <v>2.1708458789329921E-2</v>
      </c>
      <c r="P31" s="149">
        <f t="shared" si="4"/>
        <v>0.10700346165212204</v>
      </c>
      <c r="Q31" s="153">
        <v>91.701780805515796</v>
      </c>
      <c r="R31" s="152">
        <f t="shared" si="1"/>
        <v>6.4445599550300159E-3</v>
      </c>
      <c r="S31" s="152">
        <f t="shared" si="3"/>
        <v>2.7092120983426726E-2</v>
      </c>
      <c r="T31" s="152">
        <f t="shared" si="5"/>
        <v>0.10860498559422682</v>
      </c>
    </row>
    <row r="32" spans="11:20" x14ac:dyDescent="0.25">
      <c r="K32" s="25">
        <v>36616</v>
      </c>
      <c r="L32" s="26">
        <v>93.2434349589128</v>
      </c>
      <c r="M32" s="148">
        <v>98.1657379054584</v>
      </c>
      <c r="N32" s="149">
        <f t="shared" si="0"/>
        <v>6.4696040950686928E-3</v>
      </c>
      <c r="O32" s="149">
        <f t="shared" si="2"/>
        <v>2.6398597806424728E-2</v>
      </c>
      <c r="P32" s="149">
        <f t="shared" si="4"/>
        <v>0.13659811802803157</v>
      </c>
      <c r="Q32" s="153">
        <v>92.203811098297095</v>
      </c>
      <c r="R32" s="152">
        <f t="shared" si="1"/>
        <v>5.4745969857010746E-3</v>
      </c>
      <c r="S32" s="152">
        <f t="shared" si="3"/>
        <v>2.2895638184057487E-2</v>
      </c>
      <c r="T32" s="152">
        <f t="shared" si="5"/>
        <v>0.10808535977793854</v>
      </c>
    </row>
    <row r="33" spans="11:20" x14ac:dyDescent="0.25">
      <c r="K33" s="25">
        <v>36646</v>
      </c>
      <c r="L33" s="26">
        <v>93.912229626123604</v>
      </c>
      <c r="M33" s="148">
        <v>96.637914852388107</v>
      </c>
      <c r="N33" s="149">
        <f t="shared" si="0"/>
        <v>-1.5563709759322641E-2</v>
      </c>
      <c r="O33" s="149">
        <f t="shared" si="2"/>
        <v>-1.5478746172657987E-2</v>
      </c>
      <c r="P33" s="149">
        <f t="shared" si="4"/>
        <v>0.11915718094872685</v>
      </c>
      <c r="Q33" s="153">
        <v>93.203943540685302</v>
      </c>
      <c r="R33" s="152">
        <f t="shared" si="1"/>
        <v>1.0846975092189792E-2</v>
      </c>
      <c r="S33" s="152">
        <f t="shared" si="3"/>
        <v>2.2931082896006316E-2</v>
      </c>
      <c r="T33" s="152">
        <f t="shared" si="5"/>
        <v>0.10321947676734311</v>
      </c>
    </row>
    <row r="34" spans="11:20" x14ac:dyDescent="0.25">
      <c r="K34" s="25">
        <v>36677</v>
      </c>
      <c r="L34" s="26">
        <v>95.607308249567396</v>
      </c>
      <c r="M34" s="148">
        <v>98.287203335929505</v>
      </c>
      <c r="N34" s="149">
        <f t="shared" si="0"/>
        <v>1.7066681188854682E-2</v>
      </c>
      <c r="O34" s="149">
        <f t="shared" si="2"/>
        <v>7.7149598202528313E-3</v>
      </c>
      <c r="P34" s="149">
        <f t="shared" si="4"/>
        <v>7.5482178279032697E-2</v>
      </c>
      <c r="Q34" s="153">
        <v>94.994769674815501</v>
      </c>
      <c r="R34" s="152">
        <f t="shared" si="1"/>
        <v>1.9214059685666252E-2</v>
      </c>
      <c r="S34" s="152">
        <f t="shared" si="3"/>
        <v>3.5909759225762228E-2</v>
      </c>
      <c r="T34" s="152">
        <f t="shared" si="5"/>
        <v>0.1124809655606156</v>
      </c>
    </row>
    <row r="35" spans="11:20" x14ac:dyDescent="0.25">
      <c r="K35" s="25">
        <v>36707</v>
      </c>
      <c r="L35" s="26">
        <v>97.590925826352006</v>
      </c>
      <c r="M35" s="148">
        <v>101.239576619601</v>
      </c>
      <c r="N35" s="149">
        <f t="shared" si="0"/>
        <v>3.0038226579514715E-2</v>
      </c>
      <c r="O35" s="149">
        <f t="shared" si="2"/>
        <v>3.1312744952856741E-2</v>
      </c>
      <c r="P35" s="149">
        <f t="shared" si="4"/>
        <v>7.6604894085378294E-2</v>
      </c>
      <c r="Q35" s="153">
        <v>96.812313051943903</v>
      </c>
      <c r="R35" s="152">
        <f t="shared" si="1"/>
        <v>1.9133088941108989E-2</v>
      </c>
      <c r="S35" s="152">
        <f t="shared" si="3"/>
        <v>4.9981686209626952E-2</v>
      </c>
      <c r="T35" s="152">
        <f t="shared" si="5"/>
        <v>0.12232768047526887</v>
      </c>
    </row>
    <row r="36" spans="11:20" x14ac:dyDescent="0.25">
      <c r="K36" s="25">
        <v>36738</v>
      </c>
      <c r="L36" s="26">
        <v>98.017556501489594</v>
      </c>
      <c r="M36" s="148">
        <v>105.248150712143</v>
      </c>
      <c r="N36" s="149">
        <f t="shared" si="0"/>
        <v>3.9594931413076573E-2</v>
      </c>
      <c r="O36" s="149">
        <f t="shared" si="2"/>
        <v>8.9097906064165455E-2</v>
      </c>
      <c r="P36" s="149">
        <f t="shared" si="4"/>
        <v>8.5426053309380912E-2</v>
      </c>
      <c r="Q36" s="153">
        <v>96.675718219573895</v>
      </c>
      <c r="R36" s="152">
        <f t="shared" si="1"/>
        <v>-1.4109241692915608E-3</v>
      </c>
      <c r="S36" s="152">
        <f t="shared" si="3"/>
        <v>3.7249225161520183E-2</v>
      </c>
      <c r="T36" s="152">
        <f t="shared" si="5"/>
        <v>0.11868820318742812</v>
      </c>
    </row>
    <row r="37" spans="11:20" x14ac:dyDescent="0.25">
      <c r="K37" s="25">
        <v>36769</v>
      </c>
      <c r="L37" s="26">
        <v>97.676582337303898</v>
      </c>
      <c r="M37" s="148">
        <v>106.13688672571899</v>
      </c>
      <c r="N37" s="149">
        <f t="shared" si="0"/>
        <v>8.4441960030889884E-3</v>
      </c>
      <c r="O37" s="149">
        <f t="shared" si="2"/>
        <v>7.986475475307353E-2</v>
      </c>
      <c r="P37" s="149">
        <f t="shared" si="4"/>
        <v>0.11723666281010581</v>
      </c>
      <c r="Q37" s="153">
        <v>95.850020461047507</v>
      </c>
      <c r="R37" s="152">
        <f t="shared" si="1"/>
        <v>-8.5409012080057689E-3</v>
      </c>
      <c r="S37" s="152">
        <f t="shared" si="3"/>
        <v>9.0031355321948947E-3</v>
      </c>
      <c r="T37" s="152">
        <f t="shared" si="5"/>
        <v>0.10187293326733804</v>
      </c>
    </row>
    <row r="38" spans="11:20" x14ac:dyDescent="0.25">
      <c r="K38" s="25">
        <v>36799</v>
      </c>
      <c r="L38" s="26">
        <v>97.1231475744286</v>
      </c>
      <c r="M38" s="148">
        <v>103.91273023293699</v>
      </c>
      <c r="N38" s="149">
        <f t="shared" si="0"/>
        <v>-2.0955546760380361E-2</v>
      </c>
      <c r="O38" s="149">
        <f t="shared" si="2"/>
        <v>2.6404235404698939E-2</v>
      </c>
      <c r="P38" s="149">
        <f t="shared" si="4"/>
        <v>9.5171361648387132E-2</v>
      </c>
      <c r="Q38" s="153">
        <v>95.455303314066796</v>
      </c>
      <c r="R38" s="152">
        <f t="shared" si="1"/>
        <v>-4.1180705552495978E-3</v>
      </c>
      <c r="S38" s="152">
        <f t="shared" si="3"/>
        <v>-1.4016912674620352E-2</v>
      </c>
      <c r="T38" s="152">
        <f t="shared" si="5"/>
        <v>9.1349691084801066E-2</v>
      </c>
    </row>
    <row r="39" spans="11:20" x14ac:dyDescent="0.25">
      <c r="K39" s="25">
        <v>36830</v>
      </c>
      <c r="L39" s="26">
        <v>98.223237917594801</v>
      </c>
      <c r="M39" s="148">
        <v>101.18315481334299</v>
      </c>
      <c r="N39" s="149">
        <f t="shared" si="0"/>
        <v>-2.626795979159835E-2</v>
      </c>
      <c r="O39" s="149">
        <f t="shared" si="2"/>
        <v>-3.8622967446885537E-2</v>
      </c>
      <c r="P39" s="149">
        <f t="shared" si="4"/>
        <v>8.5549243756892546E-2</v>
      </c>
      <c r="Q39" s="153">
        <v>97.160003794561206</v>
      </c>
      <c r="R39" s="152">
        <f t="shared" si="1"/>
        <v>1.7858625150303231E-2</v>
      </c>
      <c r="S39" s="152">
        <f t="shared" si="3"/>
        <v>5.0093817134866381E-3</v>
      </c>
      <c r="T39" s="152">
        <f t="shared" si="5"/>
        <v>9.9558026133643951E-2</v>
      </c>
    </row>
    <row r="40" spans="11:20" x14ac:dyDescent="0.25">
      <c r="K40" s="25">
        <v>36860</v>
      </c>
      <c r="L40" s="26">
        <v>99.255902736436795</v>
      </c>
      <c r="M40" s="148">
        <v>99.596691177707896</v>
      </c>
      <c r="N40" s="149">
        <f t="shared" si="0"/>
        <v>-1.5679127998743603E-2</v>
      </c>
      <c r="O40" s="149">
        <f t="shared" si="2"/>
        <v>-6.1620382411558761E-2</v>
      </c>
      <c r="P40" s="149">
        <f t="shared" si="4"/>
        <v>4.3308215887441159E-2</v>
      </c>
      <c r="Q40" s="153">
        <v>98.9457220778676</v>
      </c>
      <c r="R40" s="152">
        <f t="shared" si="1"/>
        <v>1.837914999552881E-2</v>
      </c>
      <c r="S40" s="152">
        <f t="shared" si="3"/>
        <v>3.2297349566849043E-2</v>
      </c>
      <c r="T40" s="152">
        <f t="shared" si="5"/>
        <v>0.10822680495950587</v>
      </c>
    </row>
    <row r="41" spans="11:20" x14ac:dyDescent="0.25">
      <c r="K41" s="25">
        <v>36891</v>
      </c>
      <c r="L41" s="26">
        <v>100</v>
      </c>
      <c r="M41" s="148">
        <v>100</v>
      </c>
      <c r="N41" s="149">
        <f t="shared" si="0"/>
        <v>4.049419890591377E-3</v>
      </c>
      <c r="O41" s="149">
        <f t="shared" si="2"/>
        <v>-3.7654002778735429E-2</v>
      </c>
      <c r="P41" s="149">
        <f t="shared" si="4"/>
        <v>4.5577224504674163E-2</v>
      </c>
      <c r="Q41" s="153">
        <v>100</v>
      </c>
      <c r="R41" s="152">
        <f t="shared" si="1"/>
        <v>1.0655113732989108E-2</v>
      </c>
      <c r="S41" s="152">
        <f t="shared" si="3"/>
        <v>4.7610730133874846E-2</v>
      </c>
      <c r="T41" s="152">
        <f t="shared" si="5"/>
        <v>0.10938542127457618</v>
      </c>
    </row>
    <row r="42" spans="11:20" x14ac:dyDescent="0.25">
      <c r="K42" s="25">
        <v>36922</v>
      </c>
      <c r="L42" s="26">
        <v>100.136046369848</v>
      </c>
      <c r="M42" s="148">
        <v>101.52515285272899</v>
      </c>
      <c r="N42" s="149">
        <f t="shared" si="0"/>
        <v>1.5251528527289837E-2</v>
      </c>
      <c r="O42" s="149">
        <f t="shared" si="2"/>
        <v>3.379989880893719E-3</v>
      </c>
      <c r="P42" s="149">
        <f t="shared" si="4"/>
        <v>3.4311128652329881E-2</v>
      </c>
      <c r="Q42" s="153">
        <v>100.04151972714099</v>
      </c>
      <c r="R42" s="152">
        <f t="shared" si="1"/>
        <v>4.1519727140992835E-4</v>
      </c>
      <c r="S42" s="152">
        <f t="shared" si="3"/>
        <v>2.9657429189407836E-2</v>
      </c>
      <c r="T42" s="152">
        <f t="shared" si="5"/>
        <v>9.797478756223521E-2</v>
      </c>
    </row>
    <row r="43" spans="11:20" x14ac:dyDescent="0.25">
      <c r="K43" s="25">
        <v>36950</v>
      </c>
      <c r="L43" s="26">
        <v>100.31721277429099</v>
      </c>
      <c r="M43" s="148">
        <v>103.625140565284</v>
      </c>
      <c r="N43" s="149">
        <f t="shared" si="0"/>
        <v>2.0684408282558575E-2</v>
      </c>
      <c r="O43" s="149">
        <f t="shared" si="2"/>
        <v>4.0447622706544006E-2</v>
      </c>
      <c r="P43" s="149">
        <f t="shared" si="4"/>
        <v>6.2443541141435022E-2</v>
      </c>
      <c r="Q43" s="153">
        <v>99.865455665251901</v>
      </c>
      <c r="R43" s="152">
        <f t="shared" si="1"/>
        <v>-1.7599099090988002E-3</v>
      </c>
      <c r="S43" s="152">
        <f t="shared" si="3"/>
        <v>9.2953345336193038E-3</v>
      </c>
      <c r="T43" s="152">
        <f t="shared" si="5"/>
        <v>8.9024169302119649E-2</v>
      </c>
    </row>
    <row r="44" spans="11:20" x14ac:dyDescent="0.25">
      <c r="K44" s="25">
        <v>36981</v>
      </c>
      <c r="L44" s="26">
        <v>100.382361249208</v>
      </c>
      <c r="M44" s="148">
        <v>104.38307706911</v>
      </c>
      <c r="N44" s="149">
        <f t="shared" si="0"/>
        <v>7.314214482039727E-3</v>
      </c>
      <c r="O44" s="149">
        <f t="shared" si="2"/>
        <v>4.3830770691100085E-2</v>
      </c>
      <c r="P44" s="149">
        <f t="shared" si="4"/>
        <v>6.3335123805002169E-2</v>
      </c>
      <c r="Q44" s="153">
        <v>99.672144801107507</v>
      </c>
      <c r="R44" s="152">
        <f t="shared" si="1"/>
        <v>-1.9357130336676853E-3</v>
      </c>
      <c r="S44" s="152">
        <f t="shared" si="3"/>
        <v>-3.2785519889249048E-3</v>
      </c>
      <c r="T44" s="152">
        <f t="shared" si="5"/>
        <v>8.0998102072467937E-2</v>
      </c>
    </row>
    <row r="45" spans="11:20" x14ac:dyDescent="0.25">
      <c r="K45" s="25">
        <v>37011</v>
      </c>
      <c r="L45" s="26">
        <v>100.399810725314</v>
      </c>
      <c r="M45" s="148">
        <v>103.108898505919</v>
      </c>
      <c r="N45" s="149">
        <f t="shared" si="0"/>
        <v>-1.2206754188204161E-2</v>
      </c>
      <c r="O45" s="149">
        <f t="shared" si="2"/>
        <v>1.5599539707045418E-2</v>
      </c>
      <c r="P45" s="149">
        <f t="shared" si="4"/>
        <v>6.6961126628354517E-2</v>
      </c>
      <c r="Q45" s="153">
        <v>99.727271061530104</v>
      </c>
      <c r="R45" s="152">
        <f t="shared" si="1"/>
        <v>5.5307589229269816E-4</v>
      </c>
      <c r="S45" s="152">
        <f t="shared" si="3"/>
        <v>-3.1411824457284743E-3</v>
      </c>
      <c r="T45" s="152">
        <f t="shared" si="5"/>
        <v>6.9989823102251547E-2</v>
      </c>
    </row>
    <row r="46" spans="11:20" x14ac:dyDescent="0.25">
      <c r="K46" s="25">
        <v>37042</v>
      </c>
      <c r="L46" s="26">
        <v>100.774159869309</v>
      </c>
      <c r="M46" s="148">
        <v>102.505733917282</v>
      </c>
      <c r="N46" s="149">
        <f t="shared" si="0"/>
        <v>-5.8497820981219251E-3</v>
      </c>
      <c r="O46" s="149">
        <f t="shared" si="2"/>
        <v>-1.0802462046329064E-2</v>
      </c>
      <c r="P46" s="149">
        <f t="shared" si="4"/>
        <v>4.2920445776997607E-2</v>
      </c>
      <c r="Q46" s="153">
        <v>100.30287930288701</v>
      </c>
      <c r="R46" s="152">
        <f t="shared" si="1"/>
        <v>5.7718238474786521E-3</v>
      </c>
      <c r="S46" s="152">
        <f t="shared" si="3"/>
        <v>4.3801295925725015E-3</v>
      </c>
      <c r="T46" s="152">
        <f t="shared" si="5"/>
        <v>5.5877914607742385E-2</v>
      </c>
    </row>
    <row r="47" spans="11:20" x14ac:dyDescent="0.25">
      <c r="K47" s="25">
        <v>37072</v>
      </c>
      <c r="L47" s="26">
        <v>102.160512608621</v>
      </c>
      <c r="M47" s="148">
        <v>103.070005554579</v>
      </c>
      <c r="N47" s="149">
        <f t="shared" si="0"/>
        <v>5.5047812032871235E-3</v>
      </c>
      <c r="O47" s="149">
        <f t="shared" si="2"/>
        <v>-1.2579352433360835E-2</v>
      </c>
      <c r="P47" s="149">
        <f t="shared" si="4"/>
        <v>1.808017176776322E-2</v>
      </c>
      <c r="Q47" s="153">
        <v>101.847226496302</v>
      </c>
      <c r="R47" s="152">
        <f t="shared" si="1"/>
        <v>1.5396838098251209E-2</v>
      </c>
      <c r="S47" s="152">
        <f t="shared" si="3"/>
        <v>2.182236270258664E-2</v>
      </c>
      <c r="T47" s="152">
        <f t="shared" si="5"/>
        <v>5.2006953306204418E-2</v>
      </c>
    </row>
    <row r="48" spans="11:20" x14ac:dyDescent="0.25">
      <c r="K48" s="25">
        <v>37103</v>
      </c>
      <c r="L48" s="26">
        <v>103.901314589611</v>
      </c>
      <c r="M48" s="148">
        <v>105.826209977026</v>
      </c>
      <c r="N48" s="149">
        <f t="shared" si="0"/>
        <v>2.6741091238105197E-2</v>
      </c>
      <c r="O48" s="149">
        <f t="shared" si="2"/>
        <v>2.635380176184321E-2</v>
      </c>
      <c r="P48" s="149">
        <f t="shared" si="4"/>
        <v>5.4923460504689992E-3</v>
      </c>
      <c r="Q48" s="153">
        <v>103.608992541712</v>
      </c>
      <c r="R48" s="152">
        <f t="shared" si="1"/>
        <v>1.72981249074462E-2</v>
      </c>
      <c r="S48" s="152">
        <f t="shared" si="3"/>
        <v>3.8923370095898191E-2</v>
      </c>
      <c r="T48" s="152">
        <f t="shared" si="5"/>
        <v>7.171681214088288E-2</v>
      </c>
    </row>
    <row r="49" spans="11:20" x14ac:dyDescent="0.25">
      <c r="K49" s="25">
        <v>37134</v>
      </c>
      <c r="L49" s="26">
        <v>105.860577255221</v>
      </c>
      <c r="M49" s="148">
        <v>108.016140043961</v>
      </c>
      <c r="N49" s="149">
        <f t="shared" si="0"/>
        <v>2.0693645434438412E-2</v>
      </c>
      <c r="O49" s="149">
        <f t="shared" si="2"/>
        <v>5.3757052567670716E-2</v>
      </c>
      <c r="P49" s="149">
        <f t="shared" si="4"/>
        <v>1.7705939718190677E-2</v>
      </c>
      <c r="Q49" s="153">
        <v>105.51020114336499</v>
      </c>
      <c r="R49" s="152">
        <f t="shared" si="1"/>
        <v>1.8349841601708272E-2</v>
      </c>
      <c r="S49" s="152">
        <f t="shared" si="3"/>
        <v>5.1915975659615032E-2</v>
      </c>
      <c r="T49" s="152">
        <f t="shared" si="5"/>
        <v>0.10078433615194982</v>
      </c>
    </row>
    <row r="50" spans="11:20" x14ac:dyDescent="0.25">
      <c r="K50" s="25">
        <v>37164</v>
      </c>
      <c r="L50" s="26">
        <v>106.805823911356</v>
      </c>
      <c r="M50" s="148">
        <v>107.80760216326</v>
      </c>
      <c r="N50" s="149">
        <f t="shared" si="0"/>
        <v>-1.9306177818994019E-3</v>
      </c>
      <c r="O50" s="149">
        <f t="shared" si="2"/>
        <v>4.5964842857918464E-2</v>
      </c>
      <c r="P50" s="149">
        <f t="shared" si="4"/>
        <v>3.7482144118358152E-2</v>
      </c>
      <c r="Q50" s="153">
        <v>106.558203425862</v>
      </c>
      <c r="R50" s="152">
        <f t="shared" si="1"/>
        <v>9.9327104975661662E-3</v>
      </c>
      <c r="S50" s="152">
        <f t="shared" si="3"/>
        <v>4.6255328609572377E-2</v>
      </c>
      <c r="T50" s="152">
        <f t="shared" si="5"/>
        <v>0.1163151729272125</v>
      </c>
    </row>
    <row r="51" spans="11:20" x14ac:dyDescent="0.25">
      <c r="K51" s="25">
        <v>37195</v>
      </c>
      <c r="L51" s="26">
        <v>106.352054856395</v>
      </c>
      <c r="M51" s="148">
        <v>103.907160700163</v>
      </c>
      <c r="N51" s="149">
        <f t="shared" si="0"/>
        <v>-3.617965138664625E-2</v>
      </c>
      <c r="O51" s="149">
        <f t="shared" si="2"/>
        <v>-1.8133969621321633E-2</v>
      </c>
      <c r="P51" s="149">
        <f t="shared" si="4"/>
        <v>2.6921535425981746E-2</v>
      </c>
      <c r="Q51" s="153">
        <v>106.375819659339</v>
      </c>
      <c r="R51" s="152">
        <f t="shared" si="1"/>
        <v>-1.7115882274600924E-3</v>
      </c>
      <c r="S51" s="152">
        <f t="shared" si="3"/>
        <v>2.6704507492562479E-2</v>
      </c>
      <c r="T51" s="152">
        <f t="shared" si="5"/>
        <v>9.4851950441089627E-2</v>
      </c>
    </row>
    <row r="52" spans="11:20" x14ac:dyDescent="0.25">
      <c r="K52" s="25">
        <v>37225</v>
      </c>
      <c r="L52" s="26">
        <v>105.211934499053</v>
      </c>
      <c r="M52" s="148">
        <v>102.461911303695</v>
      </c>
      <c r="N52" s="149">
        <f t="shared" si="0"/>
        <v>-1.3909045216223825E-2</v>
      </c>
      <c r="O52" s="149">
        <f t="shared" si="2"/>
        <v>-5.1420359383380188E-2</v>
      </c>
      <c r="P52" s="149">
        <f t="shared" si="4"/>
        <v>2.8768226053561996E-2</v>
      </c>
      <c r="Q52" s="153">
        <v>105.373717171637</v>
      </c>
      <c r="R52" s="152">
        <f t="shared" si="1"/>
        <v>-9.4203973319422207E-3</v>
      </c>
      <c r="S52" s="152">
        <f t="shared" si="3"/>
        <v>-1.2935618570431018E-3</v>
      </c>
      <c r="T52" s="152">
        <f t="shared" si="5"/>
        <v>6.4964861125686113E-2</v>
      </c>
    </row>
    <row r="53" spans="11:20" x14ac:dyDescent="0.25">
      <c r="K53" s="25">
        <v>37256</v>
      </c>
      <c r="L53" s="26">
        <v>103.976091574546</v>
      </c>
      <c r="M53" s="148">
        <v>102.369956067933</v>
      </c>
      <c r="N53" s="149">
        <f t="shared" si="0"/>
        <v>-8.9745774397520517E-4</v>
      </c>
      <c r="O53" s="149">
        <f t="shared" si="2"/>
        <v>-5.043842907379037E-2</v>
      </c>
      <c r="P53" s="149">
        <f t="shared" si="4"/>
        <v>2.369956067932999E-2</v>
      </c>
      <c r="Q53" s="153">
        <v>104.06595666379199</v>
      </c>
      <c r="R53" s="152">
        <f t="shared" si="1"/>
        <v>-1.2410689714161593E-2</v>
      </c>
      <c r="S53" s="152">
        <f t="shared" si="3"/>
        <v>-2.338859592170206E-2</v>
      </c>
      <c r="T53" s="152">
        <f t="shared" si="5"/>
        <v>4.0659566637919919E-2</v>
      </c>
    </row>
    <row r="54" spans="11:20" x14ac:dyDescent="0.25">
      <c r="K54" s="25">
        <v>37287</v>
      </c>
      <c r="L54" s="26">
        <v>104.396705214676</v>
      </c>
      <c r="M54" s="148">
        <v>104.460691591859</v>
      </c>
      <c r="N54" s="149">
        <f t="shared" si="0"/>
        <v>2.0423331260771338E-2</v>
      </c>
      <c r="O54" s="149">
        <f t="shared" si="2"/>
        <v>5.3271679061011046E-3</v>
      </c>
      <c r="P54" s="149">
        <f t="shared" si="4"/>
        <v>2.8914398615959458E-2</v>
      </c>
      <c r="Q54" s="153">
        <v>104.544991661197</v>
      </c>
      <c r="R54" s="152">
        <f t="shared" si="1"/>
        <v>4.6031864094868702E-3</v>
      </c>
      <c r="S54" s="152">
        <f t="shared" si="3"/>
        <v>-1.7210941396316293E-2</v>
      </c>
      <c r="T54" s="152">
        <f t="shared" si="5"/>
        <v>4.5016028808229303E-2</v>
      </c>
    </row>
    <row r="55" spans="11:20" x14ac:dyDescent="0.25">
      <c r="K55" s="25">
        <v>37315</v>
      </c>
      <c r="L55" s="26">
        <v>105.698274684149</v>
      </c>
      <c r="M55" s="148">
        <v>103.71053431754299</v>
      </c>
      <c r="N55" s="149">
        <f t="shared" si="0"/>
        <v>-7.1812397839272624E-3</v>
      </c>
      <c r="O55" s="149">
        <f t="shared" si="2"/>
        <v>1.2186216301851793E-2</v>
      </c>
      <c r="P55" s="149">
        <f t="shared" si="4"/>
        <v>8.240640426944168E-4</v>
      </c>
      <c r="Q55" s="153">
        <v>106.113823300308</v>
      </c>
      <c r="R55" s="152">
        <f t="shared" si="1"/>
        <v>1.5006282120095804E-2</v>
      </c>
      <c r="S55" s="152">
        <f t="shared" si="3"/>
        <v>7.0236312102902598E-3</v>
      </c>
      <c r="T55" s="152">
        <f t="shared" si="5"/>
        <v>6.2567857858683018E-2</v>
      </c>
    </row>
    <row r="56" spans="11:20" x14ac:dyDescent="0.25">
      <c r="K56" s="25">
        <v>37346</v>
      </c>
      <c r="L56" s="26">
        <v>107.646818876696</v>
      </c>
      <c r="M56" s="148">
        <v>102.170244226739</v>
      </c>
      <c r="N56" s="149">
        <f t="shared" si="0"/>
        <v>-1.4851819064858995E-2</v>
      </c>
      <c r="O56" s="149">
        <f t="shared" si="2"/>
        <v>-1.9508833339878517E-3</v>
      </c>
      <c r="P56" s="149">
        <f t="shared" si="4"/>
        <v>-2.1199153200915144E-2</v>
      </c>
      <c r="Q56" s="153">
        <v>108.47970169015601</v>
      </c>
      <c r="R56" s="152">
        <f t="shared" si="1"/>
        <v>2.229566625973356E-2</v>
      </c>
      <c r="S56" s="152">
        <f t="shared" si="3"/>
        <v>4.2412957780454397E-2</v>
      </c>
      <c r="T56" s="152">
        <f t="shared" si="5"/>
        <v>8.8365279051872303E-2</v>
      </c>
    </row>
    <row r="57" spans="11:20" x14ac:dyDescent="0.25">
      <c r="K57" s="25">
        <v>37376</v>
      </c>
      <c r="L57" s="26">
        <v>108.542863171807</v>
      </c>
      <c r="M57" s="148">
        <v>100.69890484942</v>
      </c>
      <c r="N57" s="149">
        <f t="shared" si="0"/>
        <v>-1.4400859941704369E-2</v>
      </c>
      <c r="O57" s="149">
        <f t="shared" si="2"/>
        <v>-3.6011505238130792E-2</v>
      </c>
      <c r="P57" s="149">
        <f t="shared" si="4"/>
        <v>-2.3373284861157306E-2</v>
      </c>
      <c r="Q57" s="153">
        <v>109.64545720633301</v>
      </c>
      <c r="R57" s="152">
        <f t="shared" si="1"/>
        <v>1.0746300902510608E-2</v>
      </c>
      <c r="S57" s="152">
        <f t="shared" si="3"/>
        <v>4.878727774607583E-2</v>
      </c>
      <c r="T57" s="152">
        <f t="shared" si="5"/>
        <v>9.9453098828740094E-2</v>
      </c>
    </row>
    <row r="58" spans="11:20" x14ac:dyDescent="0.25">
      <c r="K58" s="25">
        <v>37407</v>
      </c>
      <c r="L58" s="26">
        <v>109.159209531168</v>
      </c>
      <c r="M58" s="148">
        <v>100.0076052246</v>
      </c>
      <c r="N58" s="149">
        <f t="shared" si="0"/>
        <v>-6.8650163162522482E-3</v>
      </c>
      <c r="O58" s="149">
        <f t="shared" si="2"/>
        <v>-3.57044645205018E-2</v>
      </c>
      <c r="P58" s="149">
        <f t="shared" si="4"/>
        <v>-2.4370623936977864E-2</v>
      </c>
      <c r="Q58" s="153">
        <v>110.46092836512599</v>
      </c>
      <c r="R58" s="152">
        <f t="shared" si="1"/>
        <v>7.4373456007248429E-3</v>
      </c>
      <c r="S58" s="152">
        <f t="shared" si="3"/>
        <v>4.0966435188330319E-2</v>
      </c>
      <c r="T58" s="152">
        <f t="shared" si="5"/>
        <v>0.10127375338413258</v>
      </c>
    </row>
    <row r="59" spans="11:20" x14ac:dyDescent="0.25">
      <c r="K59" s="25">
        <v>37437</v>
      </c>
      <c r="L59" s="26">
        <v>109.589322539409</v>
      </c>
      <c r="M59" s="148">
        <v>100.442593162481</v>
      </c>
      <c r="N59" s="149">
        <f t="shared" si="0"/>
        <v>4.3495485858711103E-3</v>
      </c>
      <c r="O59" s="149">
        <f t="shared" si="2"/>
        <v>-1.6909532489948309E-2</v>
      </c>
      <c r="P59" s="149">
        <f t="shared" si="4"/>
        <v>-2.5491532458554955E-2</v>
      </c>
      <c r="Q59" s="153">
        <v>110.94097645200399</v>
      </c>
      <c r="R59" s="152">
        <f t="shared" si="1"/>
        <v>4.3458632294961497E-3</v>
      </c>
      <c r="S59" s="152">
        <f t="shared" si="3"/>
        <v>2.2688804665761175E-2</v>
      </c>
      <c r="T59" s="152">
        <f t="shared" si="5"/>
        <v>8.9288145279363018E-2</v>
      </c>
    </row>
    <row r="60" spans="11:20" x14ac:dyDescent="0.25">
      <c r="K60" s="25">
        <v>37468</v>
      </c>
      <c r="L60" s="26">
        <v>110.584868293585</v>
      </c>
      <c r="M60" s="148">
        <v>101.309005072123</v>
      </c>
      <c r="N60" s="149">
        <f t="shared" si="0"/>
        <v>8.625941270158588E-3</v>
      </c>
      <c r="O60" s="149">
        <f t="shared" si="2"/>
        <v>6.0586579726493728E-3</v>
      </c>
      <c r="P60" s="149">
        <f t="shared" si="4"/>
        <v>-4.2685124090559801E-2</v>
      </c>
      <c r="Q60" s="153">
        <v>111.923979933818</v>
      </c>
      <c r="R60" s="152">
        <f t="shared" si="1"/>
        <v>8.8605987909191608E-3</v>
      </c>
      <c r="S60" s="152">
        <f t="shared" si="3"/>
        <v>2.0780821983324094E-2</v>
      </c>
      <c r="T60" s="152">
        <f t="shared" si="5"/>
        <v>8.0253530008589369E-2</v>
      </c>
    </row>
    <row r="61" spans="11:20" x14ac:dyDescent="0.25">
      <c r="K61" s="25">
        <v>37499</v>
      </c>
      <c r="L61" s="26">
        <v>111.76712421075599</v>
      </c>
      <c r="M61" s="148">
        <v>104.223490753935</v>
      </c>
      <c r="N61" s="149">
        <f t="shared" si="0"/>
        <v>2.876827859218567E-2</v>
      </c>
      <c r="O61" s="149">
        <f t="shared" si="2"/>
        <v>4.2155649261542028E-2</v>
      </c>
      <c r="P61" s="149">
        <f t="shared" si="4"/>
        <v>-3.51118757667368E-2</v>
      </c>
      <c r="Q61" s="153">
        <v>112.85591914088999</v>
      </c>
      <c r="R61" s="152">
        <f t="shared" si="1"/>
        <v>8.3265374196221931E-3</v>
      </c>
      <c r="S61" s="152">
        <f t="shared" si="3"/>
        <v>2.168179112027202E-2</v>
      </c>
      <c r="T61" s="152">
        <f t="shared" si="5"/>
        <v>6.9620926867003163E-2</v>
      </c>
    </row>
    <row r="62" spans="11:20" x14ac:dyDescent="0.25">
      <c r="K62" s="25">
        <v>37529</v>
      </c>
      <c r="L62" s="26">
        <v>113.26032745932299</v>
      </c>
      <c r="M62" s="148">
        <v>106.772173035295</v>
      </c>
      <c r="N62" s="149">
        <f t="shared" si="0"/>
        <v>2.4454009963811973E-2</v>
      </c>
      <c r="O62" s="149">
        <f t="shared" si="2"/>
        <v>6.3016890280550131E-2</v>
      </c>
      <c r="P62" s="149">
        <f t="shared" si="4"/>
        <v>-9.6044166384202656E-3</v>
      </c>
      <c r="Q62" s="153">
        <v>114.134784778233</v>
      </c>
      <c r="R62" s="152">
        <f t="shared" si="1"/>
        <v>1.1331843709025735E-2</v>
      </c>
      <c r="S62" s="152">
        <f t="shared" si="3"/>
        <v>2.878835601028551E-2</v>
      </c>
      <c r="T62" s="152">
        <f t="shared" si="5"/>
        <v>7.1102750504257628E-2</v>
      </c>
    </row>
    <row r="63" spans="11:20" x14ac:dyDescent="0.25">
      <c r="K63" s="25">
        <v>37560</v>
      </c>
      <c r="L63" s="26">
        <v>114.99336127171</v>
      </c>
      <c r="M63" s="148">
        <v>109.46009633512</v>
      </c>
      <c r="N63" s="149">
        <f t="shared" si="0"/>
        <v>2.5174380397188889E-2</v>
      </c>
      <c r="O63" s="149">
        <f t="shared" si="2"/>
        <v>8.0457717033092457E-2</v>
      </c>
      <c r="P63" s="149">
        <f t="shared" si="4"/>
        <v>5.3441318168443441E-2</v>
      </c>
      <c r="Q63" s="153">
        <v>115.81864755307301</v>
      </c>
      <c r="R63" s="152">
        <f t="shared" si="1"/>
        <v>1.4753282954988789E-2</v>
      </c>
      <c r="S63" s="152">
        <f t="shared" si="3"/>
        <v>3.4797436809859361E-2</v>
      </c>
      <c r="T63" s="152">
        <f t="shared" si="5"/>
        <v>8.8768555899018997E-2</v>
      </c>
    </row>
    <row r="64" spans="11:20" x14ac:dyDescent="0.25">
      <c r="K64" s="25">
        <v>37590</v>
      </c>
      <c r="L64" s="26">
        <v>116.78273172536301</v>
      </c>
      <c r="M64" s="148">
        <v>109.588371561711</v>
      </c>
      <c r="N64" s="149">
        <f t="shared" si="0"/>
        <v>1.1718903133273173E-3</v>
      </c>
      <c r="O64" s="149">
        <f t="shared" si="2"/>
        <v>5.1474775686050966E-2</v>
      </c>
      <c r="P64" s="149">
        <f t="shared" si="4"/>
        <v>6.955228696538085E-2</v>
      </c>
      <c r="Q64" s="153">
        <v>117.962759275522</v>
      </c>
      <c r="R64" s="152">
        <f t="shared" si="1"/>
        <v>1.8512664132660284E-2</v>
      </c>
      <c r="S64" s="152">
        <f t="shared" si="3"/>
        <v>4.5250972864405936E-2</v>
      </c>
      <c r="T64" s="152">
        <f t="shared" si="5"/>
        <v>0.11947041863750019</v>
      </c>
    </row>
    <row r="65" spans="11:20" x14ac:dyDescent="0.25">
      <c r="K65" s="25">
        <v>37621</v>
      </c>
      <c r="L65" s="26">
        <v>117.75476848345301</v>
      </c>
      <c r="M65" s="148">
        <v>109.064743483966</v>
      </c>
      <c r="N65" s="149">
        <f t="shared" si="0"/>
        <v>-4.7781354014384547E-3</v>
      </c>
      <c r="O65" s="149">
        <f t="shared" si="2"/>
        <v>2.1471609910132194E-2</v>
      </c>
      <c r="P65" s="149">
        <f t="shared" si="4"/>
        <v>6.5397970978812614E-2</v>
      </c>
      <c r="Q65" s="153">
        <v>119.339614296964</v>
      </c>
      <c r="R65" s="152">
        <f t="shared" si="1"/>
        <v>1.1671946552437973E-2</v>
      </c>
      <c r="S65" s="152">
        <f t="shared" si="3"/>
        <v>4.5602482440775027E-2</v>
      </c>
      <c r="T65" s="152">
        <f t="shared" si="5"/>
        <v>0.14676901191152192</v>
      </c>
    </row>
    <row r="66" spans="11:20" x14ac:dyDescent="0.25">
      <c r="K66" s="25">
        <v>37652</v>
      </c>
      <c r="L66" s="26">
        <v>117.60479491702201</v>
      </c>
      <c r="M66" s="148">
        <v>107.616400841078</v>
      </c>
      <c r="N66" s="149">
        <f t="shared" si="0"/>
        <v>-1.3279659371324914E-2</v>
      </c>
      <c r="O66" s="149">
        <f t="shared" si="2"/>
        <v>-1.684353984485254E-2</v>
      </c>
      <c r="P66" s="149">
        <f t="shared" si="4"/>
        <v>3.0209538163395999E-2</v>
      </c>
      <c r="Q66" s="153">
        <v>119.443690317738</v>
      </c>
      <c r="R66" s="152">
        <f t="shared" si="1"/>
        <v>8.720995235917961E-4</v>
      </c>
      <c r="S66" s="152">
        <f t="shared" si="3"/>
        <v>3.1299301461829465E-2</v>
      </c>
      <c r="T66" s="152">
        <f t="shared" si="5"/>
        <v>0.14250992247264982</v>
      </c>
    </row>
    <row r="67" spans="11:20" x14ac:dyDescent="0.25">
      <c r="K67" s="25">
        <v>37680</v>
      </c>
      <c r="L67" s="26">
        <v>117.41092644979901</v>
      </c>
      <c r="M67" s="148">
        <v>108.226513110144</v>
      </c>
      <c r="N67" s="149">
        <f t="shared" si="0"/>
        <v>5.6693242321583792E-3</v>
      </c>
      <c r="O67" s="149">
        <f t="shared" si="2"/>
        <v>-1.2427034293507333E-2</v>
      </c>
      <c r="P67" s="149">
        <f t="shared" si="4"/>
        <v>4.3544070255909562E-2</v>
      </c>
      <c r="Q67" s="153">
        <v>119.075273334038</v>
      </c>
      <c r="R67" s="152">
        <f t="shared" si="1"/>
        <v>-3.0844407328671775E-3</v>
      </c>
      <c r="S67" s="152">
        <f t="shared" si="3"/>
        <v>9.4310616786907886E-3</v>
      </c>
      <c r="T67" s="152">
        <f t="shared" si="5"/>
        <v>0.12214666883737091</v>
      </c>
    </row>
    <row r="68" spans="11:20" x14ac:dyDescent="0.25">
      <c r="K68" s="25">
        <v>37711</v>
      </c>
      <c r="L68" s="26">
        <v>118.287702367325</v>
      </c>
      <c r="M68" s="148">
        <v>110.47578404038001</v>
      </c>
      <c r="N68" s="149">
        <f t="shared" si="0"/>
        <v>2.078299360847824E-2</v>
      </c>
      <c r="O68" s="149">
        <f t="shared" si="2"/>
        <v>1.293764154519339E-2</v>
      </c>
      <c r="P68" s="149">
        <f t="shared" si="4"/>
        <v>8.1291180974463861E-2</v>
      </c>
      <c r="Q68" s="153">
        <v>119.553436051158</v>
      </c>
      <c r="R68" s="152">
        <f t="shared" si="1"/>
        <v>4.0156340080665931E-3</v>
      </c>
      <c r="S68" s="152">
        <f t="shared" si="3"/>
        <v>1.7917081050884409E-3</v>
      </c>
      <c r="T68" s="152">
        <f t="shared" si="5"/>
        <v>0.10208116530990496</v>
      </c>
    </row>
    <row r="69" spans="11:20" x14ac:dyDescent="0.25">
      <c r="K69" s="25">
        <v>37741</v>
      </c>
      <c r="L69" s="26">
        <v>120.08932013562701</v>
      </c>
      <c r="M69" s="148">
        <v>112.973952098312</v>
      </c>
      <c r="N69" s="149">
        <f t="shared" si="0"/>
        <v>2.2612811301876645E-2</v>
      </c>
      <c r="O69" s="149">
        <f t="shared" si="2"/>
        <v>4.9783780310082459E-2</v>
      </c>
      <c r="P69" s="149">
        <f t="shared" si="4"/>
        <v>0.12189851783639027</v>
      </c>
      <c r="Q69" s="153">
        <v>121.123025804798</v>
      </c>
      <c r="R69" s="152">
        <f t="shared" si="1"/>
        <v>1.3128771581005561E-2</v>
      </c>
      <c r="S69" s="152">
        <f t="shared" si="3"/>
        <v>1.4059641682141022E-2</v>
      </c>
      <c r="T69" s="152">
        <f t="shared" si="5"/>
        <v>0.10467892506359178</v>
      </c>
    </row>
    <row r="70" spans="11:20" x14ac:dyDescent="0.25">
      <c r="K70" s="25">
        <v>37772</v>
      </c>
      <c r="L70" s="26">
        <v>121.757555917939</v>
      </c>
      <c r="M70" s="148">
        <v>114.25118630401801</v>
      </c>
      <c r="N70" s="149">
        <f t="shared" si="0"/>
        <v>1.1305563645277683E-2</v>
      </c>
      <c r="O70" s="149">
        <f t="shared" si="2"/>
        <v>5.5667257687056715E-2</v>
      </c>
      <c r="P70" s="149">
        <f t="shared" si="4"/>
        <v>0.14242497905463636</v>
      </c>
      <c r="Q70" s="153">
        <v>122.838834483502</v>
      </c>
      <c r="R70" s="152">
        <f t="shared" si="1"/>
        <v>1.4165834013007528E-2</v>
      </c>
      <c r="S70" s="152">
        <f t="shared" si="3"/>
        <v>3.1606571575159892E-2</v>
      </c>
      <c r="T70" s="152">
        <f t="shared" si="5"/>
        <v>0.11205687206847581</v>
      </c>
    </row>
    <row r="71" spans="11:20" x14ac:dyDescent="0.25">
      <c r="K71" s="25">
        <v>37802</v>
      </c>
      <c r="L71" s="26">
        <v>122.697534318188</v>
      </c>
      <c r="M71" s="148">
        <v>113.875852909614</v>
      </c>
      <c r="N71" s="149">
        <f t="shared" si="0"/>
        <v>-3.2851597129613941E-3</v>
      </c>
      <c r="O71" s="149">
        <f t="shared" si="2"/>
        <v>3.0776598679681966E-2</v>
      </c>
      <c r="P71" s="149">
        <f t="shared" si="4"/>
        <v>0.13374067040864501</v>
      </c>
      <c r="Q71" s="153">
        <v>124.08832523992599</v>
      </c>
      <c r="R71" s="152">
        <f t="shared" si="1"/>
        <v>1.0171789415600596E-2</v>
      </c>
      <c r="S71" s="152">
        <f t="shared" si="3"/>
        <v>3.7931901738294416E-2</v>
      </c>
      <c r="T71" s="152">
        <f t="shared" si="5"/>
        <v>0.11850759934143795</v>
      </c>
    </row>
    <row r="72" spans="11:20" x14ac:dyDescent="0.25">
      <c r="K72" s="25">
        <v>37833</v>
      </c>
      <c r="L72" s="26">
        <v>123.610880203034</v>
      </c>
      <c r="M72" s="148">
        <v>113.072500321896</v>
      </c>
      <c r="N72" s="149">
        <f t="shared" ref="N72:N135" si="6">M72/M71-1</f>
        <v>-7.0546350889300058E-3</v>
      </c>
      <c r="O72" s="149">
        <f t="shared" si="2"/>
        <v>8.7230925141268401E-4</v>
      </c>
      <c r="P72" s="149">
        <f t="shared" si="4"/>
        <v>0.11611500124197693</v>
      </c>
      <c r="Q72" s="153">
        <v>125.45628426907101</v>
      </c>
      <c r="R72" s="152">
        <f t="shared" ref="R72:R135" si="7">Q72/Q71-1</f>
        <v>1.1024075202079153E-2</v>
      </c>
      <c r="S72" s="152">
        <f t="shared" si="3"/>
        <v>3.5775678781807319E-2</v>
      </c>
      <c r="T72" s="152">
        <f t="shared" si="5"/>
        <v>0.12090621101264287</v>
      </c>
    </row>
    <row r="73" spans="11:20" x14ac:dyDescent="0.25">
      <c r="K73" s="25">
        <v>37864</v>
      </c>
      <c r="L73" s="26">
        <v>124.830801876574</v>
      </c>
      <c r="M73" s="148">
        <v>112.503653142955</v>
      </c>
      <c r="N73" s="149">
        <f t="shared" si="6"/>
        <v>-5.0308180797417057E-3</v>
      </c>
      <c r="O73" s="149">
        <f t="shared" si="2"/>
        <v>-1.529553624426172E-2</v>
      </c>
      <c r="P73" s="149">
        <f t="shared" si="4"/>
        <v>7.9446220128712941E-2</v>
      </c>
      <c r="Q73" s="153">
        <v>127.114780917074</v>
      </c>
      <c r="R73" s="152">
        <f t="shared" si="7"/>
        <v>1.3219717590598812E-2</v>
      </c>
      <c r="S73" s="152">
        <f t="shared" si="3"/>
        <v>3.4809402511436938E-2</v>
      </c>
      <c r="T73" s="152">
        <f t="shared" si="5"/>
        <v>0.12634571482584933</v>
      </c>
    </row>
    <row r="74" spans="11:20" x14ac:dyDescent="0.25">
      <c r="K74" s="25">
        <v>37894</v>
      </c>
      <c r="L74" s="26">
        <v>126.39801984751</v>
      </c>
      <c r="M74" s="148">
        <v>113.11516489063401</v>
      </c>
      <c r="N74" s="149">
        <f t="shared" si="6"/>
        <v>5.4354834762739834E-3</v>
      </c>
      <c r="O74" s="149">
        <f t="shared" ref="O74:O137" si="8">M74/M71-1</f>
        <v>-6.6799764791555249E-3</v>
      </c>
      <c r="P74" s="149">
        <f t="shared" si="4"/>
        <v>5.9406788070542005E-2</v>
      </c>
      <c r="Q74" s="153">
        <v>128.90715089626801</v>
      </c>
      <c r="R74" s="152">
        <f t="shared" si="7"/>
        <v>1.410040568266635E-2</v>
      </c>
      <c r="S74" s="152">
        <f t="shared" ref="S74:S137" si="9">Q74/Q71-1</f>
        <v>3.8833835874767075E-2</v>
      </c>
      <c r="T74" s="152">
        <f t="shared" si="5"/>
        <v>0.12942913194025918</v>
      </c>
    </row>
    <row r="75" spans="11:20" x14ac:dyDescent="0.25">
      <c r="K75" s="25">
        <v>37925</v>
      </c>
      <c r="L75" s="26">
        <v>127.46215098261401</v>
      </c>
      <c r="M75" s="148">
        <v>114.249514044325</v>
      </c>
      <c r="N75" s="149">
        <f t="shared" si="6"/>
        <v>1.0028267693264148E-2</v>
      </c>
      <c r="O75" s="149">
        <f t="shared" si="8"/>
        <v>1.0409372031910946E-2</v>
      </c>
      <c r="P75" s="149">
        <f t="shared" si="4"/>
        <v>4.3754919551156402E-2</v>
      </c>
      <c r="Q75" s="153">
        <v>129.94494161927099</v>
      </c>
      <c r="R75" s="152">
        <f t="shared" si="7"/>
        <v>8.0506838898184441E-3</v>
      </c>
      <c r="S75" s="152">
        <f t="shared" si="9"/>
        <v>3.5778656895121941E-2</v>
      </c>
      <c r="T75" s="152">
        <f t="shared" si="5"/>
        <v>0.12196908153088826</v>
      </c>
    </row>
    <row r="76" spans="11:20" x14ac:dyDescent="0.25">
      <c r="K76" s="25">
        <v>37955</v>
      </c>
      <c r="L76" s="26">
        <v>127.92976396652</v>
      </c>
      <c r="M76" s="148">
        <v>115.519657538291</v>
      </c>
      <c r="N76" s="149">
        <f t="shared" si="6"/>
        <v>1.1117276993171554E-2</v>
      </c>
      <c r="O76" s="149">
        <f t="shared" si="8"/>
        <v>2.6808057437065269E-2</v>
      </c>
      <c r="P76" s="149">
        <f t="shared" si="4"/>
        <v>5.4123315202653455E-2</v>
      </c>
      <c r="Q76" s="153">
        <v>130.33944943229099</v>
      </c>
      <c r="R76" s="152">
        <f t="shared" si="7"/>
        <v>3.0359612933290592E-3</v>
      </c>
      <c r="S76" s="152">
        <f t="shared" si="9"/>
        <v>2.5368163261207721E-2</v>
      </c>
      <c r="T76" s="152">
        <f t="shared" si="5"/>
        <v>0.10492031750343456</v>
      </c>
    </row>
    <row r="77" spans="11:20" x14ac:dyDescent="0.25">
      <c r="K77" s="25">
        <v>37986</v>
      </c>
      <c r="L77" s="26">
        <v>128.47919177329101</v>
      </c>
      <c r="M77" s="148">
        <v>116.21200395683999</v>
      </c>
      <c r="N77" s="149">
        <f t="shared" si="6"/>
        <v>5.9933212520086876E-3</v>
      </c>
      <c r="O77" s="149">
        <f t="shared" si="8"/>
        <v>2.7377753188090992E-2</v>
      </c>
      <c r="P77" s="149">
        <f t="shared" si="4"/>
        <v>6.5532272341746634E-2</v>
      </c>
      <c r="Q77" s="153">
        <v>130.927886696038</v>
      </c>
      <c r="R77" s="152">
        <f t="shared" si="7"/>
        <v>4.5146520589891548E-3</v>
      </c>
      <c r="S77" s="152">
        <f t="shared" si="9"/>
        <v>1.5675901497474554E-2</v>
      </c>
      <c r="T77" s="152">
        <f t="shared" si="5"/>
        <v>9.7103317011213219E-2</v>
      </c>
    </row>
    <row r="78" spans="11:20" x14ac:dyDescent="0.25">
      <c r="K78" s="25">
        <v>38017</v>
      </c>
      <c r="L78" s="26">
        <v>129.591645023426</v>
      </c>
      <c r="M78" s="148">
        <v>116.951075793736</v>
      </c>
      <c r="N78" s="149">
        <f t="shared" si="6"/>
        <v>6.3596858476899776E-3</v>
      </c>
      <c r="O78" s="149">
        <f t="shared" si="8"/>
        <v>2.3646155276974667E-2</v>
      </c>
      <c r="P78" s="149">
        <f t="shared" si="4"/>
        <v>8.6740263377168114E-2</v>
      </c>
      <c r="Q78" s="153">
        <v>132.11321721811299</v>
      </c>
      <c r="R78" s="152">
        <f t="shared" si="7"/>
        <v>9.0533082904395989E-3</v>
      </c>
      <c r="S78" s="152">
        <f t="shared" si="9"/>
        <v>1.6686110069562332E-2</v>
      </c>
      <c r="T78" s="152">
        <f t="shared" si="5"/>
        <v>0.10607112746326042</v>
      </c>
    </row>
    <row r="79" spans="11:20" x14ac:dyDescent="0.25">
      <c r="K79" s="25">
        <v>38046</v>
      </c>
      <c r="L79" s="26">
        <v>132.109771033973</v>
      </c>
      <c r="M79" s="148">
        <v>119.283747451849</v>
      </c>
      <c r="N79" s="149">
        <f t="shared" si="6"/>
        <v>1.9945705007682779E-2</v>
      </c>
      <c r="O79" s="149">
        <f t="shared" si="8"/>
        <v>3.2583977426615229E-2</v>
      </c>
      <c r="P79" s="149">
        <f t="shared" si="4"/>
        <v>0.1021675190667175</v>
      </c>
      <c r="Q79" s="153">
        <v>134.589043107854</v>
      </c>
      <c r="R79" s="152">
        <f t="shared" si="7"/>
        <v>1.8740183169209557E-2</v>
      </c>
      <c r="S79" s="152">
        <f t="shared" si="9"/>
        <v>3.2604048076561698E-2</v>
      </c>
      <c r="T79" s="152">
        <f t="shared" si="5"/>
        <v>0.13028540132169764</v>
      </c>
    </row>
    <row r="80" spans="11:20" x14ac:dyDescent="0.25">
      <c r="K80" s="25">
        <v>38077</v>
      </c>
      <c r="L80" s="26">
        <v>134.61346986286301</v>
      </c>
      <c r="M80" s="148">
        <v>121.887478278874</v>
      </c>
      <c r="N80" s="149">
        <f t="shared" si="6"/>
        <v>2.1828043489965365E-2</v>
      </c>
      <c r="O80" s="149">
        <f t="shared" si="8"/>
        <v>4.8837246831590742E-2</v>
      </c>
      <c r="P80" s="149">
        <f t="shared" si="4"/>
        <v>0.10329588821313918</v>
      </c>
      <c r="Q80" s="153">
        <v>137.01469362373001</v>
      </c>
      <c r="R80" s="152">
        <f t="shared" si="7"/>
        <v>1.8022644784926545E-2</v>
      </c>
      <c r="S80" s="152">
        <f t="shared" si="9"/>
        <v>4.6489766857866766E-2</v>
      </c>
      <c r="T80" s="152">
        <f t="shared" si="5"/>
        <v>0.14605400019703474</v>
      </c>
    </row>
    <row r="81" spans="11:20" x14ac:dyDescent="0.25">
      <c r="K81" s="25">
        <v>38107</v>
      </c>
      <c r="L81" s="26">
        <v>137.243639544046</v>
      </c>
      <c r="M81" s="148">
        <v>124.048380905832</v>
      </c>
      <c r="N81" s="149">
        <f t="shared" si="6"/>
        <v>1.7728667927758179E-2</v>
      </c>
      <c r="O81" s="149">
        <f t="shared" si="8"/>
        <v>6.0686103688463389E-2</v>
      </c>
      <c r="P81" s="149">
        <f t="shared" si="4"/>
        <v>9.8026391055903161E-2</v>
      </c>
      <c r="Q81" s="153">
        <v>139.703648649912</v>
      </c>
      <c r="R81" s="152">
        <f t="shared" si="7"/>
        <v>1.9625304082833583E-2</v>
      </c>
      <c r="S81" s="152">
        <f t="shared" si="9"/>
        <v>5.7453989779596037E-2</v>
      </c>
      <c r="T81" s="152">
        <f t="shared" si="5"/>
        <v>0.15340289529307616</v>
      </c>
    </row>
    <row r="82" spans="11:20" x14ac:dyDescent="0.25">
      <c r="K82" s="25">
        <v>38138</v>
      </c>
      <c r="L82" s="26">
        <v>138.81601769892001</v>
      </c>
      <c r="M82" s="148">
        <v>124.567272617564</v>
      </c>
      <c r="N82" s="149">
        <f t="shared" si="6"/>
        <v>4.1829785116331841E-3</v>
      </c>
      <c r="O82" s="149">
        <f t="shared" si="8"/>
        <v>4.429375567570748E-2</v>
      </c>
      <c r="P82" s="149">
        <f t="shared" si="4"/>
        <v>9.029303456066784E-2</v>
      </c>
      <c r="Q82" s="153">
        <v>141.56333912551599</v>
      </c>
      <c r="R82" s="152">
        <f t="shared" si="7"/>
        <v>1.3311681502780726E-2</v>
      </c>
      <c r="S82" s="152">
        <f t="shared" si="9"/>
        <v>5.1819196099589515E-2</v>
      </c>
      <c r="T82" s="152">
        <f t="shared" si="5"/>
        <v>0.1524314743032571</v>
      </c>
    </row>
    <row r="83" spans="11:20" x14ac:dyDescent="0.25">
      <c r="K83" s="25">
        <v>38168</v>
      </c>
      <c r="L83" s="26">
        <v>140.96849256941999</v>
      </c>
      <c r="M83" s="148">
        <v>125.48494663273399</v>
      </c>
      <c r="N83" s="149">
        <f t="shared" si="6"/>
        <v>7.3668949788068261E-3</v>
      </c>
      <c r="O83" s="149">
        <f t="shared" si="8"/>
        <v>2.9514667172202191E-2</v>
      </c>
      <c r="P83" s="149">
        <f t="shared" ref="P83:P146" si="10">M83/M71-1</f>
        <v>0.10194517473633691</v>
      </c>
      <c r="Q83" s="153">
        <v>143.985475638005</v>
      </c>
      <c r="R83" s="152">
        <f t="shared" si="7"/>
        <v>1.7109913678579058E-2</v>
      </c>
      <c r="S83" s="152">
        <f t="shared" si="9"/>
        <v>5.0876163934783225E-2</v>
      </c>
      <c r="T83" s="152">
        <f t="shared" ref="T83:T146" si="11">Q83/Q71-1</f>
        <v>0.16034667531863023</v>
      </c>
    </row>
    <row r="84" spans="11:20" x14ac:dyDescent="0.25">
      <c r="K84" s="25">
        <v>38199</v>
      </c>
      <c r="L84" s="26">
        <v>142.828113980702</v>
      </c>
      <c r="M84" s="148">
        <v>126.017047435298</v>
      </c>
      <c r="N84" s="149">
        <f t="shared" si="6"/>
        <v>4.2403556509558182E-3</v>
      </c>
      <c r="O84" s="149">
        <f t="shared" si="8"/>
        <v>1.5870150945061168E-2</v>
      </c>
      <c r="P84" s="149">
        <f t="shared" si="10"/>
        <v>0.11448006435297109</v>
      </c>
      <c r="Q84" s="153">
        <v>146.13230055285399</v>
      </c>
      <c r="R84" s="152">
        <f t="shared" si="7"/>
        <v>1.4910010230798187E-2</v>
      </c>
      <c r="S84" s="152">
        <f t="shared" si="9"/>
        <v>4.6016349358575237E-2</v>
      </c>
      <c r="T84" s="152">
        <f t="shared" si="11"/>
        <v>0.16480654121270111</v>
      </c>
    </row>
    <row r="85" spans="11:20" x14ac:dyDescent="0.25">
      <c r="K85" s="25">
        <v>38230</v>
      </c>
      <c r="L85" s="26">
        <v>145.066660540535</v>
      </c>
      <c r="M85" s="148">
        <v>127.92690868732601</v>
      </c>
      <c r="N85" s="149">
        <f t="shared" si="6"/>
        <v>1.5155578478448284E-2</v>
      </c>
      <c r="O85" s="149">
        <f t="shared" si="8"/>
        <v>2.6970455394624171E-2</v>
      </c>
      <c r="P85" s="149">
        <f t="shared" si="10"/>
        <v>0.13709115316258336</v>
      </c>
      <c r="Q85" s="153">
        <v>148.45468731636601</v>
      </c>
      <c r="R85" s="152">
        <f t="shared" si="7"/>
        <v>1.5892357505670196E-2</v>
      </c>
      <c r="S85" s="152">
        <f t="shared" si="9"/>
        <v>4.8680316764355469E-2</v>
      </c>
      <c r="T85" s="152">
        <f t="shared" si="11"/>
        <v>0.16787903220486644</v>
      </c>
    </row>
    <row r="86" spans="11:20" x14ac:dyDescent="0.25">
      <c r="K86" s="25">
        <v>38260</v>
      </c>
      <c r="L86" s="26">
        <v>145.794876710745</v>
      </c>
      <c r="M86" s="148">
        <v>129.34182028509301</v>
      </c>
      <c r="N86" s="149">
        <f t="shared" si="6"/>
        <v>1.1060312582283016E-2</v>
      </c>
      <c r="O86" s="149">
        <f t="shared" si="8"/>
        <v>3.0735747640290301E-2</v>
      </c>
      <c r="P86" s="149">
        <f t="shared" si="10"/>
        <v>0.14345251947559667</v>
      </c>
      <c r="Q86" s="153">
        <v>149.08791375502199</v>
      </c>
      <c r="R86" s="152">
        <f t="shared" si="7"/>
        <v>4.2654526448635544E-3</v>
      </c>
      <c r="S86" s="152">
        <f t="shared" si="9"/>
        <v>3.5437172356502566E-2</v>
      </c>
      <c r="T86" s="152">
        <f t="shared" si="11"/>
        <v>0.15655270261145948</v>
      </c>
    </row>
    <row r="87" spans="11:20" x14ac:dyDescent="0.25">
      <c r="K87" s="25">
        <v>38291</v>
      </c>
      <c r="L87" s="26">
        <v>145.38407362629599</v>
      </c>
      <c r="M87" s="148">
        <v>130.73047902655901</v>
      </c>
      <c r="N87" s="149">
        <f t="shared" si="6"/>
        <v>1.0736347597437135E-2</v>
      </c>
      <c r="O87" s="149">
        <f t="shared" si="8"/>
        <v>3.740312669744994E-2</v>
      </c>
      <c r="P87" s="149">
        <f t="shared" si="10"/>
        <v>0.14425413639693874</v>
      </c>
      <c r="Q87" s="153">
        <v>148.44747699210399</v>
      </c>
      <c r="R87" s="152">
        <f t="shared" si="7"/>
        <v>-4.2956987376612243E-3</v>
      </c>
      <c r="S87" s="152">
        <f t="shared" si="9"/>
        <v>1.5843016434361923E-2</v>
      </c>
      <c r="T87" s="152">
        <f t="shared" si="11"/>
        <v>0.14238749998475542</v>
      </c>
    </row>
    <row r="88" spans="11:20" x14ac:dyDescent="0.25">
      <c r="K88" s="25">
        <v>38321</v>
      </c>
      <c r="L88" s="26">
        <v>145.136431808456</v>
      </c>
      <c r="M88" s="148">
        <v>130.181000272321</v>
      </c>
      <c r="N88" s="149">
        <f t="shared" si="6"/>
        <v>-4.2031419017930505E-3</v>
      </c>
      <c r="O88" s="149">
        <f t="shared" si="8"/>
        <v>1.7620152070619843E-2</v>
      </c>
      <c r="P88" s="149">
        <f t="shared" si="10"/>
        <v>0.12691643176980727</v>
      </c>
      <c r="Q88" s="153">
        <v>148.35399474998599</v>
      </c>
      <c r="R88" s="152">
        <f t="shared" si="7"/>
        <v>-6.2973277830091767E-4</v>
      </c>
      <c r="S88" s="152">
        <f t="shared" si="9"/>
        <v>-6.7827138502829509E-4</v>
      </c>
      <c r="T88" s="152">
        <f t="shared" si="11"/>
        <v>0.1382125319399421</v>
      </c>
    </row>
    <row r="89" spans="11:20" x14ac:dyDescent="0.25">
      <c r="K89" s="25">
        <v>38352</v>
      </c>
      <c r="L89" s="26">
        <v>146.454991190161</v>
      </c>
      <c r="M89" s="148">
        <v>130.59398524858599</v>
      </c>
      <c r="N89" s="149">
        <f t="shared" si="6"/>
        <v>3.1723905593066259E-3</v>
      </c>
      <c r="O89" s="149">
        <f t="shared" si="8"/>
        <v>9.681052584020966E-3</v>
      </c>
      <c r="P89" s="149">
        <f t="shared" si="10"/>
        <v>0.1237564175994017</v>
      </c>
      <c r="Q89" s="153">
        <v>149.91967413038799</v>
      </c>
      <c r="R89" s="152">
        <f t="shared" si="7"/>
        <v>1.055367186465439E-2</v>
      </c>
      <c r="S89" s="152">
        <f t="shared" si="9"/>
        <v>5.5789926521658817E-3</v>
      </c>
      <c r="T89" s="152">
        <f t="shared" si="11"/>
        <v>0.1450553271240167</v>
      </c>
    </row>
    <row r="90" spans="11:20" x14ac:dyDescent="0.25">
      <c r="K90" s="25">
        <v>38383</v>
      </c>
      <c r="L90" s="26">
        <v>149.71023237964999</v>
      </c>
      <c r="M90" s="148">
        <v>130.23439464676801</v>
      </c>
      <c r="N90" s="149">
        <f t="shared" si="6"/>
        <v>-2.7535004857498491E-3</v>
      </c>
      <c r="O90" s="149">
        <f t="shared" si="8"/>
        <v>-3.7947109464061546E-3</v>
      </c>
      <c r="P90" s="149">
        <f t="shared" si="10"/>
        <v>0.11358013393959299</v>
      </c>
      <c r="Q90" s="153">
        <v>153.78713685919601</v>
      </c>
      <c r="R90" s="152">
        <f t="shared" si="7"/>
        <v>2.579689924782258E-2</v>
      </c>
      <c r="S90" s="152">
        <f t="shared" si="9"/>
        <v>3.597002775180913E-2</v>
      </c>
      <c r="T90" s="152">
        <f t="shared" si="11"/>
        <v>0.16405564937004269</v>
      </c>
    </row>
    <row r="91" spans="11:20" x14ac:dyDescent="0.25">
      <c r="K91" s="25">
        <v>38411</v>
      </c>
      <c r="L91" s="26">
        <v>153.51949416630401</v>
      </c>
      <c r="M91" s="148">
        <v>133.29842587035199</v>
      </c>
      <c r="N91" s="149">
        <f t="shared" si="6"/>
        <v>2.352705083702733E-2</v>
      </c>
      <c r="O91" s="149">
        <f t="shared" si="8"/>
        <v>2.3946855466694617E-2</v>
      </c>
      <c r="P91" s="149">
        <f t="shared" si="10"/>
        <v>0.11749025930091839</v>
      </c>
      <c r="Q91" s="153">
        <v>157.683948456861</v>
      </c>
      <c r="R91" s="152">
        <f t="shared" si="7"/>
        <v>2.5338995687479438E-2</v>
      </c>
      <c r="S91" s="152">
        <f t="shared" si="9"/>
        <v>6.2889804366901947E-2</v>
      </c>
      <c r="T91" s="152">
        <f t="shared" si="11"/>
        <v>0.17159573183457222</v>
      </c>
    </row>
    <row r="92" spans="11:20" x14ac:dyDescent="0.25">
      <c r="K92" s="25">
        <v>38442</v>
      </c>
      <c r="L92" s="26">
        <v>156.811078446495</v>
      </c>
      <c r="M92" s="148">
        <v>135.32830922572799</v>
      </c>
      <c r="N92" s="149">
        <f t="shared" si="6"/>
        <v>1.5228111975983172E-2</v>
      </c>
      <c r="O92" s="149">
        <f t="shared" si="8"/>
        <v>3.6252236028559759E-2</v>
      </c>
      <c r="P92" s="149">
        <f t="shared" si="10"/>
        <v>0.11027245076070802</v>
      </c>
      <c r="Q92" s="153">
        <v>161.27558634928101</v>
      </c>
      <c r="R92" s="152">
        <f t="shared" si="7"/>
        <v>2.2777447721018973E-2</v>
      </c>
      <c r="S92" s="152">
        <f t="shared" si="9"/>
        <v>7.5746644226404758E-2</v>
      </c>
      <c r="T92" s="152">
        <f t="shared" si="11"/>
        <v>0.17706781720927189</v>
      </c>
    </row>
    <row r="93" spans="11:20" x14ac:dyDescent="0.25">
      <c r="K93" s="25">
        <v>38472</v>
      </c>
      <c r="L93" s="26">
        <v>158.975955166163</v>
      </c>
      <c r="M93" s="148">
        <v>137.86162346740599</v>
      </c>
      <c r="N93" s="149">
        <f t="shared" si="6"/>
        <v>1.8719765702920554E-2</v>
      </c>
      <c r="O93" s="149">
        <f t="shared" si="8"/>
        <v>5.8565395426647182E-2</v>
      </c>
      <c r="P93" s="149">
        <f t="shared" si="10"/>
        <v>0.11135367072674596</v>
      </c>
      <c r="Q93" s="153">
        <v>163.52174563427599</v>
      </c>
      <c r="R93" s="152">
        <f t="shared" si="7"/>
        <v>1.3927460044264706E-2</v>
      </c>
      <c r="S93" s="152">
        <f t="shared" si="9"/>
        <v>6.3299239285485642E-2</v>
      </c>
      <c r="T93" s="152">
        <f t="shared" si="11"/>
        <v>0.17049015694679914</v>
      </c>
    </row>
    <row r="94" spans="11:20" x14ac:dyDescent="0.25">
      <c r="K94" s="25">
        <v>38503</v>
      </c>
      <c r="L94" s="26">
        <v>160.78607299504699</v>
      </c>
      <c r="M94" s="148">
        <v>139.236835967503</v>
      </c>
      <c r="N94" s="149">
        <f t="shared" si="6"/>
        <v>9.9753104998225872E-3</v>
      </c>
      <c r="O94" s="149">
        <f t="shared" si="8"/>
        <v>4.4549739116400255E-2</v>
      </c>
      <c r="P94" s="149">
        <f t="shared" si="10"/>
        <v>0.11776418510001618</v>
      </c>
      <c r="Q94" s="153">
        <v>165.64969919078899</v>
      </c>
      <c r="R94" s="152">
        <f t="shared" si="7"/>
        <v>1.3013275685499703E-2</v>
      </c>
      <c r="S94" s="152">
        <f t="shared" si="9"/>
        <v>5.0517194754970518E-2</v>
      </c>
      <c r="T94" s="152">
        <f t="shared" si="11"/>
        <v>0.1701454643134479</v>
      </c>
    </row>
    <row r="95" spans="11:20" x14ac:dyDescent="0.25">
      <c r="K95" s="25">
        <v>38533</v>
      </c>
      <c r="L95" s="26">
        <v>162.33608355028599</v>
      </c>
      <c r="M95" s="148">
        <v>140.37942323892099</v>
      </c>
      <c r="N95" s="149">
        <f t="shared" si="6"/>
        <v>8.2060703511293021E-3</v>
      </c>
      <c r="O95" s="149">
        <f t="shared" si="8"/>
        <v>3.7324888207741713E-2</v>
      </c>
      <c r="P95" s="149">
        <f t="shared" si="10"/>
        <v>0.11869532566148955</v>
      </c>
      <c r="Q95" s="153">
        <v>167.483676740829</v>
      </c>
      <c r="R95" s="152">
        <f t="shared" si="7"/>
        <v>1.107142095034952E-2</v>
      </c>
      <c r="S95" s="152">
        <f t="shared" si="9"/>
        <v>3.8493677388361069E-2</v>
      </c>
      <c r="T95" s="152">
        <f t="shared" si="11"/>
        <v>0.16319841288645676</v>
      </c>
    </row>
    <row r="96" spans="11:20" x14ac:dyDescent="0.25">
      <c r="K96" s="25">
        <v>38564</v>
      </c>
      <c r="L96" s="26">
        <v>164.08453400521401</v>
      </c>
      <c r="M96" s="148">
        <v>143.55503661793301</v>
      </c>
      <c r="N96" s="149">
        <f t="shared" si="6"/>
        <v>2.2621644296167531E-2</v>
      </c>
      <c r="O96" s="149">
        <f t="shared" si="8"/>
        <v>4.129802774209379E-2</v>
      </c>
      <c r="P96" s="149">
        <f t="shared" si="10"/>
        <v>0.1391715608290196</v>
      </c>
      <c r="Q96" s="153">
        <v>169.010795587936</v>
      </c>
      <c r="R96" s="152">
        <f t="shared" si="7"/>
        <v>9.1180160169885838E-3</v>
      </c>
      <c r="S96" s="152">
        <f t="shared" si="9"/>
        <v>3.3567706437873657E-2</v>
      </c>
      <c r="T96" s="152">
        <f t="shared" si="11"/>
        <v>0.1565601509627037</v>
      </c>
    </row>
    <row r="97" spans="11:20" x14ac:dyDescent="0.25">
      <c r="K97" s="25">
        <v>38595</v>
      </c>
      <c r="L97" s="26">
        <v>166.22567665288599</v>
      </c>
      <c r="M97" s="148">
        <v>147.188880126703</v>
      </c>
      <c r="N97" s="149">
        <f t="shared" si="6"/>
        <v>2.5313242881483511E-2</v>
      </c>
      <c r="O97" s="149">
        <f t="shared" si="8"/>
        <v>5.7111640780575845E-2</v>
      </c>
      <c r="P97" s="149">
        <f t="shared" si="10"/>
        <v>0.15057013131190677</v>
      </c>
      <c r="Q97" s="153">
        <v>170.82660334584401</v>
      </c>
      <c r="R97" s="152">
        <f t="shared" si="7"/>
        <v>1.0743738301398853E-2</v>
      </c>
      <c r="S97" s="152">
        <f t="shared" si="9"/>
        <v>3.1252119263388778E-2</v>
      </c>
      <c r="T97" s="152">
        <f t="shared" si="11"/>
        <v>0.15069861675571139</v>
      </c>
    </row>
    <row r="98" spans="11:20" x14ac:dyDescent="0.25">
      <c r="K98" s="25">
        <v>38625</v>
      </c>
      <c r="L98" s="26">
        <v>167.93037713528699</v>
      </c>
      <c r="M98" s="148">
        <v>151.45996691309901</v>
      </c>
      <c r="N98" s="149">
        <f t="shared" si="6"/>
        <v>2.9017727308743524E-2</v>
      </c>
      <c r="O98" s="149">
        <f t="shared" si="8"/>
        <v>7.8932819486793981E-2</v>
      </c>
      <c r="P98" s="149">
        <f t="shared" si="10"/>
        <v>0.17100537613629974</v>
      </c>
      <c r="Q98" s="153">
        <v>171.70090618068701</v>
      </c>
      <c r="R98" s="152">
        <f t="shared" si="7"/>
        <v>5.1180718794305857E-3</v>
      </c>
      <c r="S98" s="152">
        <f t="shared" si="9"/>
        <v>2.5179943036382824E-2</v>
      </c>
      <c r="T98" s="152">
        <f t="shared" si="11"/>
        <v>0.15167555743534122</v>
      </c>
    </row>
    <row r="99" spans="11:20" x14ac:dyDescent="0.25">
      <c r="K99" s="25">
        <v>38656</v>
      </c>
      <c r="L99" s="26">
        <v>169.10757878995699</v>
      </c>
      <c r="M99" s="148">
        <v>152.21224753781101</v>
      </c>
      <c r="N99" s="149">
        <f t="shared" si="6"/>
        <v>4.9668611451871847E-3</v>
      </c>
      <c r="O99" s="149">
        <f t="shared" si="8"/>
        <v>6.0305866821788179E-2</v>
      </c>
      <c r="P99" s="149">
        <f t="shared" si="10"/>
        <v>0.16432104181984819</v>
      </c>
      <c r="Q99" s="153">
        <v>172.90197626757501</v>
      </c>
      <c r="R99" s="152">
        <f t="shared" si="7"/>
        <v>6.9951295750534381E-3</v>
      </c>
      <c r="S99" s="152">
        <f t="shared" si="9"/>
        <v>2.3023267041035966E-2</v>
      </c>
      <c r="T99" s="152">
        <f t="shared" si="11"/>
        <v>0.16473502797741579</v>
      </c>
    </row>
    <row r="100" spans="11:20" x14ac:dyDescent="0.25">
      <c r="K100" s="25">
        <v>38686</v>
      </c>
      <c r="L100" s="26">
        <v>169.167659430649</v>
      </c>
      <c r="M100" s="148">
        <v>151.53619997722501</v>
      </c>
      <c r="N100" s="149">
        <f t="shared" si="6"/>
        <v>-4.4414793915849016E-3</v>
      </c>
      <c r="O100" s="149">
        <f t="shared" si="8"/>
        <v>2.9535654098188369E-2</v>
      </c>
      <c r="P100" s="149">
        <f t="shared" si="10"/>
        <v>0.16404236916471548</v>
      </c>
      <c r="Q100" s="153">
        <v>173.10291263618501</v>
      </c>
      <c r="R100" s="152">
        <f t="shared" si="7"/>
        <v>1.1621403812009934E-3</v>
      </c>
      <c r="S100" s="152">
        <f t="shared" si="9"/>
        <v>1.3325262258669035E-2</v>
      </c>
      <c r="T100" s="152">
        <f t="shared" si="11"/>
        <v>0.16682340052862887</v>
      </c>
    </row>
    <row r="101" spans="11:20" x14ac:dyDescent="0.25">
      <c r="K101" s="25">
        <v>38717</v>
      </c>
      <c r="L101" s="26">
        <v>170.663668033856</v>
      </c>
      <c r="M101" s="148">
        <v>151.04649530993899</v>
      </c>
      <c r="N101" s="149">
        <f t="shared" si="6"/>
        <v>-3.2316018704416916E-3</v>
      </c>
      <c r="O101" s="149">
        <f t="shared" si="8"/>
        <v>-2.7299068630937118E-3</v>
      </c>
      <c r="P101" s="149">
        <f t="shared" si="10"/>
        <v>0.15661142450336896</v>
      </c>
      <c r="Q101" s="153">
        <v>175.18183459977101</v>
      </c>
      <c r="R101" s="152">
        <f t="shared" si="7"/>
        <v>1.2009745716730524E-2</v>
      </c>
      <c r="S101" s="152">
        <f t="shared" si="9"/>
        <v>2.0273209364549905E-2</v>
      </c>
      <c r="T101" s="152">
        <f t="shared" si="11"/>
        <v>0.16850463833994223</v>
      </c>
    </row>
    <row r="102" spans="11:20" x14ac:dyDescent="0.25">
      <c r="K102" s="25">
        <v>38748</v>
      </c>
      <c r="L102" s="26">
        <v>172.38502782338301</v>
      </c>
      <c r="M102" s="148">
        <v>151.541892390491</v>
      </c>
      <c r="N102" s="149">
        <f t="shared" si="6"/>
        <v>3.2797654757594774E-3</v>
      </c>
      <c r="O102" s="149">
        <f t="shared" si="8"/>
        <v>-4.4040815253942878E-3</v>
      </c>
      <c r="P102" s="149">
        <f t="shared" si="10"/>
        <v>0.16360883621807321</v>
      </c>
      <c r="Q102" s="153">
        <v>177.08655583149701</v>
      </c>
      <c r="R102" s="152">
        <f t="shared" si="7"/>
        <v>1.0872823863716352E-2</v>
      </c>
      <c r="S102" s="152">
        <f t="shared" si="9"/>
        <v>2.4202034321725296E-2</v>
      </c>
      <c r="T102" s="152">
        <f t="shared" si="11"/>
        <v>0.15150434196348561</v>
      </c>
    </row>
    <row r="103" spans="11:20" x14ac:dyDescent="0.25">
      <c r="K103" s="25">
        <v>38776</v>
      </c>
      <c r="L103" s="26">
        <v>175.079848937582</v>
      </c>
      <c r="M103" s="148">
        <v>153.45729411363001</v>
      </c>
      <c r="N103" s="149">
        <f t="shared" si="6"/>
        <v>1.2639420644183552E-2</v>
      </c>
      <c r="O103" s="149">
        <f t="shared" si="8"/>
        <v>1.2677460149414621E-2</v>
      </c>
      <c r="P103" s="149">
        <f t="shared" si="10"/>
        <v>0.15123110503108883</v>
      </c>
      <c r="Q103" s="153">
        <v>179.77004009584101</v>
      </c>
      <c r="R103" s="152">
        <f t="shared" si="7"/>
        <v>1.5153517734555866E-2</v>
      </c>
      <c r="S103" s="152">
        <f t="shared" si="9"/>
        <v>3.8515397332848256E-2</v>
      </c>
      <c r="T103" s="152">
        <f t="shared" si="11"/>
        <v>0.14006556694654493</v>
      </c>
    </row>
    <row r="104" spans="11:20" x14ac:dyDescent="0.25">
      <c r="K104" s="25">
        <v>38807</v>
      </c>
      <c r="L104" s="26">
        <v>175.78238771458501</v>
      </c>
      <c r="M104" s="148">
        <v>153.85029800010901</v>
      </c>
      <c r="N104" s="149">
        <f t="shared" si="6"/>
        <v>2.5609984116361506E-3</v>
      </c>
      <c r="O104" s="149">
        <f t="shared" si="8"/>
        <v>1.8562514041896572E-2</v>
      </c>
      <c r="P104" s="149">
        <f t="shared" si="10"/>
        <v>0.13686706706344998</v>
      </c>
      <c r="Q104" s="153">
        <v>180.336504175009</v>
      </c>
      <c r="R104" s="152">
        <f t="shared" si="7"/>
        <v>3.1510482996275346E-3</v>
      </c>
      <c r="S104" s="152">
        <f t="shared" si="9"/>
        <v>2.9424680858118668E-2</v>
      </c>
      <c r="T104" s="152">
        <f t="shared" si="11"/>
        <v>0.11818848876758681</v>
      </c>
    </row>
    <row r="105" spans="11:20" x14ac:dyDescent="0.25">
      <c r="K105" s="25">
        <v>38837</v>
      </c>
      <c r="L105" s="26">
        <v>176.900878401526</v>
      </c>
      <c r="M105" s="148">
        <v>154.728612140986</v>
      </c>
      <c r="N105" s="149">
        <f t="shared" si="6"/>
        <v>5.7088881353766219E-3</v>
      </c>
      <c r="O105" s="149">
        <f t="shared" si="8"/>
        <v>2.1028639013451755E-2</v>
      </c>
      <c r="P105" s="149">
        <f t="shared" si="10"/>
        <v>0.12234723666639402</v>
      </c>
      <c r="Q105" s="153">
        <v>181.436127026843</v>
      </c>
      <c r="R105" s="152">
        <f t="shared" si="7"/>
        <v>6.0976165467134802E-3</v>
      </c>
      <c r="S105" s="152">
        <f t="shared" si="9"/>
        <v>2.4561837429853961E-2</v>
      </c>
      <c r="T105" s="152">
        <f t="shared" si="11"/>
        <v>0.10955351120476275</v>
      </c>
    </row>
    <row r="106" spans="11:20" x14ac:dyDescent="0.25">
      <c r="K106" s="25">
        <v>38868</v>
      </c>
      <c r="L106" s="26">
        <v>177.483657446162</v>
      </c>
      <c r="M106" s="148">
        <v>154.40265998517901</v>
      </c>
      <c r="N106" s="149">
        <f t="shared" si="6"/>
        <v>-2.1066055676243201E-3</v>
      </c>
      <c r="O106" s="149">
        <f t="shared" si="8"/>
        <v>6.1604492442632885E-3</v>
      </c>
      <c r="P106" s="149">
        <f t="shared" si="10"/>
        <v>0.10892106181740324</v>
      </c>
      <c r="Q106" s="153">
        <v>182.30602863106199</v>
      </c>
      <c r="R106" s="152">
        <f t="shared" si="7"/>
        <v>4.7945335831065528E-3</v>
      </c>
      <c r="S106" s="152">
        <f t="shared" si="9"/>
        <v>1.4106847469516959E-2</v>
      </c>
      <c r="T106" s="152">
        <f t="shared" si="11"/>
        <v>0.10055152240927923</v>
      </c>
    </row>
    <row r="107" spans="11:20" x14ac:dyDescent="0.25">
      <c r="K107" s="25">
        <v>38898</v>
      </c>
      <c r="L107" s="26">
        <v>179.120400659322</v>
      </c>
      <c r="M107" s="148">
        <v>155.56932446737699</v>
      </c>
      <c r="N107" s="149">
        <f t="shared" si="6"/>
        <v>7.5559869390200429E-3</v>
      </c>
      <c r="O107" s="149">
        <f t="shared" si="8"/>
        <v>1.1173371060137605E-2</v>
      </c>
      <c r="P107" s="149">
        <f t="shared" si="10"/>
        <v>0.10820603816417806</v>
      </c>
      <c r="Q107" s="153">
        <v>184.18527291454501</v>
      </c>
      <c r="R107" s="152">
        <f t="shared" si="7"/>
        <v>1.0308185075360798E-2</v>
      </c>
      <c r="S107" s="152">
        <f t="shared" si="9"/>
        <v>2.134215009403162E-2</v>
      </c>
      <c r="T107" s="152">
        <f t="shared" si="11"/>
        <v>9.9720739947456005E-2</v>
      </c>
    </row>
    <row r="108" spans="11:20" x14ac:dyDescent="0.25">
      <c r="K108" s="25">
        <v>38929</v>
      </c>
      <c r="L108" s="26">
        <v>178.84868969167499</v>
      </c>
      <c r="M108" s="148">
        <v>155.308750032727</v>
      </c>
      <c r="N108" s="149">
        <f t="shared" si="6"/>
        <v>-1.6749731063120388E-3</v>
      </c>
      <c r="O108" s="149">
        <f t="shared" si="8"/>
        <v>3.7493898750438071E-3</v>
      </c>
      <c r="P108" s="149">
        <f t="shared" si="10"/>
        <v>8.1876008614564455E-2</v>
      </c>
      <c r="Q108" s="153">
        <v>184.11241699982301</v>
      </c>
      <c r="R108" s="152">
        <f t="shared" si="7"/>
        <v>-3.955577640336605E-4</v>
      </c>
      <c r="S108" s="152">
        <f t="shared" si="9"/>
        <v>1.4750590286707776E-2</v>
      </c>
      <c r="T108" s="152">
        <f t="shared" si="11"/>
        <v>8.9352998779475445E-2</v>
      </c>
    </row>
    <row r="109" spans="11:20" x14ac:dyDescent="0.25">
      <c r="K109" s="25">
        <v>38960</v>
      </c>
      <c r="L109" s="26">
        <v>178.151170483215</v>
      </c>
      <c r="M109" s="148">
        <v>156.462678592299</v>
      </c>
      <c r="N109" s="149">
        <f t="shared" si="6"/>
        <v>7.4299005003184426E-3</v>
      </c>
      <c r="O109" s="149">
        <f t="shared" si="8"/>
        <v>1.3341859572352677E-2</v>
      </c>
      <c r="P109" s="149">
        <f t="shared" si="10"/>
        <v>6.300610791802308E-2</v>
      </c>
      <c r="Q109" s="153">
        <v>183.029856472495</v>
      </c>
      <c r="R109" s="152">
        <f t="shared" si="7"/>
        <v>-5.8798887384605703E-3</v>
      </c>
      <c r="S109" s="152">
        <f t="shared" si="9"/>
        <v>3.9703999196747386E-3</v>
      </c>
      <c r="T109" s="152">
        <f t="shared" si="11"/>
        <v>7.1436491082979003E-2</v>
      </c>
    </row>
    <row r="110" spans="11:20" x14ac:dyDescent="0.25">
      <c r="K110" s="25">
        <v>38990</v>
      </c>
      <c r="L110" s="26">
        <v>176.22043060889001</v>
      </c>
      <c r="M110" s="148">
        <v>155.967015914131</v>
      </c>
      <c r="N110" s="149">
        <f t="shared" si="6"/>
        <v>-3.1679291357370465E-3</v>
      </c>
      <c r="O110" s="149">
        <f t="shared" si="8"/>
        <v>2.5563615970924936E-3</v>
      </c>
      <c r="P110" s="149">
        <f t="shared" si="10"/>
        <v>2.9757361584648478E-2</v>
      </c>
      <c r="Q110" s="153">
        <v>180.67245384046601</v>
      </c>
      <c r="R110" s="152">
        <f t="shared" si="7"/>
        <v>-1.2879880241742137E-2</v>
      </c>
      <c r="S110" s="152">
        <f t="shared" si="9"/>
        <v>-1.9072203865663107E-2</v>
      </c>
      <c r="T110" s="152">
        <f t="shared" si="11"/>
        <v>5.2251021030360167E-2</v>
      </c>
    </row>
    <row r="111" spans="11:20" x14ac:dyDescent="0.25">
      <c r="K111" s="25">
        <v>39021</v>
      </c>
      <c r="L111" s="26">
        <v>174.94637236205401</v>
      </c>
      <c r="M111" s="148">
        <v>157.23908546987099</v>
      </c>
      <c r="N111" s="149">
        <f t="shared" si="6"/>
        <v>8.1560165031324683E-3</v>
      </c>
      <c r="O111" s="149">
        <f t="shared" si="8"/>
        <v>1.2429019206820158E-2</v>
      </c>
      <c r="P111" s="149">
        <f t="shared" si="10"/>
        <v>3.3025186956859409E-2</v>
      </c>
      <c r="Q111" s="153">
        <v>178.61124375388201</v>
      </c>
      <c r="R111" s="152">
        <f t="shared" si="7"/>
        <v>-1.1408546476066816E-2</v>
      </c>
      <c r="S111" s="152">
        <f t="shared" si="9"/>
        <v>-2.9879425492232214E-2</v>
      </c>
      <c r="T111" s="152">
        <f t="shared" si="11"/>
        <v>3.3020255809405041E-2</v>
      </c>
    </row>
    <row r="112" spans="11:20" x14ac:dyDescent="0.25">
      <c r="K112" s="25">
        <v>39051</v>
      </c>
      <c r="L112" s="26">
        <v>175.267796648786</v>
      </c>
      <c r="M112" s="148">
        <v>158.35500557162601</v>
      </c>
      <c r="N112" s="149">
        <f t="shared" si="6"/>
        <v>7.0969638269031687E-3</v>
      </c>
      <c r="O112" s="149">
        <f t="shared" si="8"/>
        <v>1.2094430418502E-2</v>
      </c>
      <c r="P112" s="149">
        <f t="shared" si="10"/>
        <v>4.4997865826289951E-2</v>
      </c>
      <c r="Q112" s="153">
        <v>178.594985442281</v>
      </c>
      <c r="R112" s="152">
        <f t="shared" si="7"/>
        <v>-9.1026249296022321E-5</v>
      </c>
      <c r="S112" s="152">
        <f t="shared" si="9"/>
        <v>-2.4230314745837367E-2</v>
      </c>
      <c r="T112" s="152">
        <f t="shared" si="11"/>
        <v>3.1727211994629023E-2</v>
      </c>
    </row>
    <row r="113" spans="11:20" x14ac:dyDescent="0.25">
      <c r="K113" s="25">
        <v>39082</v>
      </c>
      <c r="L113" s="26">
        <v>176.87743414001901</v>
      </c>
      <c r="M113" s="148">
        <v>162.18090647986099</v>
      </c>
      <c r="N113" s="149">
        <f t="shared" si="6"/>
        <v>2.4160277690145282E-2</v>
      </c>
      <c r="O113" s="149">
        <f t="shared" si="8"/>
        <v>3.9841055682895865E-2</v>
      </c>
      <c r="P113" s="149">
        <f t="shared" si="10"/>
        <v>7.3715124254123188E-2</v>
      </c>
      <c r="Q113" s="153">
        <v>179.57105548118901</v>
      </c>
      <c r="R113" s="152">
        <f t="shared" si="7"/>
        <v>5.4652712476266352E-3</v>
      </c>
      <c r="S113" s="152">
        <f t="shared" si="9"/>
        <v>-6.0961056091568544E-3</v>
      </c>
      <c r="T113" s="152">
        <f t="shared" si="11"/>
        <v>2.5055228422774745E-2</v>
      </c>
    </row>
    <row r="114" spans="11:20" x14ac:dyDescent="0.25">
      <c r="K114" s="25">
        <v>39113</v>
      </c>
      <c r="L114" s="26">
        <v>179.639426220269</v>
      </c>
      <c r="M114" s="148">
        <v>164.447004952745</v>
      </c>
      <c r="N114" s="149">
        <f t="shared" si="6"/>
        <v>1.3972658817056338E-2</v>
      </c>
      <c r="O114" s="149">
        <f t="shared" si="8"/>
        <v>4.5840507538789765E-2</v>
      </c>
      <c r="P114" s="149">
        <f t="shared" si="10"/>
        <v>8.515871326854163E-2</v>
      </c>
      <c r="Q114" s="153">
        <v>182.51733767055401</v>
      </c>
      <c r="R114" s="152">
        <f t="shared" si="7"/>
        <v>1.6407333472925112E-2</v>
      </c>
      <c r="S114" s="152">
        <f t="shared" si="9"/>
        <v>2.1869249855593687E-2</v>
      </c>
      <c r="T114" s="152">
        <f t="shared" si="11"/>
        <v>3.0667386428953725E-2</v>
      </c>
    </row>
    <row r="115" spans="11:20" x14ac:dyDescent="0.25">
      <c r="K115" s="25">
        <v>39141</v>
      </c>
      <c r="L115" s="26">
        <v>181.92963922778199</v>
      </c>
      <c r="M115" s="148">
        <v>167.324467300766</v>
      </c>
      <c r="N115" s="149">
        <f t="shared" si="6"/>
        <v>1.7497809393657526E-2</v>
      </c>
      <c r="O115" s="149">
        <f t="shared" si="8"/>
        <v>5.6641479041109166E-2</v>
      </c>
      <c r="P115" s="149">
        <f t="shared" si="10"/>
        <v>9.036503130876139E-2</v>
      </c>
      <c r="Q115" s="153">
        <v>184.724545744072</v>
      </c>
      <c r="R115" s="152">
        <f t="shared" si="7"/>
        <v>1.2093141954010012E-2</v>
      </c>
      <c r="S115" s="152">
        <f t="shared" si="9"/>
        <v>3.4321010114654049E-2</v>
      </c>
      <c r="T115" s="152">
        <f t="shared" si="11"/>
        <v>2.7560241103520955E-2</v>
      </c>
    </row>
    <row r="116" spans="11:20" x14ac:dyDescent="0.25">
      <c r="K116" s="25">
        <v>39172</v>
      </c>
      <c r="L116" s="26">
        <v>183.62949814302499</v>
      </c>
      <c r="M116" s="148">
        <v>167.056344235794</v>
      </c>
      <c r="N116" s="149">
        <f t="shared" si="6"/>
        <v>-1.6024139762540468E-3</v>
      </c>
      <c r="O116" s="149">
        <f t="shared" si="8"/>
        <v>3.0061724661394784E-2</v>
      </c>
      <c r="P116" s="149">
        <f t="shared" si="10"/>
        <v>8.5836988340936671E-2</v>
      </c>
      <c r="Q116" s="153">
        <v>186.972728372479</v>
      </c>
      <c r="R116" s="152">
        <f t="shared" si="7"/>
        <v>1.2170459639520459E-2</v>
      </c>
      <c r="S116" s="152">
        <f t="shared" si="9"/>
        <v>4.1218629981630617E-2</v>
      </c>
      <c r="T116" s="152">
        <f t="shared" si="11"/>
        <v>3.6799117448954366E-2</v>
      </c>
    </row>
    <row r="117" spans="11:20" x14ac:dyDescent="0.25">
      <c r="K117" s="25">
        <v>39202</v>
      </c>
      <c r="L117" s="26">
        <v>185.225887029978</v>
      </c>
      <c r="M117" s="148">
        <v>168.45336643475699</v>
      </c>
      <c r="N117" s="149">
        <f t="shared" si="6"/>
        <v>8.3625809325214018E-3</v>
      </c>
      <c r="O117" s="149">
        <f t="shared" si="8"/>
        <v>2.4362629670046321E-2</v>
      </c>
      <c r="P117" s="149">
        <f t="shared" si="10"/>
        <v>8.8702109479694924E-2</v>
      </c>
      <c r="Q117" s="153">
        <v>188.55043794412501</v>
      </c>
      <c r="R117" s="152">
        <f t="shared" si="7"/>
        <v>8.438180184775268E-3</v>
      </c>
      <c r="S117" s="152">
        <f t="shared" si="9"/>
        <v>3.3054943440281814E-2</v>
      </c>
      <c r="T117" s="152">
        <f t="shared" si="11"/>
        <v>3.9211104391737139E-2</v>
      </c>
    </row>
    <row r="118" spans="11:20" x14ac:dyDescent="0.25">
      <c r="K118" s="25">
        <v>39233</v>
      </c>
      <c r="L118" s="26">
        <v>185.43840642442501</v>
      </c>
      <c r="M118" s="148">
        <v>168.22396413194301</v>
      </c>
      <c r="N118" s="149">
        <f t="shared" si="6"/>
        <v>-1.3618148907865724E-3</v>
      </c>
      <c r="O118" s="149">
        <f t="shared" si="8"/>
        <v>5.3757639016425163E-3</v>
      </c>
      <c r="P118" s="149">
        <f t="shared" si="10"/>
        <v>8.951467641872668E-2</v>
      </c>
      <c r="Q118" s="153">
        <v>188.84105053823399</v>
      </c>
      <c r="R118" s="152">
        <f t="shared" si="7"/>
        <v>1.5412989610510408E-3</v>
      </c>
      <c r="S118" s="152">
        <f t="shared" si="9"/>
        <v>2.2284557677923367E-2</v>
      </c>
      <c r="T118" s="152">
        <f t="shared" si="11"/>
        <v>3.5846438849244544E-2</v>
      </c>
    </row>
    <row r="119" spans="11:20" x14ac:dyDescent="0.25">
      <c r="K119" s="25">
        <v>39263</v>
      </c>
      <c r="L119" s="26">
        <v>186.43492545255</v>
      </c>
      <c r="M119" s="148">
        <v>170.41910499005201</v>
      </c>
      <c r="N119" s="149">
        <f t="shared" si="6"/>
        <v>1.3048918859071001E-2</v>
      </c>
      <c r="O119" s="149">
        <f t="shared" si="8"/>
        <v>2.0129500436760317E-2</v>
      </c>
      <c r="P119" s="149">
        <f t="shared" si="10"/>
        <v>9.5454425694244227E-2</v>
      </c>
      <c r="Q119" s="153">
        <v>189.48304586208701</v>
      </c>
      <c r="R119" s="152">
        <f t="shared" si="7"/>
        <v>3.3996597774859083E-3</v>
      </c>
      <c r="S119" s="152">
        <f t="shared" si="9"/>
        <v>1.3426115730669874E-2</v>
      </c>
      <c r="T119" s="152">
        <f t="shared" si="11"/>
        <v>2.8763282013323455E-2</v>
      </c>
    </row>
    <row r="120" spans="11:20" x14ac:dyDescent="0.25">
      <c r="K120" s="25">
        <v>39294</v>
      </c>
      <c r="L120" s="26">
        <v>186.26958761041999</v>
      </c>
      <c r="M120" s="148">
        <v>169.996069558302</v>
      </c>
      <c r="N120" s="149">
        <f t="shared" si="6"/>
        <v>-2.4823239845949141E-3</v>
      </c>
      <c r="O120" s="149">
        <f t="shared" si="8"/>
        <v>9.1580427046111801E-3</v>
      </c>
      <c r="P120" s="149">
        <f t="shared" si="10"/>
        <v>9.4568525742947829E-2</v>
      </c>
      <c r="Q120" s="153">
        <v>189.300060008629</v>
      </c>
      <c r="R120" s="152">
        <f t="shared" si="7"/>
        <v>-9.6571095648945171E-4</v>
      </c>
      <c r="S120" s="152">
        <f t="shared" si="9"/>
        <v>3.9757110759197634E-3</v>
      </c>
      <c r="T120" s="152">
        <f t="shared" si="11"/>
        <v>2.8176497236527931E-2</v>
      </c>
    </row>
    <row r="121" spans="11:20" x14ac:dyDescent="0.25">
      <c r="K121" s="25">
        <v>39325</v>
      </c>
      <c r="L121" s="26">
        <v>187.284393687538</v>
      </c>
      <c r="M121" s="148">
        <v>170.35001064917199</v>
      </c>
      <c r="N121" s="149">
        <f t="shared" si="6"/>
        <v>2.0820545544943947E-3</v>
      </c>
      <c r="O121" s="149">
        <f t="shared" si="8"/>
        <v>1.2638190570526842E-2</v>
      </c>
      <c r="P121" s="149">
        <f t="shared" si="10"/>
        <v>8.8758112681042389E-2</v>
      </c>
      <c r="Q121" s="153">
        <v>190.48280871594801</v>
      </c>
      <c r="R121" s="152">
        <f t="shared" si="7"/>
        <v>6.2480102080533229E-3</v>
      </c>
      <c r="S121" s="152">
        <f t="shared" si="9"/>
        <v>8.693862764661997E-3</v>
      </c>
      <c r="T121" s="152">
        <f t="shared" si="11"/>
        <v>4.0719871539499408E-2</v>
      </c>
    </row>
    <row r="122" spans="11:20" x14ac:dyDescent="0.25">
      <c r="K122" s="25">
        <v>39355</v>
      </c>
      <c r="L122" s="26">
        <v>185.541005910694</v>
      </c>
      <c r="M122" s="148">
        <v>166.40161401680899</v>
      </c>
      <c r="N122" s="149">
        <f t="shared" si="6"/>
        <v>-2.3178141388523588E-2</v>
      </c>
      <c r="O122" s="149">
        <f t="shared" si="8"/>
        <v>-2.3574181858762477E-2</v>
      </c>
      <c r="P122" s="149">
        <f t="shared" si="10"/>
        <v>6.6902595023186517E-2</v>
      </c>
      <c r="Q122" s="153">
        <v>189.237469204739</v>
      </c>
      <c r="R122" s="152">
        <f t="shared" si="7"/>
        <v>-6.537805272842645E-3</v>
      </c>
      <c r="S122" s="152">
        <f t="shared" si="9"/>
        <v>-1.2960349894668433E-3</v>
      </c>
      <c r="T122" s="152">
        <f t="shared" si="11"/>
        <v>4.7406315584975101E-2</v>
      </c>
    </row>
    <row r="123" spans="11:20" x14ac:dyDescent="0.25">
      <c r="K123" s="25">
        <v>39386</v>
      </c>
      <c r="L123" s="26">
        <v>182.30419820382099</v>
      </c>
      <c r="M123" s="148">
        <v>162.351162537492</v>
      </c>
      <c r="N123" s="149">
        <f t="shared" si="6"/>
        <v>-2.4341419422216903E-2</v>
      </c>
      <c r="O123" s="149">
        <f t="shared" si="8"/>
        <v>-4.4971081041306649E-2</v>
      </c>
      <c r="P123" s="149">
        <f t="shared" si="10"/>
        <v>3.2511490717112901E-2</v>
      </c>
      <c r="Q123" s="153">
        <v>186.338683690631</v>
      </c>
      <c r="R123" s="152">
        <f t="shared" si="7"/>
        <v>-1.5318242873834653E-2</v>
      </c>
      <c r="S123" s="152">
        <f t="shared" si="9"/>
        <v>-1.5643821337737673E-2</v>
      </c>
      <c r="T123" s="152">
        <f t="shared" si="11"/>
        <v>4.3264017283240364E-2</v>
      </c>
    </row>
    <row r="124" spans="11:20" x14ac:dyDescent="0.25">
      <c r="K124" s="25">
        <v>39416</v>
      </c>
      <c r="L124" s="26">
        <v>179.21091705063299</v>
      </c>
      <c r="M124" s="148">
        <v>156.30301786974201</v>
      </c>
      <c r="N124" s="149">
        <f t="shared" si="6"/>
        <v>-3.7253473108659008E-2</v>
      </c>
      <c r="O124" s="149">
        <f t="shared" si="8"/>
        <v>-8.2459594372195966E-2</v>
      </c>
      <c r="P124" s="149">
        <f t="shared" si="10"/>
        <v>-1.295814865135958E-2</v>
      </c>
      <c r="Q124" s="153">
        <v>183.91909915119899</v>
      </c>
      <c r="R124" s="152">
        <f t="shared" si="7"/>
        <v>-1.2984875129037232E-2</v>
      </c>
      <c r="S124" s="152">
        <f t="shared" si="9"/>
        <v>-3.4458277935921044E-2</v>
      </c>
      <c r="T124" s="152">
        <f t="shared" si="11"/>
        <v>2.9811104134492394E-2</v>
      </c>
    </row>
    <row r="125" spans="11:20" x14ac:dyDescent="0.25">
      <c r="K125" s="25">
        <v>39447</v>
      </c>
      <c r="L125" s="26">
        <v>178.589176189406</v>
      </c>
      <c r="M125" s="148">
        <v>153.82915254321199</v>
      </c>
      <c r="N125" s="149">
        <f t="shared" si="6"/>
        <v>-1.5827367636571554E-2</v>
      </c>
      <c r="O125" s="149">
        <f t="shared" si="8"/>
        <v>-7.555492504013217E-2</v>
      </c>
      <c r="P125" s="149">
        <f t="shared" si="10"/>
        <v>-5.1496530127522089E-2</v>
      </c>
      <c r="Q125" s="153">
        <v>183.619083277328</v>
      </c>
      <c r="R125" s="152">
        <f t="shared" si="7"/>
        <v>-1.6312382740867326E-3</v>
      </c>
      <c r="S125" s="152">
        <f t="shared" si="9"/>
        <v>-2.9689606138900371E-2</v>
      </c>
      <c r="T125" s="152">
        <f t="shared" si="11"/>
        <v>2.2542763282710876E-2</v>
      </c>
    </row>
    <row r="126" spans="11:20" x14ac:dyDescent="0.25">
      <c r="K126" s="25">
        <v>39478</v>
      </c>
      <c r="L126" s="26">
        <v>180.28948595058799</v>
      </c>
      <c r="M126" s="148">
        <v>153.71294896913301</v>
      </c>
      <c r="N126" s="149">
        <f t="shared" si="6"/>
        <v>-7.5540671035245754E-4</v>
      </c>
      <c r="O126" s="149">
        <f t="shared" si="8"/>
        <v>-5.3206970823902466E-2</v>
      </c>
      <c r="P126" s="149">
        <f t="shared" si="10"/>
        <v>-6.5273648411514062E-2</v>
      </c>
      <c r="Q126" s="153">
        <v>185.44277266183499</v>
      </c>
      <c r="R126" s="152">
        <f t="shared" si="7"/>
        <v>9.9319163997382276E-3</v>
      </c>
      <c r="S126" s="152">
        <f t="shared" si="9"/>
        <v>-4.8079712223546567E-3</v>
      </c>
      <c r="T126" s="152">
        <f t="shared" si="11"/>
        <v>1.6028258074646251E-2</v>
      </c>
    </row>
    <row r="127" spans="11:20" x14ac:dyDescent="0.25">
      <c r="K127" s="25">
        <v>39507</v>
      </c>
      <c r="L127" s="26">
        <v>180.35671319126001</v>
      </c>
      <c r="M127" s="148">
        <v>158.63148152134701</v>
      </c>
      <c r="N127" s="149">
        <f t="shared" si="6"/>
        <v>3.1998166616409751E-2</v>
      </c>
      <c r="O127" s="149">
        <f t="shared" si="8"/>
        <v>1.4897112565961379E-2</v>
      </c>
      <c r="P127" s="149">
        <f t="shared" si="10"/>
        <v>-5.1952866903758554E-2</v>
      </c>
      <c r="Q127" s="153">
        <v>184.47116408586601</v>
      </c>
      <c r="R127" s="152">
        <f t="shared" si="7"/>
        <v>-5.2393984517302705E-3</v>
      </c>
      <c r="S127" s="152">
        <f t="shared" si="9"/>
        <v>3.0016726768173907E-3</v>
      </c>
      <c r="T127" s="152">
        <f t="shared" si="11"/>
        <v>-1.3716729262230887E-3</v>
      </c>
    </row>
    <row r="128" spans="11:20" x14ac:dyDescent="0.25">
      <c r="K128" s="25">
        <v>39538</v>
      </c>
      <c r="L128" s="26">
        <v>178.48212140381301</v>
      </c>
      <c r="M128" s="148">
        <v>161.73952880234799</v>
      </c>
      <c r="N128" s="149">
        <f t="shared" si="6"/>
        <v>1.9592878104607081E-2</v>
      </c>
      <c r="O128" s="149">
        <f t="shared" si="8"/>
        <v>5.1423128375578164E-2</v>
      </c>
      <c r="P128" s="149">
        <f t="shared" si="10"/>
        <v>-3.182648020802803E-2</v>
      </c>
      <c r="Q128" s="153">
        <v>181.717088908801</v>
      </c>
      <c r="R128" s="152">
        <f t="shared" si="7"/>
        <v>-1.492957010767848E-2</v>
      </c>
      <c r="S128" s="152">
        <f t="shared" si="9"/>
        <v>-1.0358369808732393E-2</v>
      </c>
      <c r="T128" s="152">
        <f t="shared" si="11"/>
        <v>-2.8109123236453648E-2</v>
      </c>
    </row>
    <row r="129" spans="11:20" x14ac:dyDescent="0.25">
      <c r="K129" s="25">
        <v>39568</v>
      </c>
      <c r="L129" s="26">
        <v>175.29374249481299</v>
      </c>
      <c r="M129" s="148">
        <v>161.60482113090899</v>
      </c>
      <c r="N129" s="149">
        <f t="shared" si="6"/>
        <v>-8.3286796021042608E-4</v>
      </c>
      <c r="O129" s="149">
        <f t="shared" si="8"/>
        <v>5.1341622255654862E-2</v>
      </c>
      <c r="P129" s="149">
        <f t="shared" si="10"/>
        <v>-4.0655437459010235E-2</v>
      </c>
      <c r="Q129" s="153">
        <v>178.10576457999801</v>
      </c>
      <c r="R129" s="152">
        <f t="shared" si="7"/>
        <v>-1.9873333600536669E-2</v>
      </c>
      <c r="S129" s="152">
        <f t="shared" si="9"/>
        <v>-3.9564810084113722E-2</v>
      </c>
      <c r="T129" s="152">
        <f t="shared" si="11"/>
        <v>-5.5394585544384478E-2</v>
      </c>
    </row>
    <row r="130" spans="11:20" x14ac:dyDescent="0.25">
      <c r="K130" s="25">
        <v>39599</v>
      </c>
      <c r="L130" s="26">
        <v>173.775396153983</v>
      </c>
      <c r="M130" s="148">
        <v>157.190075919306</v>
      </c>
      <c r="N130" s="149">
        <f t="shared" si="6"/>
        <v>-2.7318152891161573E-2</v>
      </c>
      <c r="O130" s="149">
        <f t="shared" si="8"/>
        <v>-9.0865040672714059E-3</v>
      </c>
      <c r="P130" s="149">
        <f t="shared" si="10"/>
        <v>-6.5590466076419496E-2</v>
      </c>
      <c r="Q130" s="153">
        <v>177.07173702348101</v>
      </c>
      <c r="R130" s="152">
        <f t="shared" si="7"/>
        <v>-5.8056939311055267E-3</v>
      </c>
      <c r="S130" s="152">
        <f t="shared" si="9"/>
        <v>-4.0111564856504023E-2</v>
      </c>
      <c r="T130" s="152">
        <f t="shared" si="11"/>
        <v>-6.232391464254261E-2</v>
      </c>
    </row>
    <row r="131" spans="11:20" x14ac:dyDescent="0.25">
      <c r="K131" s="25">
        <v>39629</v>
      </c>
      <c r="L131" s="26">
        <v>173.27598280798</v>
      </c>
      <c r="M131" s="148">
        <v>154.30584206383401</v>
      </c>
      <c r="N131" s="149">
        <f t="shared" si="6"/>
        <v>-1.8348701968644798E-2</v>
      </c>
      <c r="O131" s="149">
        <f t="shared" si="8"/>
        <v>-4.5960853191295281E-2</v>
      </c>
      <c r="P131" s="149">
        <f t="shared" si="10"/>
        <v>-9.4550801256458872E-2</v>
      </c>
      <c r="Q131" s="153">
        <v>176.98215419779899</v>
      </c>
      <c r="R131" s="152">
        <f t="shared" si="7"/>
        <v>-5.0591261591415027E-4</v>
      </c>
      <c r="S131" s="152">
        <f t="shared" si="9"/>
        <v>-2.6056628682723071E-2</v>
      </c>
      <c r="T131" s="152">
        <f t="shared" si="11"/>
        <v>-6.5973668553896081E-2</v>
      </c>
    </row>
    <row r="132" spans="11:20" x14ac:dyDescent="0.25">
      <c r="K132" s="25">
        <v>39660</v>
      </c>
      <c r="L132" s="26">
        <v>173.07508261365101</v>
      </c>
      <c r="M132" s="148">
        <v>154.433613954169</v>
      </c>
      <c r="N132" s="149">
        <f t="shared" si="6"/>
        <v>8.2804311635942263E-4</v>
      </c>
      <c r="O132" s="149">
        <f t="shared" si="8"/>
        <v>-4.4374958163722722E-2</v>
      </c>
      <c r="P132" s="149">
        <f t="shared" si="10"/>
        <v>-9.1545973060251695E-2</v>
      </c>
      <c r="Q132" s="153">
        <v>176.69033797877299</v>
      </c>
      <c r="R132" s="152">
        <f t="shared" si="7"/>
        <v>-1.648845446303393E-3</v>
      </c>
      <c r="S132" s="152">
        <f t="shared" si="9"/>
        <v>-7.9471127987509327E-3</v>
      </c>
      <c r="T132" s="152">
        <f t="shared" si="11"/>
        <v>-6.6612350937877207E-2</v>
      </c>
    </row>
    <row r="133" spans="11:20" x14ac:dyDescent="0.25">
      <c r="K133" s="25">
        <v>39691</v>
      </c>
      <c r="L133" s="26">
        <v>172.01836877991201</v>
      </c>
      <c r="M133" s="148">
        <v>156.12429518998499</v>
      </c>
      <c r="N133" s="149">
        <f t="shared" si="6"/>
        <v>1.0947624629944475E-2</v>
      </c>
      <c r="O133" s="149">
        <f t="shared" si="8"/>
        <v>-6.7802036679982525E-3</v>
      </c>
      <c r="P133" s="149">
        <f t="shared" si="10"/>
        <v>-8.3508744173102611E-2</v>
      </c>
      <c r="Q133" s="153">
        <v>175.173144845379</v>
      </c>
      <c r="R133" s="152">
        <f t="shared" si="7"/>
        <v>-8.5867351364524724E-3</v>
      </c>
      <c r="S133" s="152">
        <f t="shared" si="9"/>
        <v>-1.0722163853005173E-2</v>
      </c>
      <c r="T133" s="152">
        <f t="shared" si="11"/>
        <v>-8.0372942701611993E-2</v>
      </c>
    </row>
    <row r="134" spans="11:20" x14ac:dyDescent="0.25">
      <c r="K134" s="25">
        <v>39721</v>
      </c>
      <c r="L134" s="26">
        <v>168.331465712159</v>
      </c>
      <c r="M134" s="148">
        <v>153.41591842144899</v>
      </c>
      <c r="N134" s="149">
        <f t="shared" si="6"/>
        <v>-1.7347567623861582E-2</v>
      </c>
      <c r="O134" s="149">
        <f t="shared" si="8"/>
        <v>-5.7672712224133837E-3</v>
      </c>
      <c r="P134" s="149">
        <f t="shared" si="10"/>
        <v>-7.8038279088135876E-2</v>
      </c>
      <c r="Q134" s="153">
        <v>171.30279085602001</v>
      </c>
      <c r="R134" s="152">
        <f t="shared" si="7"/>
        <v>-2.2094448283013102E-2</v>
      </c>
      <c r="S134" s="152">
        <f t="shared" si="9"/>
        <v>-3.2090033978406707E-2</v>
      </c>
      <c r="T134" s="152">
        <f t="shared" si="11"/>
        <v>-9.4773399919627854E-2</v>
      </c>
    </row>
    <row r="135" spans="11:20" x14ac:dyDescent="0.25">
      <c r="K135" s="25">
        <v>39752</v>
      </c>
      <c r="L135" s="26">
        <v>164.03914331389399</v>
      </c>
      <c r="M135" s="148">
        <v>144.73786039207701</v>
      </c>
      <c r="N135" s="149">
        <f t="shared" si="6"/>
        <v>-5.6565564503759491E-2</v>
      </c>
      <c r="O135" s="149">
        <f t="shared" si="8"/>
        <v>-6.2782663138151951E-2</v>
      </c>
      <c r="P135" s="149">
        <f t="shared" si="10"/>
        <v>-0.10848891914369585</v>
      </c>
      <c r="Q135" s="153">
        <v>167.58119145828101</v>
      </c>
      <c r="R135" s="152">
        <f t="shared" si="7"/>
        <v>-2.1725270085453552E-2</v>
      </c>
      <c r="S135" s="152">
        <f t="shared" si="9"/>
        <v>-5.1554299033523376E-2</v>
      </c>
      <c r="T135" s="152">
        <f t="shared" si="11"/>
        <v>-0.1006634363881852</v>
      </c>
    </row>
    <row r="136" spans="11:20" x14ac:dyDescent="0.25">
      <c r="K136" s="25">
        <v>39782</v>
      </c>
      <c r="L136" s="26">
        <v>158.180664236279</v>
      </c>
      <c r="M136" s="148">
        <v>135.20501434443301</v>
      </c>
      <c r="N136" s="149">
        <f t="shared" ref="N136:N199" si="12">M136/M135-1</f>
        <v>-6.5862836591757623E-2</v>
      </c>
      <c r="O136" s="149">
        <f t="shared" si="8"/>
        <v>-0.13399119477270127</v>
      </c>
      <c r="P136" s="149">
        <f t="shared" si="10"/>
        <v>-0.13498142142649738</v>
      </c>
      <c r="Q136" s="153">
        <v>162.17276791490801</v>
      </c>
      <c r="R136" s="152">
        <f t="shared" ref="R136:R199" si="13">Q136/Q135-1</f>
        <v>-3.2273452028292904E-2</v>
      </c>
      <c r="S136" s="152">
        <f t="shared" si="9"/>
        <v>-7.4214440472288756E-2</v>
      </c>
      <c r="T136" s="152">
        <f t="shared" si="11"/>
        <v>-0.11823856976601121</v>
      </c>
    </row>
    <row r="137" spans="11:20" x14ac:dyDescent="0.25">
      <c r="K137" s="25">
        <v>39813</v>
      </c>
      <c r="L137" s="26">
        <v>155.356839244095</v>
      </c>
      <c r="M137" s="148">
        <v>131.532552956974</v>
      </c>
      <c r="N137" s="149">
        <f t="shared" si="12"/>
        <v>-2.7162168542828269E-2</v>
      </c>
      <c r="O137" s="149">
        <f t="shared" si="8"/>
        <v>-0.14264077476210246</v>
      </c>
      <c r="P137" s="149">
        <f t="shared" si="10"/>
        <v>-0.14494391484068447</v>
      </c>
      <c r="Q137" s="153">
        <v>159.35611144552499</v>
      </c>
      <c r="R137" s="152">
        <f t="shared" si="13"/>
        <v>-1.7368245640728808E-2</v>
      </c>
      <c r="S137" s="152">
        <f t="shared" si="9"/>
        <v>-6.9740132958698853E-2</v>
      </c>
      <c r="T137" s="152">
        <f t="shared" si="11"/>
        <v>-0.13213752840252213</v>
      </c>
    </row>
    <row r="138" spans="11:20" x14ac:dyDescent="0.25">
      <c r="K138" s="25">
        <v>39844</v>
      </c>
      <c r="L138" s="26">
        <v>151.63938999596499</v>
      </c>
      <c r="M138" s="148">
        <v>130.07424327165</v>
      </c>
      <c r="N138" s="149">
        <f t="shared" si="12"/>
        <v>-1.1087062879415299E-2</v>
      </c>
      <c r="O138" s="149">
        <f t="shared" ref="O138:O201" si="14">M138/M135-1</f>
        <v>-0.10131155097018207</v>
      </c>
      <c r="P138" s="149">
        <f t="shared" si="10"/>
        <v>-0.15378473873551068</v>
      </c>
      <c r="Q138" s="153">
        <v>155.26691137895699</v>
      </c>
      <c r="R138" s="152">
        <f t="shared" si="13"/>
        <v>-2.5660767130138429E-2</v>
      </c>
      <c r="S138" s="152">
        <f t="shared" ref="S138:S201" si="15">Q138/Q135-1</f>
        <v>-7.3482471225833401E-2</v>
      </c>
      <c r="T138" s="152">
        <f t="shared" si="11"/>
        <v>-0.1627233073024924</v>
      </c>
    </row>
    <row r="139" spans="11:20" x14ac:dyDescent="0.25">
      <c r="K139" s="25">
        <v>39872</v>
      </c>
      <c r="L139" s="26">
        <v>149.01388891049399</v>
      </c>
      <c r="M139" s="148">
        <v>127.254914257154</v>
      </c>
      <c r="N139" s="149">
        <f t="shared" si="12"/>
        <v>-2.1674767760194169E-2</v>
      </c>
      <c r="O139" s="149">
        <f t="shared" si="14"/>
        <v>-5.8800334631275097E-2</v>
      </c>
      <c r="P139" s="149">
        <f t="shared" si="10"/>
        <v>-0.19779533648225223</v>
      </c>
      <c r="Q139" s="153">
        <v>152.762078570574</v>
      </c>
      <c r="R139" s="152">
        <f t="shared" si="13"/>
        <v>-1.6132431476462372E-2</v>
      </c>
      <c r="S139" s="152">
        <f t="shared" si="15"/>
        <v>-5.8028789082959942E-2</v>
      </c>
      <c r="T139" s="152">
        <f t="shared" si="11"/>
        <v>-0.17189182749739862</v>
      </c>
    </row>
    <row r="140" spans="11:20" x14ac:dyDescent="0.25">
      <c r="K140" s="25">
        <v>39903</v>
      </c>
      <c r="L140" s="26">
        <v>144.15687524418601</v>
      </c>
      <c r="M140" s="148">
        <v>118.74462863291301</v>
      </c>
      <c r="N140" s="149">
        <f t="shared" si="12"/>
        <v>-6.6875889814703715E-2</v>
      </c>
      <c r="O140" s="149">
        <f t="shared" si="14"/>
        <v>-9.722250527779297E-2</v>
      </c>
      <c r="P140" s="149">
        <f t="shared" si="10"/>
        <v>-0.26582802910212766</v>
      </c>
      <c r="Q140" s="153">
        <v>148.41853746439801</v>
      </c>
      <c r="R140" s="152">
        <f t="shared" si="13"/>
        <v>-2.8433372646008648E-2</v>
      </c>
      <c r="S140" s="152">
        <f t="shared" si="15"/>
        <v>-6.8636049674605237E-2</v>
      </c>
      <c r="T140" s="152">
        <f t="shared" si="11"/>
        <v>-0.18324391857892164</v>
      </c>
    </row>
    <row r="141" spans="11:20" x14ac:dyDescent="0.25">
      <c r="K141" s="25">
        <v>39933</v>
      </c>
      <c r="L141" s="26">
        <v>140.96382175679199</v>
      </c>
      <c r="M141" s="148">
        <v>113.97788826856301</v>
      </c>
      <c r="N141" s="149">
        <f t="shared" si="12"/>
        <v>-4.0142787250494472E-2</v>
      </c>
      <c r="O141" s="149">
        <f t="shared" si="14"/>
        <v>-0.12374744298508822</v>
      </c>
      <c r="P141" s="149">
        <f t="shared" si="10"/>
        <v>-0.29471232682944215</v>
      </c>
      <c r="Q141" s="153">
        <v>145.428075415476</v>
      </c>
      <c r="R141" s="152">
        <f t="shared" si="13"/>
        <v>-2.0148844612077887E-2</v>
      </c>
      <c r="S141" s="152">
        <f t="shared" si="15"/>
        <v>-6.3367242100073273E-2</v>
      </c>
      <c r="T141" s="152">
        <f t="shared" si="11"/>
        <v>-0.18347350655146533</v>
      </c>
    </row>
    <row r="142" spans="11:20" x14ac:dyDescent="0.25">
      <c r="K142" s="25">
        <v>39964</v>
      </c>
      <c r="L142" s="26">
        <v>139.162263977994</v>
      </c>
      <c r="M142" s="148">
        <v>110.56530050324901</v>
      </c>
      <c r="N142" s="149">
        <f t="shared" si="12"/>
        <v>-2.994078778923337E-2</v>
      </c>
      <c r="O142" s="149">
        <f t="shared" si="14"/>
        <v>-0.13115103531623917</v>
      </c>
      <c r="P142" s="149">
        <f t="shared" si="10"/>
        <v>-0.29661398878636558</v>
      </c>
      <c r="Q142" s="153">
        <v>143.766456910465</v>
      </c>
      <c r="R142" s="152">
        <f t="shared" si="13"/>
        <v>-1.1425706489368692E-2</v>
      </c>
      <c r="S142" s="152">
        <f t="shared" si="15"/>
        <v>-5.8886483767980113E-2</v>
      </c>
      <c r="T142" s="152">
        <f t="shared" si="11"/>
        <v>-0.1880891929613786</v>
      </c>
    </row>
    <row r="143" spans="11:20" x14ac:dyDescent="0.25">
      <c r="K143" s="25">
        <v>39994</v>
      </c>
      <c r="L143" s="26">
        <v>139.63464827967201</v>
      </c>
      <c r="M143" s="148">
        <v>111.50613686886599</v>
      </c>
      <c r="N143" s="149">
        <f t="shared" si="12"/>
        <v>8.5093276220900016E-3</v>
      </c>
      <c r="O143" s="149">
        <f t="shared" si="14"/>
        <v>-6.0958477426579671E-2</v>
      </c>
      <c r="P143" s="149">
        <f t="shared" si="10"/>
        <v>-0.27736931163800282</v>
      </c>
      <c r="Q143" s="153">
        <v>144.27473081839699</v>
      </c>
      <c r="R143" s="152">
        <f t="shared" si="13"/>
        <v>3.5354137457010992E-3</v>
      </c>
      <c r="S143" s="152">
        <f t="shared" si="15"/>
        <v>-2.7919737768572372E-2</v>
      </c>
      <c r="T143" s="152">
        <f t="shared" si="11"/>
        <v>-0.18480633557464499</v>
      </c>
    </row>
    <row r="144" spans="11:20" x14ac:dyDescent="0.25">
      <c r="K144" s="25">
        <v>40025</v>
      </c>
      <c r="L144" s="26">
        <v>140.093354195979</v>
      </c>
      <c r="M144" s="148">
        <v>109.850417434614</v>
      </c>
      <c r="N144" s="149">
        <f t="shared" si="12"/>
        <v>-1.4848684393031775E-2</v>
      </c>
      <c r="O144" s="149">
        <f t="shared" si="14"/>
        <v>-3.6212908456625836E-2</v>
      </c>
      <c r="P144" s="149">
        <f t="shared" si="10"/>
        <v>-0.28868842331686861</v>
      </c>
      <c r="Q144" s="153">
        <v>145.43097499507499</v>
      </c>
      <c r="R144" s="152">
        <f t="shared" si="13"/>
        <v>8.0141835657514537E-3</v>
      </c>
      <c r="S144" s="152">
        <f t="shared" si="15"/>
        <v>1.99382381338431E-5</v>
      </c>
      <c r="T144" s="152">
        <f t="shared" si="11"/>
        <v>-0.1769160857423534</v>
      </c>
    </row>
    <row r="145" spans="11:20" x14ac:dyDescent="0.25">
      <c r="K145" s="25">
        <v>40056</v>
      </c>
      <c r="L145" s="26">
        <v>139.06732905819101</v>
      </c>
      <c r="M145" s="148">
        <v>108.010115379954</v>
      </c>
      <c r="N145" s="149">
        <f t="shared" si="12"/>
        <v>-1.6752799831237786E-2</v>
      </c>
      <c r="O145" s="149">
        <f t="shared" si="14"/>
        <v>-2.3110190192264901E-2</v>
      </c>
      <c r="P145" s="149">
        <f t="shared" si="10"/>
        <v>-0.30817868385879121</v>
      </c>
      <c r="Q145" s="153">
        <v>145.151497676394</v>
      </c>
      <c r="R145" s="152">
        <f t="shared" si="13"/>
        <v>-1.9217179743892254E-3</v>
      </c>
      <c r="S145" s="152">
        <f t="shared" si="15"/>
        <v>9.6339632741424541E-3</v>
      </c>
      <c r="T145" s="152">
        <f t="shared" si="11"/>
        <v>-0.17138270364149921</v>
      </c>
    </row>
    <row r="146" spans="11:20" x14ac:dyDescent="0.25">
      <c r="K146" s="25">
        <v>40086</v>
      </c>
      <c r="L146" s="26">
        <v>135.196827315565</v>
      </c>
      <c r="M146" s="148">
        <v>104.407092331432</v>
      </c>
      <c r="N146" s="149">
        <f t="shared" si="12"/>
        <v>-3.335820016345159E-2</v>
      </c>
      <c r="O146" s="149">
        <f t="shared" si="14"/>
        <v>-6.3665056801157527E-2</v>
      </c>
      <c r="P146" s="149">
        <f t="shared" si="10"/>
        <v>-0.31945072319930201</v>
      </c>
      <c r="Q146" s="153">
        <v>141.79187832409801</v>
      </c>
      <c r="R146" s="152">
        <f t="shared" si="13"/>
        <v>-2.3145605839948291E-2</v>
      </c>
      <c r="S146" s="152">
        <f t="shared" si="15"/>
        <v>-1.7209198590876107E-2</v>
      </c>
      <c r="T146" s="152">
        <f t="shared" si="11"/>
        <v>-0.17227339020253285</v>
      </c>
    </row>
    <row r="147" spans="11:20" x14ac:dyDescent="0.25">
      <c r="K147" s="25">
        <v>40117</v>
      </c>
      <c r="L147" s="26">
        <v>130.48774345211501</v>
      </c>
      <c r="M147" s="148">
        <v>101.82487706708901</v>
      </c>
      <c r="N147" s="149">
        <f t="shared" si="12"/>
        <v>-2.4732182524018098E-2</v>
      </c>
      <c r="O147" s="149">
        <f t="shared" si="14"/>
        <v>-7.3058806283572086E-2</v>
      </c>
      <c r="P147" s="149">
        <f t="shared" ref="P147:P210" si="16">M147/M135-1</f>
        <v>-0.29648761705293991</v>
      </c>
      <c r="Q147" s="153">
        <v>136.816223890435</v>
      </c>
      <c r="R147" s="152">
        <f t="shared" si="13"/>
        <v>-3.5091251293603798E-2</v>
      </c>
      <c r="S147" s="152">
        <f t="shared" si="15"/>
        <v>-5.9236012857176612E-2</v>
      </c>
      <c r="T147" s="152">
        <f t="shared" ref="T147:T210" si="17">Q147/Q135-1</f>
        <v>-0.18358246113499488</v>
      </c>
    </row>
    <row r="148" spans="11:20" x14ac:dyDescent="0.25">
      <c r="K148" s="25">
        <v>40147</v>
      </c>
      <c r="L148" s="26">
        <v>128.48675010138601</v>
      </c>
      <c r="M148" s="148">
        <v>101.015199781728</v>
      </c>
      <c r="N148" s="149">
        <f t="shared" si="12"/>
        <v>-7.9516647471867818E-3</v>
      </c>
      <c r="O148" s="149">
        <f t="shared" si="14"/>
        <v>-6.4761671382532526E-2</v>
      </c>
      <c r="P148" s="149">
        <f t="shared" si="16"/>
        <v>-0.25287386513348464</v>
      </c>
      <c r="Q148" s="153">
        <v>134.34513346268699</v>
      </c>
      <c r="R148" s="152">
        <f t="shared" si="13"/>
        <v>-1.8061384516261048E-2</v>
      </c>
      <c r="S148" s="152">
        <f t="shared" si="15"/>
        <v>-7.4448864715120688E-2</v>
      </c>
      <c r="T148" s="152">
        <f t="shared" si="17"/>
        <v>-0.17159252327013474</v>
      </c>
    </row>
    <row r="149" spans="11:20" x14ac:dyDescent="0.25">
      <c r="K149" s="25">
        <v>40178</v>
      </c>
      <c r="L149" s="26">
        <v>128.974999176305</v>
      </c>
      <c r="M149" s="148">
        <v>101.05798234372701</v>
      </c>
      <c r="N149" s="149">
        <f t="shared" si="12"/>
        <v>4.2352598511352646E-4</v>
      </c>
      <c r="O149" s="149">
        <f t="shared" si="14"/>
        <v>-3.2077418429329541E-2</v>
      </c>
      <c r="P149" s="149">
        <f t="shared" si="16"/>
        <v>-0.23168842942792744</v>
      </c>
      <c r="Q149" s="153">
        <v>134.51575245198001</v>
      </c>
      <c r="R149" s="152">
        <f t="shared" si="13"/>
        <v>1.2700049856320117E-3</v>
      </c>
      <c r="S149" s="152">
        <f t="shared" si="15"/>
        <v>-5.1315533429120208E-2</v>
      </c>
      <c r="T149" s="152">
        <f t="shared" si="17"/>
        <v>-0.15587955032422163</v>
      </c>
    </row>
    <row r="150" spans="11:20" x14ac:dyDescent="0.25">
      <c r="K150" s="25">
        <v>40209</v>
      </c>
      <c r="L150" s="26">
        <v>131.197623659334</v>
      </c>
      <c r="M150" s="148">
        <v>100.692895644392</v>
      </c>
      <c r="N150" s="149">
        <f t="shared" si="12"/>
        <v>-3.6126458382401694E-3</v>
      </c>
      <c r="O150" s="149">
        <f t="shared" si="14"/>
        <v>-1.111694367135041E-2</v>
      </c>
      <c r="P150" s="149">
        <f t="shared" si="16"/>
        <v>-0.22588136504394141</v>
      </c>
      <c r="Q150" s="153">
        <v>136.838098669782</v>
      </c>
      <c r="R150" s="152">
        <f t="shared" si="13"/>
        <v>1.7264492637254714E-2</v>
      </c>
      <c r="S150" s="152">
        <f t="shared" si="15"/>
        <v>1.5988439619940564E-4</v>
      </c>
      <c r="T150" s="152">
        <f t="shared" si="17"/>
        <v>-0.11869117860015999</v>
      </c>
    </row>
    <row r="151" spans="11:20" x14ac:dyDescent="0.25">
      <c r="K151" s="25">
        <v>40237</v>
      </c>
      <c r="L151" s="26">
        <v>132.41815357961801</v>
      </c>
      <c r="M151" s="148">
        <v>99.964521578452405</v>
      </c>
      <c r="N151" s="149">
        <f t="shared" si="12"/>
        <v>-7.2336192268411814E-3</v>
      </c>
      <c r="O151" s="149">
        <f t="shared" si="14"/>
        <v>-1.0401189182874249E-2</v>
      </c>
      <c r="P151" s="149">
        <f t="shared" si="16"/>
        <v>-0.21445452883299854</v>
      </c>
      <c r="Q151" s="153">
        <v>138.276004759134</v>
      </c>
      <c r="R151" s="152">
        <f t="shared" si="13"/>
        <v>1.050808293399319E-2</v>
      </c>
      <c r="S151" s="152">
        <f t="shared" si="15"/>
        <v>2.9259498986904164E-2</v>
      </c>
      <c r="T151" s="152">
        <f t="shared" si="17"/>
        <v>-9.4827682020231507E-2</v>
      </c>
    </row>
    <row r="152" spans="11:20" x14ac:dyDescent="0.25">
      <c r="K152" s="25">
        <v>40268</v>
      </c>
      <c r="L152" s="26">
        <v>131.73290109925</v>
      </c>
      <c r="M152" s="148">
        <v>101.482375514983</v>
      </c>
      <c r="N152" s="149">
        <f t="shared" si="12"/>
        <v>1.5183926382715596E-2</v>
      </c>
      <c r="O152" s="149">
        <f t="shared" si="14"/>
        <v>4.1995017257767664E-3</v>
      </c>
      <c r="P152" s="149">
        <f t="shared" si="16"/>
        <v>-0.14537291763566429</v>
      </c>
      <c r="Q152" s="153">
        <v>137.309454391114</v>
      </c>
      <c r="R152" s="152">
        <f t="shared" si="13"/>
        <v>-6.990007917162866E-3</v>
      </c>
      <c r="S152" s="152">
        <f t="shared" si="15"/>
        <v>2.0768585747095392E-2</v>
      </c>
      <c r="T152" s="152">
        <f t="shared" si="17"/>
        <v>-7.484970046918038E-2</v>
      </c>
    </row>
    <row r="153" spans="11:20" x14ac:dyDescent="0.25">
      <c r="K153" s="25">
        <v>40298</v>
      </c>
      <c r="L153" s="26">
        <v>129.23712763471499</v>
      </c>
      <c r="M153" s="148">
        <v>105.414416732281</v>
      </c>
      <c r="N153" s="149">
        <f t="shared" si="12"/>
        <v>3.874605021161992E-2</v>
      </c>
      <c r="O153" s="149">
        <f t="shared" si="14"/>
        <v>4.6890309963510957E-2</v>
      </c>
      <c r="P153" s="149">
        <f t="shared" si="16"/>
        <v>-7.5132744310055455E-2</v>
      </c>
      <c r="Q153" s="153">
        <v>133.75215055699499</v>
      </c>
      <c r="R153" s="152">
        <f t="shared" si="13"/>
        <v>-2.5907202456622813E-2</v>
      </c>
      <c r="S153" s="152">
        <f t="shared" si="15"/>
        <v>-2.2551819579385013E-2</v>
      </c>
      <c r="T153" s="152">
        <f t="shared" si="17"/>
        <v>-8.0286594078370799E-2</v>
      </c>
    </row>
    <row r="154" spans="11:20" x14ac:dyDescent="0.25">
      <c r="K154" s="25">
        <v>40329</v>
      </c>
      <c r="L154" s="26">
        <v>125.942079687291</v>
      </c>
      <c r="M154" s="148">
        <v>108.16218985411</v>
      </c>
      <c r="N154" s="149">
        <f t="shared" si="12"/>
        <v>2.6066388327200762E-2</v>
      </c>
      <c r="O154" s="149">
        <f t="shared" si="14"/>
        <v>8.2005777111872957E-2</v>
      </c>
      <c r="P154" s="149">
        <f t="shared" si="16"/>
        <v>-2.1734763422167847E-2</v>
      </c>
      <c r="Q154" s="153">
        <v>129.41029857312</v>
      </c>
      <c r="R154" s="152">
        <f t="shared" si="13"/>
        <v>-3.2461922786242048E-2</v>
      </c>
      <c r="S154" s="152">
        <f t="shared" si="15"/>
        <v>-6.4116013486630319E-2</v>
      </c>
      <c r="T154" s="152">
        <f t="shared" si="17"/>
        <v>-9.9857495592909684E-2</v>
      </c>
    </row>
    <row r="155" spans="11:20" x14ac:dyDescent="0.25">
      <c r="K155" s="25">
        <v>40359</v>
      </c>
      <c r="L155" s="26">
        <v>124.165023678899</v>
      </c>
      <c r="M155" s="148">
        <v>108.199237092215</v>
      </c>
      <c r="N155" s="149">
        <f t="shared" si="12"/>
        <v>3.4251560693232541E-4</v>
      </c>
      <c r="O155" s="149">
        <f t="shared" si="14"/>
        <v>6.6187468938784466E-2</v>
      </c>
      <c r="P155" s="149">
        <f t="shared" si="16"/>
        <v>-2.9656661682576191E-2</v>
      </c>
      <c r="Q155" s="153">
        <v>127.30899752985501</v>
      </c>
      <c r="R155" s="152">
        <f t="shared" si="13"/>
        <v>-1.6237510201537075E-2</v>
      </c>
      <c r="S155" s="152">
        <f t="shared" si="15"/>
        <v>-7.2831524279264648E-2</v>
      </c>
      <c r="T155" s="152">
        <f t="shared" si="17"/>
        <v>-0.11759324167374308</v>
      </c>
    </row>
    <row r="156" spans="11:20" x14ac:dyDescent="0.25">
      <c r="K156" s="25">
        <v>40390</v>
      </c>
      <c r="L156" s="26">
        <v>124.005294272744</v>
      </c>
      <c r="M156" s="148">
        <v>105.1296828604</v>
      </c>
      <c r="N156" s="149">
        <f t="shared" si="12"/>
        <v>-2.8369462801284939E-2</v>
      </c>
      <c r="O156" s="149">
        <f t="shared" si="14"/>
        <v>-2.7010904267880109E-3</v>
      </c>
      <c r="P156" s="149">
        <f t="shared" si="16"/>
        <v>-4.2974206966704731E-2</v>
      </c>
      <c r="Q156" s="153">
        <v>127.90329171442301</v>
      </c>
      <c r="R156" s="152">
        <f t="shared" si="13"/>
        <v>4.6681239825852039E-3</v>
      </c>
      <c r="S156" s="152">
        <f t="shared" si="15"/>
        <v>-4.3729082621962401E-2</v>
      </c>
      <c r="T156" s="152">
        <f t="shared" si="17"/>
        <v>-0.12052235282920687</v>
      </c>
    </row>
    <row r="157" spans="11:20" x14ac:dyDescent="0.25">
      <c r="K157" s="25">
        <v>40421</v>
      </c>
      <c r="L157" s="26">
        <v>124.781277601204</v>
      </c>
      <c r="M157" s="148">
        <v>103.42990339712399</v>
      </c>
      <c r="N157" s="149">
        <f t="shared" si="12"/>
        <v>-1.6168406648131017E-2</v>
      </c>
      <c r="O157" s="149">
        <f t="shared" si="14"/>
        <v>-4.3751762638764458E-2</v>
      </c>
      <c r="P157" s="149">
        <f t="shared" si="16"/>
        <v>-4.2405398482520895E-2</v>
      </c>
      <c r="Q157" s="153">
        <v>129.31516214060099</v>
      </c>
      <c r="R157" s="152">
        <f t="shared" si="13"/>
        <v>1.1038577719566067E-2</v>
      </c>
      <c r="S157" s="152">
        <f t="shared" si="15"/>
        <v>-7.3515348908081979E-4</v>
      </c>
      <c r="T157" s="152">
        <f t="shared" si="17"/>
        <v>-0.10910211599124597</v>
      </c>
    </row>
    <row r="158" spans="11:20" x14ac:dyDescent="0.25">
      <c r="K158" s="25">
        <v>40451</v>
      </c>
      <c r="L158" s="26">
        <v>124.223302255699</v>
      </c>
      <c r="M158" s="148">
        <v>103.22414334345601</v>
      </c>
      <c r="N158" s="149">
        <f t="shared" si="12"/>
        <v>-1.9893671647159827E-3</v>
      </c>
      <c r="O158" s="149">
        <f t="shared" si="14"/>
        <v>-4.5980857928960006E-2</v>
      </c>
      <c r="P158" s="149">
        <f t="shared" si="16"/>
        <v>-1.1330159298190368E-2</v>
      </c>
      <c r="Q158" s="153">
        <v>128.759129052899</v>
      </c>
      <c r="R158" s="152">
        <f t="shared" si="13"/>
        <v>-4.2998290262160621E-3</v>
      </c>
      <c r="S158" s="152">
        <f t="shared" si="15"/>
        <v>1.1390644425614438E-2</v>
      </c>
      <c r="T158" s="152">
        <f t="shared" si="17"/>
        <v>-9.1914638731349974E-2</v>
      </c>
    </row>
    <row r="159" spans="11:20" x14ac:dyDescent="0.25">
      <c r="K159" s="25">
        <v>40482</v>
      </c>
      <c r="L159" s="26">
        <v>123.07648587629799</v>
      </c>
      <c r="M159" s="148">
        <v>105.96012751424</v>
      </c>
      <c r="N159" s="149">
        <f t="shared" si="12"/>
        <v>2.6505273690483389E-2</v>
      </c>
      <c r="O159" s="149">
        <f t="shared" si="14"/>
        <v>7.8992405498143903E-3</v>
      </c>
      <c r="P159" s="149">
        <f t="shared" si="16"/>
        <v>4.061139641176692E-2</v>
      </c>
      <c r="Q159" s="153">
        <v>126.54288778095101</v>
      </c>
      <c r="R159" s="152">
        <f t="shared" si="13"/>
        <v>-1.7212303999334155E-2</v>
      </c>
      <c r="S159" s="152">
        <f t="shared" si="15"/>
        <v>-1.0636191729212485E-2</v>
      </c>
      <c r="T159" s="152">
        <f t="shared" si="17"/>
        <v>-7.5088580998340371E-2</v>
      </c>
    </row>
    <row r="160" spans="11:20" x14ac:dyDescent="0.25">
      <c r="K160" s="25">
        <v>40512</v>
      </c>
      <c r="L160" s="26">
        <v>122.434727659366</v>
      </c>
      <c r="M160" s="148">
        <v>109.219057428472</v>
      </c>
      <c r="N160" s="149">
        <f t="shared" si="12"/>
        <v>3.0756190943560746E-2</v>
      </c>
      <c r="O160" s="149">
        <f t="shared" si="14"/>
        <v>5.5971762915800749E-2</v>
      </c>
      <c r="P160" s="149">
        <f t="shared" si="16"/>
        <v>8.1214091190937143E-2</v>
      </c>
      <c r="Q160" s="153">
        <v>124.844581785222</v>
      </c>
      <c r="R160" s="152">
        <f t="shared" si="13"/>
        <v>-1.3420793736498404E-2</v>
      </c>
      <c r="S160" s="152">
        <f t="shared" si="15"/>
        <v>-3.4571200170002037E-2</v>
      </c>
      <c r="T160" s="152">
        <f t="shared" si="17"/>
        <v>-7.0717497780473537E-2</v>
      </c>
    </row>
    <row r="161" spans="11:20" x14ac:dyDescent="0.25">
      <c r="K161" s="25">
        <v>40543</v>
      </c>
      <c r="L161" s="26">
        <v>123.06853300741</v>
      </c>
      <c r="M161" s="148">
        <v>112.12228152250501</v>
      </c>
      <c r="N161" s="149">
        <f t="shared" si="12"/>
        <v>2.6581662233574388E-2</v>
      </c>
      <c r="O161" s="149">
        <f t="shared" si="14"/>
        <v>8.6202102442665574E-2</v>
      </c>
      <c r="P161" s="149">
        <f t="shared" si="16"/>
        <v>0.10948466338012919</v>
      </c>
      <c r="Q161" s="153">
        <v>124.806003037068</v>
      </c>
      <c r="R161" s="152">
        <f t="shared" si="13"/>
        <v>-3.0901419671047758E-4</v>
      </c>
      <c r="S161" s="152">
        <f t="shared" si="15"/>
        <v>-3.0701714471887409E-2</v>
      </c>
      <c r="T161" s="152">
        <f t="shared" si="17"/>
        <v>-7.2182991492972026E-2</v>
      </c>
    </row>
    <row r="162" spans="11:20" x14ac:dyDescent="0.25">
      <c r="K162" s="25">
        <v>40574</v>
      </c>
      <c r="L162" s="26">
        <v>122.40500651158899</v>
      </c>
      <c r="M162" s="148">
        <v>111.35388569719299</v>
      </c>
      <c r="N162" s="149">
        <f t="shared" si="12"/>
        <v>-6.8531946984844438E-3</v>
      </c>
      <c r="O162" s="149">
        <f t="shared" si="14"/>
        <v>5.0903658852506917E-2</v>
      </c>
      <c r="P162" s="149">
        <f t="shared" si="16"/>
        <v>0.10587628833767426</v>
      </c>
      <c r="Q162" s="153">
        <v>124.13942452532299</v>
      </c>
      <c r="R162" s="152">
        <f t="shared" si="13"/>
        <v>-5.3409170674829642E-3</v>
      </c>
      <c r="S162" s="152">
        <f t="shared" si="15"/>
        <v>-1.8993270169307852E-2</v>
      </c>
      <c r="T162" s="152">
        <f t="shared" si="17"/>
        <v>-9.2800720471156728E-2</v>
      </c>
    </row>
    <row r="163" spans="11:20" x14ac:dyDescent="0.25">
      <c r="K163" s="25">
        <v>40602</v>
      </c>
      <c r="L163" s="26">
        <v>120.880552821051</v>
      </c>
      <c r="M163" s="148">
        <v>106.575278055138</v>
      </c>
      <c r="N163" s="149">
        <f t="shared" si="12"/>
        <v>-4.2913703568904338E-2</v>
      </c>
      <c r="O163" s="149">
        <f t="shared" si="14"/>
        <v>-2.4206209388553113E-2</v>
      </c>
      <c r="P163" s="149">
        <f t="shared" si="16"/>
        <v>6.613102701139284E-2</v>
      </c>
      <c r="Q163" s="153">
        <v>123.49864043785</v>
      </c>
      <c r="R163" s="152">
        <f t="shared" si="13"/>
        <v>-5.1618097145462727E-3</v>
      </c>
      <c r="S163" s="152">
        <f t="shared" si="15"/>
        <v>-1.0780935208606124E-2</v>
      </c>
      <c r="T163" s="152">
        <f t="shared" si="17"/>
        <v>-0.10686860925020947</v>
      </c>
    </row>
    <row r="164" spans="11:20" x14ac:dyDescent="0.25">
      <c r="K164" s="25">
        <v>40633</v>
      </c>
      <c r="L164" s="26">
        <v>119.5683252047</v>
      </c>
      <c r="M164" s="148">
        <v>102.293380448333</v>
      </c>
      <c r="N164" s="149">
        <f t="shared" si="12"/>
        <v>-4.0177212623266234E-2</v>
      </c>
      <c r="O164" s="149">
        <f t="shared" si="14"/>
        <v>-8.7662335627724186E-2</v>
      </c>
      <c r="P164" s="149">
        <f t="shared" si="16"/>
        <v>7.9915840483084644E-3</v>
      </c>
      <c r="Q164" s="153">
        <v>122.98081244523</v>
      </c>
      <c r="R164" s="152">
        <f t="shared" si="13"/>
        <v>-4.1929853703983611E-3</v>
      </c>
      <c r="S164" s="152">
        <f t="shared" si="15"/>
        <v>-1.462422117064277E-2</v>
      </c>
      <c r="T164" s="152">
        <f t="shared" si="17"/>
        <v>-0.10435291589660034</v>
      </c>
    </row>
    <row r="165" spans="11:20" x14ac:dyDescent="0.25">
      <c r="K165" s="25">
        <v>40663</v>
      </c>
      <c r="L165" s="26">
        <v>120.038630030576</v>
      </c>
      <c r="M165" s="148">
        <v>101.067315868435</v>
      </c>
      <c r="N165" s="149">
        <f t="shared" si="12"/>
        <v>-1.1985766571838585E-2</v>
      </c>
      <c r="O165" s="149">
        <f t="shared" si="14"/>
        <v>-9.2377286740854991E-2</v>
      </c>
      <c r="P165" s="149">
        <f t="shared" si="16"/>
        <v>-4.1238200604820974E-2</v>
      </c>
      <c r="Q165" s="153">
        <v>123.96941048567101</v>
      </c>
      <c r="R165" s="152">
        <f t="shared" si="13"/>
        <v>8.0386364407967204E-3</v>
      </c>
      <c r="S165" s="152">
        <f t="shared" si="15"/>
        <v>-1.3695410648315587E-3</v>
      </c>
      <c r="T165" s="152">
        <f t="shared" si="17"/>
        <v>-7.3140805815719023E-2</v>
      </c>
    </row>
    <row r="166" spans="11:20" x14ac:dyDescent="0.25">
      <c r="K166" s="25">
        <v>40694</v>
      </c>
      <c r="L166" s="26">
        <v>120.835768815739</v>
      </c>
      <c r="M166" s="148">
        <v>103.10974030367601</v>
      </c>
      <c r="N166" s="149">
        <f t="shared" si="12"/>
        <v>2.0208555235599057E-2</v>
      </c>
      <c r="O166" s="149">
        <f t="shared" si="14"/>
        <v>-3.25172761892214E-2</v>
      </c>
      <c r="P166" s="149">
        <f t="shared" si="16"/>
        <v>-4.6711790481024584E-2</v>
      </c>
      <c r="Q166" s="153">
        <v>124.41276735779201</v>
      </c>
      <c r="R166" s="152">
        <f t="shared" si="13"/>
        <v>3.5763408923545903E-3</v>
      </c>
      <c r="S166" s="152">
        <f t="shared" si="15"/>
        <v>7.4019188932046287E-3</v>
      </c>
      <c r="T166" s="152">
        <f t="shared" si="17"/>
        <v>-3.8617724172116508E-2</v>
      </c>
    </row>
    <row r="167" spans="11:20" x14ac:dyDescent="0.25">
      <c r="K167" s="25">
        <v>40724</v>
      </c>
      <c r="L167" s="26">
        <v>120.752900435673</v>
      </c>
      <c r="M167" s="148">
        <v>105.366303619503</v>
      </c>
      <c r="N167" s="149">
        <f t="shared" si="12"/>
        <v>2.1885064487419115E-2</v>
      </c>
      <c r="O167" s="149">
        <f t="shared" si="14"/>
        <v>3.004029349408488E-2</v>
      </c>
      <c r="P167" s="149">
        <f t="shared" si="16"/>
        <v>-2.6182564210666004E-2</v>
      </c>
      <c r="Q167" s="153">
        <v>123.766285595854</v>
      </c>
      <c r="R167" s="152">
        <f t="shared" si="13"/>
        <v>-5.1962654289235966E-3</v>
      </c>
      <c r="S167" s="152">
        <f t="shared" si="15"/>
        <v>6.3869569163386153E-3</v>
      </c>
      <c r="T167" s="152">
        <f t="shared" si="17"/>
        <v>-2.7827663423162341E-2</v>
      </c>
    </row>
    <row r="168" spans="11:20" x14ac:dyDescent="0.25">
      <c r="K168" s="25">
        <v>40755</v>
      </c>
      <c r="L168" s="26">
        <v>120.51818801314</v>
      </c>
      <c r="M168" s="148">
        <v>108.11198324244199</v>
      </c>
      <c r="N168" s="149">
        <f t="shared" si="12"/>
        <v>2.6058422176924223E-2</v>
      </c>
      <c r="O168" s="149">
        <f t="shared" si="14"/>
        <v>6.9702725490181416E-2</v>
      </c>
      <c r="P168" s="149">
        <f t="shared" si="16"/>
        <v>2.836782439458263E-2</v>
      </c>
      <c r="Q168" s="153">
        <v>122.851988014208</v>
      </c>
      <c r="R168" s="152">
        <f t="shared" si="13"/>
        <v>-7.3872911127957908E-3</v>
      </c>
      <c r="S168" s="152">
        <f t="shared" si="15"/>
        <v>-9.0136951291880374E-3</v>
      </c>
      <c r="T168" s="152">
        <f t="shared" si="17"/>
        <v>-3.9493148553935042E-2</v>
      </c>
    </row>
    <row r="169" spans="11:20" x14ac:dyDescent="0.25">
      <c r="K169" s="25">
        <v>40786</v>
      </c>
      <c r="L169" s="26">
        <v>121.39638346856999</v>
      </c>
      <c r="M169" s="148">
        <v>110.19019641121599</v>
      </c>
      <c r="N169" s="149">
        <f t="shared" si="12"/>
        <v>1.9222782770653479E-2</v>
      </c>
      <c r="O169" s="149">
        <f t="shared" si="14"/>
        <v>6.8669129479783653E-2</v>
      </c>
      <c r="P169" s="149">
        <f t="shared" si="16"/>
        <v>6.5361107301198373E-2</v>
      </c>
      <c r="Q169" s="153">
        <v>123.452293790003</v>
      </c>
      <c r="R169" s="152">
        <f t="shared" si="13"/>
        <v>4.8864148272924623E-3</v>
      </c>
      <c r="S169" s="152">
        <f t="shared" si="15"/>
        <v>-7.7200562947598028E-3</v>
      </c>
      <c r="T169" s="152">
        <f t="shared" si="17"/>
        <v>-4.5337826234354894E-2</v>
      </c>
    </row>
    <row r="170" spans="11:20" x14ac:dyDescent="0.25">
      <c r="K170" s="25">
        <v>40816</v>
      </c>
      <c r="L170" s="26">
        <v>122.89230985328101</v>
      </c>
      <c r="M170" s="148">
        <v>111.61202642559699</v>
      </c>
      <c r="N170" s="149">
        <f t="shared" si="12"/>
        <v>1.2903416644026278E-2</v>
      </c>
      <c r="O170" s="149">
        <f t="shared" si="14"/>
        <v>5.9276282754004983E-2</v>
      </c>
      <c r="P170" s="149">
        <f t="shared" si="16"/>
        <v>8.12589265500816E-2</v>
      </c>
      <c r="Q170" s="153">
        <v>124.87097301354</v>
      </c>
      <c r="R170" s="152">
        <f t="shared" si="13"/>
        <v>1.1491720242559733E-2</v>
      </c>
      <c r="S170" s="152">
        <f t="shared" si="15"/>
        <v>8.9255923967310746E-3</v>
      </c>
      <c r="T170" s="152">
        <f t="shared" si="17"/>
        <v>-3.0197129073167406E-2</v>
      </c>
    </row>
    <row r="171" spans="11:20" x14ac:dyDescent="0.25">
      <c r="K171" s="25">
        <v>40847</v>
      </c>
      <c r="L171" s="26">
        <v>124.028433176845</v>
      </c>
      <c r="M171" s="148">
        <v>113.69960410681099</v>
      </c>
      <c r="N171" s="149">
        <f t="shared" si="12"/>
        <v>1.8703877602344487E-2</v>
      </c>
      <c r="O171" s="149">
        <f t="shared" si="14"/>
        <v>5.1683640395706387E-2</v>
      </c>
      <c r="P171" s="149">
        <f t="shared" si="16"/>
        <v>7.3041405046732288E-2</v>
      </c>
      <c r="Q171" s="153">
        <v>125.748933075243</v>
      </c>
      <c r="R171" s="152">
        <f t="shared" si="13"/>
        <v>7.0309379394986049E-3</v>
      </c>
      <c r="S171" s="152">
        <f t="shared" si="15"/>
        <v>2.3580774783229064E-2</v>
      </c>
      <c r="T171" s="152">
        <f t="shared" si="17"/>
        <v>-6.2741946199486032E-3</v>
      </c>
    </row>
    <row r="172" spans="11:20" x14ac:dyDescent="0.25">
      <c r="K172" s="25">
        <v>40877</v>
      </c>
      <c r="L172" s="26">
        <v>124.078391985233</v>
      </c>
      <c r="M172" s="148">
        <v>113.735794277404</v>
      </c>
      <c r="N172" s="149">
        <f t="shared" si="12"/>
        <v>3.1829636415459106E-4</v>
      </c>
      <c r="O172" s="149">
        <f t="shared" si="14"/>
        <v>3.2177071841820393E-2</v>
      </c>
      <c r="P172" s="149">
        <f t="shared" si="16"/>
        <v>4.1354841868050718E-2</v>
      </c>
      <c r="Q172" s="153">
        <v>125.748522281045</v>
      </c>
      <c r="R172" s="152">
        <f t="shared" si="13"/>
        <v>-3.266780782662515E-6</v>
      </c>
      <c r="S172" s="152">
        <f t="shared" si="15"/>
        <v>1.8600128199707466E-2</v>
      </c>
      <c r="T172" s="152">
        <f t="shared" si="17"/>
        <v>7.2405264441359751E-3</v>
      </c>
    </row>
    <row r="173" spans="11:20" x14ac:dyDescent="0.25">
      <c r="K173" s="25">
        <v>40908</v>
      </c>
      <c r="L173" s="26">
        <v>123.612805192417</v>
      </c>
      <c r="M173" s="148">
        <v>114.294044546222</v>
      </c>
      <c r="N173" s="149">
        <f t="shared" si="12"/>
        <v>4.9083076472513643E-3</v>
      </c>
      <c r="O173" s="149">
        <f t="shared" si="14"/>
        <v>2.4029830892936088E-2</v>
      </c>
      <c r="P173" s="149">
        <f t="shared" si="16"/>
        <v>1.9369593574325217E-2</v>
      </c>
      <c r="Q173" s="153">
        <v>125.03927113494299</v>
      </c>
      <c r="R173" s="152">
        <f t="shared" si="13"/>
        <v>-5.6402344396290216E-3</v>
      </c>
      <c r="S173" s="152">
        <f t="shared" si="15"/>
        <v>1.3477761672022748E-3</v>
      </c>
      <c r="T173" s="152">
        <f t="shared" si="17"/>
        <v>1.8690454961987069E-3</v>
      </c>
    </row>
    <row r="174" spans="11:20" x14ac:dyDescent="0.25">
      <c r="K174" s="25">
        <v>40939</v>
      </c>
      <c r="L174" s="26">
        <v>122.13274616706001</v>
      </c>
      <c r="M174" s="148">
        <v>111.30582516808001</v>
      </c>
      <c r="N174" s="149">
        <f t="shared" si="12"/>
        <v>-2.6145013854449006E-2</v>
      </c>
      <c r="O174" s="149">
        <f t="shared" si="14"/>
        <v>-2.1053538027117846E-2</v>
      </c>
      <c r="P174" s="149">
        <f t="shared" si="16"/>
        <v>-4.3160172464640212E-4</v>
      </c>
      <c r="Q174" s="153">
        <v>123.91736338445099</v>
      </c>
      <c r="R174" s="152">
        <f t="shared" si="13"/>
        <v>-8.9724431397335547E-3</v>
      </c>
      <c r="S174" s="152">
        <f t="shared" si="15"/>
        <v>-1.4565290106247408E-2</v>
      </c>
      <c r="T174" s="152">
        <f t="shared" si="17"/>
        <v>-1.7888043361011796E-3</v>
      </c>
    </row>
    <row r="175" spans="11:20" x14ac:dyDescent="0.25">
      <c r="K175" s="25">
        <v>40968</v>
      </c>
      <c r="L175" s="26">
        <v>120.38135133220599</v>
      </c>
      <c r="M175" s="148">
        <v>109.662285123937</v>
      </c>
      <c r="N175" s="149">
        <f t="shared" si="12"/>
        <v>-1.4765984095272078E-2</v>
      </c>
      <c r="O175" s="149">
        <f t="shared" si="14"/>
        <v>-3.5815542321985472E-2</v>
      </c>
      <c r="P175" s="149">
        <f t="shared" si="16"/>
        <v>2.8965507997097628E-2</v>
      </c>
      <c r="Q175" s="153">
        <v>122.187522936543</v>
      </c>
      <c r="R175" s="152">
        <f t="shared" si="13"/>
        <v>-1.3959629229208126E-2</v>
      </c>
      <c r="S175" s="152">
        <f t="shared" si="15"/>
        <v>-2.8318419015240903E-2</v>
      </c>
      <c r="T175" s="152">
        <f t="shared" si="17"/>
        <v>-1.0616452915259478E-2</v>
      </c>
    </row>
    <row r="176" spans="11:20" x14ac:dyDescent="0.25">
      <c r="K176" s="25">
        <v>40999</v>
      </c>
      <c r="L176" s="26">
        <v>120.310198636355</v>
      </c>
      <c r="M176" s="148">
        <v>108.564367698566</v>
      </c>
      <c r="N176" s="149">
        <f t="shared" si="12"/>
        <v>-1.0011805098992466E-2</v>
      </c>
      <c r="O176" s="149">
        <f t="shared" si="14"/>
        <v>-5.0131018378117176E-2</v>
      </c>
      <c r="P176" s="149">
        <f t="shared" si="16"/>
        <v>6.130393992991956E-2</v>
      </c>
      <c r="Q176" s="153">
        <v>122.422745276887</v>
      </c>
      <c r="R176" s="152">
        <f t="shared" si="13"/>
        <v>1.9250929611376311E-3</v>
      </c>
      <c r="S176" s="152">
        <f t="shared" si="15"/>
        <v>-2.0925632677690764E-2</v>
      </c>
      <c r="T176" s="152">
        <f t="shared" si="17"/>
        <v>-4.5378393364536862E-3</v>
      </c>
    </row>
    <row r="177" spans="11:20" x14ac:dyDescent="0.25">
      <c r="K177" s="25">
        <v>41029</v>
      </c>
      <c r="L177" s="26">
        <v>120.96957470989101</v>
      </c>
      <c r="M177" s="148">
        <v>110.00212379406599</v>
      </c>
      <c r="N177" s="149">
        <f t="shared" si="12"/>
        <v>1.3243351626124555E-2</v>
      </c>
      <c r="O177" s="149">
        <f t="shared" si="14"/>
        <v>-1.1712786568405797E-2</v>
      </c>
      <c r="P177" s="149">
        <f t="shared" si="16"/>
        <v>8.8404523745954977E-2</v>
      </c>
      <c r="Q177" s="153">
        <v>122.946674577556</v>
      </c>
      <c r="R177" s="152">
        <f t="shared" si="13"/>
        <v>4.2796728621303792E-3</v>
      </c>
      <c r="S177" s="152">
        <f t="shared" si="15"/>
        <v>-7.8333558783320045E-3</v>
      </c>
      <c r="T177" s="152">
        <f t="shared" si="17"/>
        <v>-8.249905392856749E-3</v>
      </c>
    </row>
    <row r="178" spans="11:20" x14ac:dyDescent="0.25">
      <c r="K178" s="25">
        <v>41060</v>
      </c>
      <c r="L178" s="26">
        <v>122.409559664063</v>
      </c>
      <c r="M178" s="148">
        <v>110.776260886777</v>
      </c>
      <c r="N178" s="149">
        <f t="shared" si="12"/>
        <v>7.0374740596850227E-3</v>
      </c>
      <c r="O178" s="149">
        <f t="shared" si="14"/>
        <v>1.0158239558668791E-2</v>
      </c>
      <c r="P178" s="149">
        <f t="shared" si="16"/>
        <v>7.4353020001037384E-2</v>
      </c>
      <c r="Q178" s="153">
        <v>124.59467093407</v>
      </c>
      <c r="R178" s="152">
        <f t="shared" si="13"/>
        <v>1.3404155599787471E-2</v>
      </c>
      <c r="S178" s="152">
        <f t="shared" si="15"/>
        <v>1.9700440271443354E-2</v>
      </c>
      <c r="T178" s="152">
        <f t="shared" si="17"/>
        <v>1.462097340499291E-3</v>
      </c>
    </row>
    <row r="179" spans="11:20" x14ac:dyDescent="0.25">
      <c r="K179" s="25">
        <v>41090</v>
      </c>
      <c r="L179" s="26">
        <v>123.03708341509</v>
      </c>
      <c r="M179" s="148">
        <v>112.369434280249</v>
      </c>
      <c r="N179" s="149">
        <f t="shared" si="12"/>
        <v>1.4381902591028561E-2</v>
      </c>
      <c r="O179" s="149">
        <f t="shared" si="14"/>
        <v>3.5048945269482212E-2</v>
      </c>
      <c r="P179" s="149">
        <f t="shared" si="16"/>
        <v>6.6464613640007553E-2</v>
      </c>
      <c r="Q179" s="153">
        <v>124.99853478313401</v>
      </c>
      <c r="R179" s="152">
        <f t="shared" si="13"/>
        <v>3.2414215314049422E-3</v>
      </c>
      <c r="S179" s="152">
        <f t="shared" si="15"/>
        <v>2.1040122082063073E-2</v>
      </c>
      <c r="T179" s="152">
        <f t="shared" si="17"/>
        <v>9.9562589387531819E-3</v>
      </c>
    </row>
    <row r="180" spans="11:20" x14ac:dyDescent="0.25">
      <c r="K180" s="25">
        <v>41121</v>
      </c>
      <c r="L180" s="26">
        <v>124.069156663027</v>
      </c>
      <c r="M180" s="148">
        <v>114.363377384396</v>
      </c>
      <c r="N180" s="149">
        <f t="shared" si="12"/>
        <v>1.7744532727415274E-2</v>
      </c>
      <c r="O180" s="149">
        <f t="shared" si="14"/>
        <v>3.96469944388953E-2</v>
      </c>
      <c r="P180" s="149">
        <f t="shared" si="16"/>
        <v>5.7823323136485305E-2</v>
      </c>
      <c r="Q180" s="153">
        <v>125.823678441045</v>
      </c>
      <c r="R180" s="152">
        <f t="shared" si="13"/>
        <v>6.6012266411168419E-3</v>
      </c>
      <c r="S180" s="152">
        <f t="shared" si="15"/>
        <v>2.3400420331614269E-2</v>
      </c>
      <c r="T180" s="152">
        <f t="shared" si="17"/>
        <v>2.4189192823589556E-2</v>
      </c>
    </row>
    <row r="181" spans="11:20" x14ac:dyDescent="0.25">
      <c r="K181" s="25">
        <v>41152</v>
      </c>
      <c r="L181" s="26">
        <v>125.357323505831</v>
      </c>
      <c r="M181" s="148">
        <v>117.015166058625</v>
      </c>
      <c r="N181" s="149">
        <f t="shared" si="12"/>
        <v>2.3187393857002414E-2</v>
      </c>
      <c r="O181" s="149">
        <f t="shared" si="14"/>
        <v>5.6319875051792145E-2</v>
      </c>
      <c r="P181" s="149">
        <f t="shared" si="16"/>
        <v>6.1938084055491505E-2</v>
      </c>
      <c r="Q181" s="153">
        <v>126.74373971675</v>
      </c>
      <c r="R181" s="152">
        <f t="shared" si="13"/>
        <v>7.3123062932554106E-3</v>
      </c>
      <c r="S181" s="152">
        <f t="shared" si="15"/>
        <v>1.7248480746156369E-2</v>
      </c>
      <c r="T181" s="152">
        <f t="shared" si="17"/>
        <v>2.6661683033171402E-2</v>
      </c>
    </row>
    <row r="182" spans="11:20" x14ac:dyDescent="0.25">
      <c r="K182" s="25">
        <v>41182</v>
      </c>
      <c r="L182" s="26">
        <v>126.534078480291</v>
      </c>
      <c r="M182" s="148">
        <v>117.26386422352201</v>
      </c>
      <c r="N182" s="149">
        <f t="shared" si="12"/>
        <v>2.1253498437323604E-3</v>
      </c>
      <c r="O182" s="149">
        <f t="shared" si="14"/>
        <v>4.3556595035143753E-2</v>
      </c>
      <c r="P182" s="149">
        <f t="shared" si="16"/>
        <v>5.0638250902940607E-2</v>
      </c>
      <c r="Q182" s="153">
        <v>128.115106890628</v>
      </c>
      <c r="R182" s="152">
        <f t="shared" si="13"/>
        <v>1.0819999291032056E-2</v>
      </c>
      <c r="S182" s="152">
        <f t="shared" si="15"/>
        <v>2.4932869116434775E-2</v>
      </c>
      <c r="T182" s="152">
        <f t="shared" si="17"/>
        <v>2.5979887869827412E-2</v>
      </c>
    </row>
    <row r="183" spans="11:20" x14ac:dyDescent="0.25">
      <c r="K183" s="25">
        <v>41213</v>
      </c>
      <c r="L183" s="26">
        <v>128.42702130931801</v>
      </c>
      <c r="M183" s="148">
        <v>117.138906290233</v>
      </c>
      <c r="N183" s="149">
        <f t="shared" si="12"/>
        <v>-1.0656132996846868E-3</v>
      </c>
      <c r="O183" s="149">
        <f t="shared" si="14"/>
        <v>2.4269385613787442E-2</v>
      </c>
      <c r="P183" s="149">
        <f t="shared" si="16"/>
        <v>3.0249025143403996E-2</v>
      </c>
      <c r="Q183" s="153">
        <v>130.36995751689801</v>
      </c>
      <c r="R183" s="152">
        <f t="shared" si="13"/>
        <v>1.7600193146581677E-2</v>
      </c>
      <c r="S183" s="152">
        <f t="shared" si="15"/>
        <v>3.6132142472556694E-2</v>
      </c>
      <c r="T183" s="152">
        <f t="shared" si="17"/>
        <v>3.6748021065832637E-2</v>
      </c>
    </row>
    <row r="184" spans="11:20" x14ac:dyDescent="0.25">
      <c r="K184" s="25">
        <v>41243</v>
      </c>
      <c r="L184" s="26">
        <v>129.495093436622</v>
      </c>
      <c r="M184" s="148">
        <v>116.031578165554</v>
      </c>
      <c r="N184" s="149">
        <f t="shared" si="12"/>
        <v>-9.4531198877287892E-3</v>
      </c>
      <c r="O184" s="149">
        <f t="shared" si="14"/>
        <v>-8.4056445519055112E-3</v>
      </c>
      <c r="P184" s="149">
        <f t="shared" si="16"/>
        <v>2.01852363430155E-2</v>
      </c>
      <c r="Q184" s="153">
        <v>131.922904363442</v>
      </c>
      <c r="R184" s="152">
        <f t="shared" si="13"/>
        <v>1.1911845920044239E-2</v>
      </c>
      <c r="S184" s="152">
        <f t="shared" si="15"/>
        <v>4.0863277809748411E-2</v>
      </c>
      <c r="T184" s="152">
        <f t="shared" si="17"/>
        <v>4.9101030933766499E-2</v>
      </c>
    </row>
    <row r="185" spans="11:20" x14ac:dyDescent="0.25">
      <c r="K185" s="25">
        <v>41274</v>
      </c>
      <c r="L185" s="26">
        <v>130.320381509546</v>
      </c>
      <c r="M185" s="148">
        <v>116.612089711013</v>
      </c>
      <c r="N185" s="149">
        <f t="shared" si="12"/>
        <v>5.0030479170999342E-3</v>
      </c>
      <c r="O185" s="149">
        <f t="shared" si="14"/>
        <v>-5.5581872286473155E-3</v>
      </c>
      <c r="P185" s="149">
        <f t="shared" si="16"/>
        <v>2.0281416883917824E-2</v>
      </c>
      <c r="Q185" s="153">
        <v>132.756268367795</v>
      </c>
      <c r="R185" s="152">
        <f t="shared" si="13"/>
        <v>6.3170531938647745E-3</v>
      </c>
      <c r="S185" s="152">
        <f t="shared" si="15"/>
        <v>3.6226496545244791E-2</v>
      </c>
      <c r="T185" s="152">
        <f t="shared" si="17"/>
        <v>6.171658841903982E-2</v>
      </c>
    </row>
    <row r="186" spans="11:20" x14ac:dyDescent="0.25">
      <c r="K186" s="25">
        <v>41305</v>
      </c>
      <c r="L186" s="26">
        <v>128.79069178957701</v>
      </c>
      <c r="M186" s="148">
        <v>115.656935866092</v>
      </c>
      <c r="N186" s="149">
        <f t="shared" si="12"/>
        <v>-8.1908646632442572E-3</v>
      </c>
      <c r="O186" s="149">
        <f t="shared" si="14"/>
        <v>-1.265139372625812E-2</v>
      </c>
      <c r="P186" s="149">
        <f t="shared" si="16"/>
        <v>3.9091491316303406E-2</v>
      </c>
      <c r="Q186" s="153">
        <v>131.10179783908899</v>
      </c>
      <c r="R186" s="152">
        <f t="shared" si="13"/>
        <v>-1.2462466360702362E-2</v>
      </c>
      <c r="S186" s="152">
        <f t="shared" si="15"/>
        <v>5.6135657027893693E-3</v>
      </c>
      <c r="T186" s="152">
        <f t="shared" si="17"/>
        <v>5.79776252368156E-2</v>
      </c>
    </row>
    <row r="187" spans="11:20" x14ac:dyDescent="0.25">
      <c r="K187" s="25">
        <v>41333</v>
      </c>
      <c r="L187" s="26">
        <v>127.144901581684</v>
      </c>
      <c r="M187" s="148">
        <v>117.043346522191</v>
      </c>
      <c r="N187" s="149">
        <f t="shared" si="12"/>
        <v>1.1987267738998275E-2</v>
      </c>
      <c r="O187" s="149">
        <f t="shared" si="14"/>
        <v>8.7197672619208078E-3</v>
      </c>
      <c r="P187" s="149">
        <f t="shared" si="16"/>
        <v>6.7307200373511789E-2</v>
      </c>
      <c r="Q187" s="153">
        <v>128.87758611100199</v>
      </c>
      <c r="R187" s="152">
        <f t="shared" si="13"/>
        <v>-1.6965531859577831E-2</v>
      </c>
      <c r="S187" s="152">
        <f t="shared" si="15"/>
        <v>-2.3084075256941672E-2</v>
      </c>
      <c r="T187" s="152">
        <f t="shared" si="17"/>
        <v>5.4752424909484398E-2</v>
      </c>
    </row>
    <row r="188" spans="11:20" x14ac:dyDescent="0.25">
      <c r="K188" s="25">
        <v>41364</v>
      </c>
      <c r="L188" s="26">
        <v>126.83927446758</v>
      </c>
      <c r="M188" s="148">
        <v>118.48761093528999</v>
      </c>
      <c r="N188" s="149">
        <f t="shared" si="12"/>
        <v>1.2339568681293267E-2</v>
      </c>
      <c r="O188" s="149">
        <f t="shared" si="14"/>
        <v>1.6083420071837162E-2</v>
      </c>
      <c r="P188" s="149">
        <f t="shared" si="16"/>
        <v>9.1404237385477538E-2</v>
      </c>
      <c r="Q188" s="153">
        <v>128.22137591222099</v>
      </c>
      <c r="R188" s="152">
        <f t="shared" si="13"/>
        <v>-5.0917325392469959E-3</v>
      </c>
      <c r="S188" s="152">
        <f t="shared" si="15"/>
        <v>-3.4159535450411282E-2</v>
      </c>
      <c r="T188" s="152">
        <f t="shared" si="17"/>
        <v>4.736563146185846E-2</v>
      </c>
    </row>
    <row r="189" spans="11:20" x14ac:dyDescent="0.25">
      <c r="K189" s="25">
        <v>41394</v>
      </c>
      <c r="L189" s="26">
        <v>129.16526165400299</v>
      </c>
      <c r="M189" s="148">
        <v>122.506720492341</v>
      </c>
      <c r="N189" s="149">
        <f t="shared" si="12"/>
        <v>3.3920082659494089E-2</v>
      </c>
      <c r="O189" s="149">
        <f t="shared" si="14"/>
        <v>5.9225022476643518E-2</v>
      </c>
      <c r="P189" s="149">
        <f t="shared" si="16"/>
        <v>0.11367595703592737</v>
      </c>
      <c r="Q189" s="153">
        <v>130.12178955444901</v>
      </c>
      <c r="R189" s="152">
        <f t="shared" si="13"/>
        <v>1.4821348068585927E-2</v>
      </c>
      <c r="S189" s="152">
        <f t="shared" si="15"/>
        <v>-7.4751704461201163E-3</v>
      </c>
      <c r="T189" s="152">
        <f t="shared" si="17"/>
        <v>5.8359569313661153E-2</v>
      </c>
    </row>
    <row r="190" spans="11:20" x14ac:dyDescent="0.25">
      <c r="K190" s="25">
        <v>41425</v>
      </c>
      <c r="L190" s="26">
        <v>132.12849096986699</v>
      </c>
      <c r="M190" s="148">
        <v>123.860735052411</v>
      </c>
      <c r="N190" s="149">
        <f t="shared" si="12"/>
        <v>1.105257372516677E-2</v>
      </c>
      <c r="O190" s="149">
        <f t="shared" si="14"/>
        <v>5.8246698618852788E-2</v>
      </c>
      <c r="P190" s="149">
        <f t="shared" si="16"/>
        <v>0.11811622870181071</v>
      </c>
      <c r="Q190" s="153">
        <v>133.30769529092601</v>
      </c>
      <c r="R190" s="152">
        <f t="shared" si="13"/>
        <v>2.4484029518698547E-2</v>
      </c>
      <c r="S190" s="152">
        <f t="shared" si="15"/>
        <v>3.4374551181524771E-2</v>
      </c>
      <c r="T190" s="152">
        <f t="shared" si="17"/>
        <v>6.9930955245000481E-2</v>
      </c>
    </row>
    <row r="191" spans="11:20" x14ac:dyDescent="0.25">
      <c r="K191" s="25">
        <v>41455</v>
      </c>
      <c r="L191" s="26">
        <v>134.61396269177399</v>
      </c>
      <c r="M191" s="148">
        <v>124.82634288745</v>
      </c>
      <c r="N191" s="149">
        <f t="shared" si="12"/>
        <v>7.7959155872149299E-3</v>
      </c>
      <c r="O191" s="149">
        <f t="shared" si="14"/>
        <v>5.3497001940749689E-2</v>
      </c>
      <c r="P191" s="149">
        <f t="shared" si="16"/>
        <v>0.11085673508094307</v>
      </c>
      <c r="Q191" s="153">
        <v>136.08282553300299</v>
      </c>
      <c r="R191" s="152">
        <f t="shared" si="13"/>
        <v>2.0817479711284781E-2</v>
      </c>
      <c r="S191" s="152">
        <f t="shared" si="15"/>
        <v>6.1311536901334396E-2</v>
      </c>
      <c r="T191" s="152">
        <f t="shared" si="17"/>
        <v>8.8675365428080077E-2</v>
      </c>
    </row>
    <row r="192" spans="11:20" x14ac:dyDescent="0.25">
      <c r="K192" s="25">
        <v>41486</v>
      </c>
      <c r="L192" s="26">
        <v>135.60876695030899</v>
      </c>
      <c r="M192" s="148">
        <v>123.742039470528</v>
      </c>
      <c r="N192" s="149">
        <f t="shared" si="12"/>
        <v>-8.6864951086459419E-3</v>
      </c>
      <c r="O192" s="149">
        <f t="shared" si="14"/>
        <v>1.008368335404275E-2</v>
      </c>
      <c r="P192" s="149">
        <f t="shared" si="16"/>
        <v>8.2007564839648106E-2</v>
      </c>
      <c r="Q192" s="153">
        <v>137.622677846268</v>
      </c>
      <c r="R192" s="152">
        <f t="shared" si="13"/>
        <v>1.1315552181061728E-2</v>
      </c>
      <c r="S192" s="152">
        <f t="shared" si="15"/>
        <v>5.7645136279656395E-2</v>
      </c>
      <c r="T192" s="152">
        <f t="shared" si="17"/>
        <v>9.3774077752395879E-2</v>
      </c>
    </row>
    <row r="193" spans="11:20" x14ac:dyDescent="0.25">
      <c r="K193" s="25">
        <v>41517</v>
      </c>
      <c r="L193" s="26">
        <v>136.26728383936299</v>
      </c>
      <c r="M193" s="148">
        <v>123.934571563036</v>
      </c>
      <c r="N193" s="149">
        <f t="shared" si="12"/>
        <v>1.5559149770911773E-3</v>
      </c>
      <c r="O193" s="149">
        <f t="shared" si="14"/>
        <v>5.9612524173835446E-4</v>
      </c>
      <c r="P193" s="149">
        <f t="shared" si="16"/>
        <v>5.9132552962787299E-2</v>
      </c>
      <c r="Q193" s="153">
        <v>138.45716119864801</v>
      </c>
      <c r="R193" s="152">
        <f t="shared" si="13"/>
        <v>6.0635599120675288E-3</v>
      </c>
      <c r="S193" s="152">
        <f t="shared" si="15"/>
        <v>3.8628421986322659E-2</v>
      </c>
      <c r="T193" s="152">
        <f t="shared" si="17"/>
        <v>9.2418146316934013E-2</v>
      </c>
    </row>
    <row r="194" spans="11:20" x14ac:dyDescent="0.25">
      <c r="K194" s="25">
        <v>41547</v>
      </c>
      <c r="L194" s="26">
        <v>136.915716229742</v>
      </c>
      <c r="M194" s="148">
        <v>124.38328577247501</v>
      </c>
      <c r="N194" s="149">
        <f t="shared" si="12"/>
        <v>3.620573370125113E-3</v>
      </c>
      <c r="O194" s="149">
        <f t="shared" si="14"/>
        <v>-3.5493879314759669E-3</v>
      </c>
      <c r="P194" s="149">
        <f t="shared" si="16"/>
        <v>6.0712834223016543E-2</v>
      </c>
      <c r="Q194" s="153">
        <v>139.11355094699101</v>
      </c>
      <c r="R194" s="152">
        <f t="shared" si="13"/>
        <v>4.7407424986942726E-3</v>
      </c>
      <c r="S194" s="152">
        <f t="shared" si="15"/>
        <v>2.2271182290031222E-2</v>
      </c>
      <c r="T194" s="152">
        <f t="shared" si="17"/>
        <v>8.5848143308754343E-2</v>
      </c>
    </row>
    <row r="195" spans="11:20" x14ac:dyDescent="0.25">
      <c r="K195" s="25">
        <v>41578</v>
      </c>
      <c r="L195" s="26">
        <v>137.50487004311</v>
      </c>
      <c r="M195" s="148">
        <v>125.686566158022</v>
      </c>
      <c r="N195" s="149">
        <f t="shared" si="12"/>
        <v>1.0477938233043549E-2</v>
      </c>
      <c r="O195" s="149">
        <f t="shared" si="14"/>
        <v>1.5714357835173276E-2</v>
      </c>
      <c r="P195" s="149">
        <f t="shared" si="16"/>
        <v>7.2970289193332816E-2</v>
      </c>
      <c r="Q195" s="153">
        <v>139.467568598545</v>
      </c>
      <c r="R195" s="152">
        <f t="shared" si="13"/>
        <v>2.5448106898577905E-3</v>
      </c>
      <c r="S195" s="152">
        <f t="shared" si="15"/>
        <v>1.3405426933617903E-2</v>
      </c>
      <c r="T195" s="152">
        <f t="shared" si="17"/>
        <v>6.978303326107782E-2</v>
      </c>
    </row>
    <row r="196" spans="11:20" x14ac:dyDescent="0.25">
      <c r="K196" s="25">
        <v>41608</v>
      </c>
      <c r="L196" s="26">
        <v>138.37527466663499</v>
      </c>
      <c r="M196" s="148">
        <v>127.253936949037</v>
      </c>
      <c r="N196" s="149">
        <f t="shared" si="12"/>
        <v>1.2470471896291579E-2</v>
      </c>
      <c r="O196" s="149">
        <f t="shared" si="14"/>
        <v>2.6783207817946852E-2</v>
      </c>
      <c r="P196" s="149">
        <f t="shared" si="16"/>
        <v>9.6718143120236855E-2</v>
      </c>
      <c r="Q196" s="153">
        <v>140.10311642176401</v>
      </c>
      <c r="R196" s="152">
        <f t="shared" si="13"/>
        <v>4.5569577902977443E-3</v>
      </c>
      <c r="S196" s="152">
        <f t="shared" si="15"/>
        <v>1.1887830205867811E-2</v>
      </c>
      <c r="T196" s="152">
        <f t="shared" si="17"/>
        <v>6.2007519450798965E-2</v>
      </c>
    </row>
    <row r="197" spans="11:20" x14ac:dyDescent="0.25">
      <c r="K197" s="25">
        <v>41639</v>
      </c>
      <c r="L197" s="26">
        <v>139.665190576805</v>
      </c>
      <c r="M197" s="148">
        <v>128.17631032896401</v>
      </c>
      <c r="N197" s="149">
        <f t="shared" si="12"/>
        <v>7.2482895385499457E-3</v>
      </c>
      <c r="O197" s="149">
        <f t="shared" si="14"/>
        <v>3.0494648319769446E-2</v>
      </c>
      <c r="P197" s="149">
        <f t="shared" si="16"/>
        <v>9.9168282179054934E-2</v>
      </c>
      <c r="Q197" s="153">
        <v>141.53401550665001</v>
      </c>
      <c r="R197" s="152">
        <f t="shared" si="13"/>
        <v>1.0213185269758229E-2</v>
      </c>
      <c r="S197" s="152">
        <f t="shared" si="15"/>
        <v>1.7399200460214814E-2</v>
      </c>
      <c r="T197" s="152">
        <f t="shared" si="17"/>
        <v>6.6119266884910211E-2</v>
      </c>
    </row>
    <row r="198" spans="11:20" x14ac:dyDescent="0.25">
      <c r="K198" s="25">
        <v>41670</v>
      </c>
      <c r="L198" s="26">
        <v>141.79385452144501</v>
      </c>
      <c r="M198" s="148">
        <v>129.84238630023901</v>
      </c>
      <c r="N198" s="149">
        <f t="shared" si="12"/>
        <v>1.2998314329684124E-2</v>
      </c>
      <c r="O198" s="149">
        <f t="shared" si="14"/>
        <v>3.3064950927150116E-2</v>
      </c>
      <c r="P198" s="149">
        <f t="shared" si="16"/>
        <v>0.12265110023812986</v>
      </c>
      <c r="Q198" s="153">
        <v>143.81600282727001</v>
      </c>
      <c r="R198" s="152">
        <f t="shared" si="13"/>
        <v>1.6123242970611518E-2</v>
      </c>
      <c r="S198" s="152">
        <f t="shared" si="15"/>
        <v>3.1178820082838898E-2</v>
      </c>
      <c r="T198" s="152">
        <f t="shared" si="17"/>
        <v>9.6979638706298443E-2</v>
      </c>
    </row>
    <row r="199" spans="11:20" x14ac:dyDescent="0.25">
      <c r="K199" s="25">
        <v>41698</v>
      </c>
      <c r="L199" s="26">
        <v>142.631796851225</v>
      </c>
      <c r="M199" s="148">
        <v>130.50972071009201</v>
      </c>
      <c r="N199" s="149">
        <f t="shared" si="12"/>
        <v>5.1395728996377343E-3</v>
      </c>
      <c r="O199" s="149">
        <f t="shared" si="14"/>
        <v>2.5584935437862999E-2</v>
      </c>
      <c r="P199" s="149">
        <f t="shared" si="16"/>
        <v>0.11505458950071823</v>
      </c>
      <c r="Q199" s="153">
        <v>144.76367972478499</v>
      </c>
      <c r="R199" s="152">
        <f t="shared" si="13"/>
        <v>6.5895093653325354E-3</v>
      </c>
      <c r="S199" s="152">
        <f t="shared" si="15"/>
        <v>3.3265236506166529E-2</v>
      </c>
      <c r="T199" s="152">
        <f t="shared" si="17"/>
        <v>0.12326498418507259</v>
      </c>
    </row>
    <row r="200" spans="11:20" x14ac:dyDescent="0.25">
      <c r="K200" s="25">
        <v>41729</v>
      </c>
      <c r="L200" s="26">
        <v>143.13827374384999</v>
      </c>
      <c r="M200" s="148">
        <v>132.84840723245</v>
      </c>
      <c r="N200" s="149">
        <f t="shared" ref="N200:N263" si="18">M200/M199-1</f>
        <v>1.7919634718650768E-2</v>
      </c>
      <c r="O200" s="149">
        <f t="shared" si="14"/>
        <v>3.6450549181007652E-2</v>
      </c>
      <c r="P200" s="149">
        <f t="shared" si="16"/>
        <v>0.12120082583995151</v>
      </c>
      <c r="Q200" s="153">
        <v>144.83966482126101</v>
      </c>
      <c r="R200" s="152">
        <f t="shared" ref="R200:R263" si="19">Q200/Q199-1</f>
        <v>5.2489061220661881E-4</v>
      </c>
      <c r="S200" s="152">
        <f t="shared" si="15"/>
        <v>2.3355864685798311E-2</v>
      </c>
      <c r="T200" s="152">
        <f t="shared" si="17"/>
        <v>0.12960622821905088</v>
      </c>
    </row>
    <row r="201" spans="11:20" x14ac:dyDescent="0.25">
      <c r="K201" s="25">
        <v>41759</v>
      </c>
      <c r="L201" s="26">
        <v>143.44561214467299</v>
      </c>
      <c r="M201" s="148">
        <v>134.45077066369899</v>
      </c>
      <c r="N201" s="149">
        <f t="shared" si="18"/>
        <v>1.2061593094189416E-2</v>
      </c>
      <c r="O201" s="149">
        <f t="shared" si="14"/>
        <v>3.5492141624722251E-2</v>
      </c>
      <c r="P201" s="149">
        <f t="shared" si="16"/>
        <v>9.7497101574151701E-2</v>
      </c>
      <c r="Q201" s="153">
        <v>144.80282468958501</v>
      </c>
      <c r="R201" s="152">
        <f t="shared" si="19"/>
        <v>-2.5435112489013978E-4</v>
      </c>
      <c r="S201" s="152">
        <f t="shared" si="15"/>
        <v>6.861697188874194E-3</v>
      </c>
      <c r="T201" s="152">
        <f t="shared" si="17"/>
        <v>0.11282533990199051</v>
      </c>
    </row>
    <row r="202" spans="11:20" x14ac:dyDescent="0.25">
      <c r="K202" s="25">
        <v>41790</v>
      </c>
      <c r="L202" s="26">
        <v>145.48923855689799</v>
      </c>
      <c r="M202" s="148">
        <v>135.948545056136</v>
      </c>
      <c r="N202" s="149">
        <f t="shared" si="18"/>
        <v>1.1139946502674913E-2</v>
      </c>
      <c r="O202" s="149">
        <f t="shared" ref="O202:O265" si="20">M202/M199-1</f>
        <v>4.1673710712518686E-2</v>
      </c>
      <c r="P202" s="149">
        <f t="shared" si="16"/>
        <v>9.7591944683762089E-2</v>
      </c>
      <c r="Q202" s="153">
        <v>146.88298197182999</v>
      </c>
      <c r="R202" s="152">
        <f t="shared" si="19"/>
        <v>1.4365446853016994E-2</v>
      </c>
      <c r="S202" s="152">
        <f t="shared" ref="S202:S265" si="21">Q202/Q199-1</f>
        <v>1.4639737336561653E-2</v>
      </c>
      <c r="T202" s="152">
        <f t="shared" si="17"/>
        <v>0.101834231334341</v>
      </c>
    </row>
    <row r="203" spans="11:20" x14ac:dyDescent="0.25">
      <c r="K203" s="25">
        <v>41820</v>
      </c>
      <c r="L203" s="26">
        <v>147.72053692724899</v>
      </c>
      <c r="M203" s="148">
        <v>136.30440644871399</v>
      </c>
      <c r="N203" s="149">
        <f t="shared" si="18"/>
        <v>2.6176182498389711E-3</v>
      </c>
      <c r="O203" s="149">
        <f t="shared" si="20"/>
        <v>2.6014607839572212E-2</v>
      </c>
      <c r="P203" s="149">
        <f t="shared" si="16"/>
        <v>9.1952253793201599E-2</v>
      </c>
      <c r="Q203" s="153">
        <v>149.510057445467</v>
      </c>
      <c r="R203" s="152">
        <f t="shared" si="19"/>
        <v>1.7885499316325326E-2</v>
      </c>
      <c r="S203" s="152">
        <f t="shared" si="21"/>
        <v>3.2245259818637795E-2</v>
      </c>
      <c r="T203" s="152">
        <f t="shared" si="17"/>
        <v>9.8669555543639209E-2</v>
      </c>
    </row>
    <row r="204" spans="11:20" x14ac:dyDescent="0.25">
      <c r="K204" s="25">
        <v>41851</v>
      </c>
      <c r="L204" s="26">
        <v>150.257641023183</v>
      </c>
      <c r="M204" s="148">
        <v>136.51064295537799</v>
      </c>
      <c r="N204" s="149">
        <f t="shared" si="18"/>
        <v>1.513058249819732E-3</v>
      </c>
      <c r="O204" s="149">
        <f t="shared" si="20"/>
        <v>1.5320643247418442E-2</v>
      </c>
      <c r="P204" s="149">
        <f t="shared" si="16"/>
        <v>0.1031872720013729</v>
      </c>
      <c r="Q204" s="153">
        <v>152.58802541227399</v>
      </c>
      <c r="R204" s="152">
        <f t="shared" si="19"/>
        <v>2.0587029524282485E-2</v>
      </c>
      <c r="S204" s="152">
        <f t="shared" si="21"/>
        <v>5.3764149555633134E-2</v>
      </c>
      <c r="T204" s="152">
        <f t="shared" si="17"/>
        <v>0.10874187161743132</v>
      </c>
    </row>
    <row r="205" spans="11:20" x14ac:dyDescent="0.25">
      <c r="K205" s="25">
        <v>41882</v>
      </c>
      <c r="L205" s="26">
        <v>151.72152079459201</v>
      </c>
      <c r="M205" s="148">
        <v>137.732521756761</v>
      </c>
      <c r="N205" s="149">
        <f t="shared" si="18"/>
        <v>8.9507951536234032E-3</v>
      </c>
      <c r="O205" s="149">
        <f t="shared" si="20"/>
        <v>1.3122440551962988E-2</v>
      </c>
      <c r="P205" s="149">
        <f t="shared" si="16"/>
        <v>0.11133253635130402</v>
      </c>
      <c r="Q205" s="153">
        <v>154.139171213032</v>
      </c>
      <c r="R205" s="152">
        <f t="shared" si="19"/>
        <v>1.0165580140164998E-2</v>
      </c>
      <c r="S205" s="152">
        <f t="shared" si="21"/>
        <v>4.9401156919551381E-2</v>
      </c>
      <c r="T205" s="152">
        <f t="shared" si="17"/>
        <v>0.11326254184776041</v>
      </c>
    </row>
    <row r="206" spans="11:20" x14ac:dyDescent="0.25">
      <c r="K206" s="25">
        <v>41912</v>
      </c>
      <c r="L206" s="26">
        <v>153.066910750603</v>
      </c>
      <c r="M206" s="148">
        <v>139.662286565751</v>
      </c>
      <c r="N206" s="149">
        <f t="shared" si="18"/>
        <v>1.4010959680227142E-2</v>
      </c>
      <c r="O206" s="149">
        <f t="shared" si="20"/>
        <v>2.4635154537725468E-2</v>
      </c>
      <c r="P206" s="149">
        <f t="shared" si="16"/>
        <v>0.1228380541516223</v>
      </c>
      <c r="Q206" s="153">
        <v>155.29448476181</v>
      </c>
      <c r="R206" s="152">
        <f t="shared" si="19"/>
        <v>7.4952624935376022E-3</v>
      </c>
      <c r="S206" s="152">
        <f t="shared" si="21"/>
        <v>3.8689218740035836E-2</v>
      </c>
      <c r="T206" s="152">
        <f t="shared" si="17"/>
        <v>0.11631457686666846</v>
      </c>
    </row>
    <row r="207" spans="11:20" x14ac:dyDescent="0.25">
      <c r="K207" s="25">
        <v>41943</v>
      </c>
      <c r="L207" s="26">
        <v>153.65059116671401</v>
      </c>
      <c r="M207" s="148">
        <v>141.40974839125701</v>
      </c>
      <c r="N207" s="149">
        <f t="shared" si="18"/>
        <v>1.2512052240268412E-2</v>
      </c>
      <c r="O207" s="149">
        <f t="shared" si="20"/>
        <v>3.5888084106969087E-2</v>
      </c>
      <c r="P207" s="149">
        <f t="shared" si="16"/>
        <v>0.12509835150931492</v>
      </c>
      <c r="Q207" s="153">
        <v>155.52960776831799</v>
      </c>
      <c r="R207" s="152">
        <f t="shared" si="19"/>
        <v>1.5140460839200287E-3</v>
      </c>
      <c r="S207" s="152">
        <f t="shared" si="21"/>
        <v>1.9277937099560827E-2</v>
      </c>
      <c r="T207" s="152">
        <f t="shared" si="17"/>
        <v>0.11516684008457401</v>
      </c>
    </row>
    <row r="208" spans="11:20" x14ac:dyDescent="0.25">
      <c r="K208" s="25">
        <v>41973</v>
      </c>
      <c r="L208" s="26">
        <v>154.84160101294401</v>
      </c>
      <c r="M208" s="148">
        <v>143.253042189973</v>
      </c>
      <c r="N208" s="149">
        <f t="shared" si="18"/>
        <v>1.3035125369263101E-2</v>
      </c>
      <c r="O208" s="149">
        <f t="shared" si="20"/>
        <v>4.0081459068624037E-2</v>
      </c>
      <c r="P208" s="149">
        <f t="shared" si="16"/>
        <v>0.12572581740510991</v>
      </c>
      <c r="Q208" s="153">
        <v>156.503937122167</v>
      </c>
      <c r="R208" s="152">
        <f t="shared" si="19"/>
        <v>6.2645908250498206E-3</v>
      </c>
      <c r="S208" s="152">
        <f t="shared" si="21"/>
        <v>1.5341758298847541E-2</v>
      </c>
      <c r="T208" s="152">
        <f t="shared" si="17"/>
        <v>0.11706249738963859</v>
      </c>
    </row>
    <row r="209" spans="11:20" x14ac:dyDescent="0.25">
      <c r="K209" s="25">
        <v>42004</v>
      </c>
      <c r="L209" s="26">
        <v>155.800647845302</v>
      </c>
      <c r="M209" s="148">
        <v>145.399912733028</v>
      </c>
      <c r="N209" s="149">
        <f t="shared" si="18"/>
        <v>1.4986561613176574E-2</v>
      </c>
      <c r="O209" s="149">
        <f t="shared" si="20"/>
        <v>4.1082143994368936E-2</v>
      </c>
      <c r="P209" s="149">
        <f t="shared" si="16"/>
        <v>0.13437430333155698</v>
      </c>
      <c r="Q209" s="153">
        <v>157.21365339772601</v>
      </c>
      <c r="R209" s="152">
        <f t="shared" si="19"/>
        <v>4.5348141945145137E-3</v>
      </c>
      <c r="S209" s="152">
        <f t="shared" si="21"/>
        <v>1.2358253667924091E-2</v>
      </c>
      <c r="T209" s="152">
        <f t="shared" si="17"/>
        <v>0.11078353026972021</v>
      </c>
    </row>
    <row r="210" spans="11:20" x14ac:dyDescent="0.25">
      <c r="K210" s="25">
        <v>42035</v>
      </c>
      <c r="L210" s="26">
        <v>157.40087588060001</v>
      </c>
      <c r="M210" s="148">
        <v>148.353807973285</v>
      </c>
      <c r="N210" s="149">
        <f t="shared" si="18"/>
        <v>2.031566033798593E-2</v>
      </c>
      <c r="O210" s="149">
        <f t="shared" si="20"/>
        <v>4.9105946803716494E-2</v>
      </c>
      <c r="P210" s="149">
        <f t="shared" si="16"/>
        <v>0.14256840312716834</v>
      </c>
      <c r="Q210" s="153">
        <v>158.55976564766701</v>
      </c>
      <c r="R210" s="152">
        <f t="shared" si="19"/>
        <v>8.5623113568613629E-3</v>
      </c>
      <c r="S210" s="152">
        <f t="shared" si="21"/>
        <v>1.9482836244677282E-2</v>
      </c>
      <c r="T210" s="152">
        <f t="shared" si="17"/>
        <v>0.10251823531839488</v>
      </c>
    </row>
    <row r="211" spans="11:20" x14ac:dyDescent="0.25">
      <c r="K211" s="25">
        <v>42063</v>
      </c>
      <c r="L211" s="26">
        <v>157.78821031029699</v>
      </c>
      <c r="M211" s="148">
        <v>149.028904769105</v>
      </c>
      <c r="N211" s="149">
        <f t="shared" si="18"/>
        <v>4.5505862305978972E-3</v>
      </c>
      <c r="O211" s="149">
        <f t="shared" si="20"/>
        <v>4.0319301362357285E-2</v>
      </c>
      <c r="P211" s="149">
        <f t="shared" ref="P211:P274" si="22">M211/M199-1</f>
        <v>0.14189888659826799</v>
      </c>
      <c r="Q211" s="153">
        <v>159.01852159044401</v>
      </c>
      <c r="R211" s="152">
        <f t="shared" si="19"/>
        <v>2.8932682947855337E-3</v>
      </c>
      <c r="S211" s="152">
        <f t="shared" si="21"/>
        <v>1.6067228176593007E-2</v>
      </c>
      <c r="T211" s="152">
        <f t="shared" ref="T211:T274" si="23">Q211/Q199-1</f>
        <v>9.8469739735542516E-2</v>
      </c>
    </row>
    <row r="212" spans="11:20" x14ac:dyDescent="0.25">
      <c r="K212" s="25">
        <v>42094</v>
      </c>
      <c r="L212" s="26">
        <v>158.53654895527501</v>
      </c>
      <c r="M212" s="148">
        <v>150.00918574994199</v>
      </c>
      <c r="N212" s="149">
        <f t="shared" si="18"/>
        <v>6.5777909483786257E-3</v>
      </c>
      <c r="O212" s="149">
        <f t="shared" si="20"/>
        <v>3.1700658757458644E-2</v>
      </c>
      <c r="P212" s="149">
        <f t="shared" si="22"/>
        <v>0.12917564369036882</v>
      </c>
      <c r="Q212" s="153">
        <v>159.77750778357299</v>
      </c>
      <c r="R212" s="152">
        <f t="shared" si="19"/>
        <v>4.7729420795632471E-3</v>
      </c>
      <c r="S212" s="152">
        <f t="shared" si="21"/>
        <v>1.6308089853753538E-2</v>
      </c>
      <c r="T212" s="152">
        <f t="shared" si="23"/>
        <v>0.10313364768377498</v>
      </c>
    </row>
    <row r="213" spans="11:20" x14ac:dyDescent="0.25">
      <c r="K213" s="25">
        <v>42124</v>
      </c>
      <c r="L213" s="26">
        <v>159.08840398632799</v>
      </c>
      <c r="M213" s="148">
        <v>149.73964680405001</v>
      </c>
      <c r="N213" s="149">
        <f t="shared" si="18"/>
        <v>-1.7968162719134151E-3</v>
      </c>
      <c r="O213" s="149">
        <f t="shared" si="20"/>
        <v>9.3414442790344943E-3</v>
      </c>
      <c r="P213" s="149">
        <f t="shared" si="22"/>
        <v>0.11371356270313249</v>
      </c>
      <c r="Q213" s="153">
        <v>160.56986163440101</v>
      </c>
      <c r="R213" s="152">
        <f t="shared" si="19"/>
        <v>4.9591075854138467E-3</v>
      </c>
      <c r="S213" s="152">
        <f t="shared" si="21"/>
        <v>1.2677213406083077E-2</v>
      </c>
      <c r="T213" s="152">
        <f t="shared" si="23"/>
        <v>0.10888625258945006</v>
      </c>
    </row>
    <row r="214" spans="11:20" x14ac:dyDescent="0.25">
      <c r="K214" s="25">
        <v>42155</v>
      </c>
      <c r="L214" s="26">
        <v>161.33869444544001</v>
      </c>
      <c r="M214" s="148">
        <v>151.23163547531701</v>
      </c>
      <c r="N214" s="149">
        <f t="shared" si="18"/>
        <v>9.9638853377250758E-3</v>
      </c>
      <c r="O214" s="149">
        <f t="shared" si="20"/>
        <v>1.478056025188379E-2</v>
      </c>
      <c r="P214" s="149">
        <f t="shared" si="22"/>
        <v>0.11241819772966521</v>
      </c>
      <c r="Q214" s="153">
        <v>162.89101152856301</v>
      </c>
      <c r="R214" s="152">
        <f t="shared" si="19"/>
        <v>1.445570090511139E-2</v>
      </c>
      <c r="S214" s="152">
        <f t="shared" si="21"/>
        <v>2.4352445862203975E-2</v>
      </c>
      <c r="T214" s="152">
        <f t="shared" si="23"/>
        <v>0.10898491671283694</v>
      </c>
    </row>
    <row r="215" spans="11:20" x14ac:dyDescent="0.25">
      <c r="K215" s="25">
        <v>42185</v>
      </c>
      <c r="L215" s="26">
        <v>163.70924484893001</v>
      </c>
      <c r="M215" s="148">
        <v>151.78679197178201</v>
      </c>
      <c r="N215" s="149">
        <f t="shared" si="18"/>
        <v>3.6709018898073431E-3</v>
      </c>
      <c r="O215" s="149">
        <f t="shared" si="20"/>
        <v>1.1849982472428078E-2</v>
      </c>
      <c r="P215" s="149">
        <f t="shared" si="22"/>
        <v>0.11358683058345176</v>
      </c>
      <c r="Q215" s="153">
        <v>165.579126851225</v>
      </c>
      <c r="R215" s="152">
        <f t="shared" si="19"/>
        <v>1.6502539320228937E-2</v>
      </c>
      <c r="S215" s="152">
        <f t="shared" si="21"/>
        <v>3.6310611851016139E-2</v>
      </c>
      <c r="T215" s="152">
        <f t="shared" si="23"/>
        <v>0.10747818361061845</v>
      </c>
    </row>
    <row r="216" spans="11:20" x14ac:dyDescent="0.25">
      <c r="K216" s="25">
        <v>42216</v>
      </c>
      <c r="L216" s="26">
        <v>166.23666833429499</v>
      </c>
      <c r="M216" s="148">
        <v>153.49013990125599</v>
      </c>
      <c r="N216" s="149">
        <f t="shared" si="18"/>
        <v>1.1221977270529759E-2</v>
      </c>
      <c r="O216" s="149">
        <f t="shared" si="20"/>
        <v>2.5046760675974333E-2</v>
      </c>
      <c r="P216" s="149">
        <f t="shared" si="22"/>
        <v>0.1243822208897527</v>
      </c>
      <c r="Q216" s="153">
        <v>168.239428458997</v>
      </c>
      <c r="R216" s="152">
        <f t="shared" si="19"/>
        <v>1.6066648365420599E-2</v>
      </c>
      <c r="S216" s="152">
        <f t="shared" si="21"/>
        <v>4.7764672314775325E-2</v>
      </c>
      <c r="T216" s="152">
        <f t="shared" si="23"/>
        <v>0.10257294440002651</v>
      </c>
    </row>
    <row r="217" spans="11:20" x14ac:dyDescent="0.25">
      <c r="K217" s="25">
        <v>42247</v>
      </c>
      <c r="L217" s="26">
        <v>167.523577549225</v>
      </c>
      <c r="M217" s="148">
        <v>154.88438151861101</v>
      </c>
      <c r="N217" s="149">
        <f t="shared" si="18"/>
        <v>9.083590765191607E-3</v>
      </c>
      <c r="O217" s="149">
        <f t="shared" si="20"/>
        <v>2.4153319719207644E-2</v>
      </c>
      <c r="P217" s="149">
        <f t="shared" si="22"/>
        <v>0.12453020930046299</v>
      </c>
      <c r="Q217" s="153">
        <v>169.51567200784899</v>
      </c>
      <c r="R217" s="152">
        <f t="shared" si="19"/>
        <v>7.5858766315473058E-3</v>
      </c>
      <c r="S217" s="152">
        <f t="shared" si="21"/>
        <v>4.0669281976460248E-2</v>
      </c>
      <c r="T217" s="152">
        <f t="shared" si="23"/>
        <v>9.9757256210788237E-2</v>
      </c>
    </row>
    <row r="218" spans="11:20" x14ac:dyDescent="0.25">
      <c r="K218" s="25">
        <v>42277</v>
      </c>
      <c r="L218" s="26">
        <v>167.39838887328699</v>
      </c>
      <c r="M218" s="148">
        <v>155.06802876042599</v>
      </c>
      <c r="N218" s="149">
        <f t="shared" si="18"/>
        <v>1.1857053630222048E-3</v>
      </c>
      <c r="O218" s="149">
        <f t="shared" si="20"/>
        <v>2.1617406534647499E-2</v>
      </c>
      <c r="P218" s="149">
        <f t="shared" si="22"/>
        <v>0.11030710275119393</v>
      </c>
      <c r="Q218" s="153">
        <v>169.380647490238</v>
      </c>
      <c r="R218" s="152">
        <f t="shared" si="19"/>
        <v>-7.9653117621325542E-4</v>
      </c>
      <c r="S218" s="152">
        <f t="shared" si="21"/>
        <v>2.295893637866997E-2</v>
      </c>
      <c r="T218" s="152">
        <f t="shared" si="23"/>
        <v>9.0706136473766685E-2</v>
      </c>
    </row>
    <row r="219" spans="11:20" x14ac:dyDescent="0.25">
      <c r="K219" s="25">
        <v>42308</v>
      </c>
      <c r="L219" s="26">
        <v>165.93847084670901</v>
      </c>
      <c r="M219" s="148">
        <v>153.42430328286201</v>
      </c>
      <c r="N219" s="149">
        <f t="shared" si="18"/>
        <v>-1.0600028198613831E-2</v>
      </c>
      <c r="O219" s="149">
        <f t="shared" si="20"/>
        <v>-4.2893060385718051E-4</v>
      </c>
      <c r="P219" s="149">
        <f t="shared" si="22"/>
        <v>8.4962706095500273E-2</v>
      </c>
      <c r="Q219" s="153">
        <v>167.988104547006</v>
      </c>
      <c r="R219" s="152">
        <f t="shared" si="19"/>
        <v>-8.2213816269196549E-3</v>
      </c>
      <c r="S219" s="152">
        <f t="shared" si="21"/>
        <v>-1.493846682035338E-3</v>
      </c>
      <c r="T219" s="152">
        <f t="shared" si="23"/>
        <v>8.0103698308341409E-2</v>
      </c>
    </row>
    <row r="220" spans="11:20" x14ac:dyDescent="0.25">
      <c r="K220" s="25">
        <v>42338</v>
      </c>
      <c r="L220" s="26">
        <v>165.77687760130601</v>
      </c>
      <c r="M220" s="148">
        <v>152.93146339026401</v>
      </c>
      <c r="N220" s="149">
        <f t="shared" si="18"/>
        <v>-3.2122674312515809E-3</v>
      </c>
      <c r="O220" s="149">
        <f t="shared" si="20"/>
        <v>-1.2608877081078274E-2</v>
      </c>
      <c r="P220" s="149">
        <f t="shared" si="22"/>
        <v>6.7561714936958284E-2</v>
      </c>
      <c r="Q220" s="153">
        <v>167.912065146326</v>
      </c>
      <c r="R220" s="152">
        <f t="shared" si="19"/>
        <v>-4.5264753052043361E-4</v>
      </c>
      <c r="S220" s="152">
        <f t="shared" si="21"/>
        <v>-9.4599327751166973E-3</v>
      </c>
      <c r="T220" s="152">
        <f t="shared" si="23"/>
        <v>7.2893552928664063E-2</v>
      </c>
    </row>
    <row r="221" spans="11:20" x14ac:dyDescent="0.25">
      <c r="K221" s="25">
        <v>42369</v>
      </c>
      <c r="L221" s="26">
        <v>167.373678777218</v>
      </c>
      <c r="M221" s="148">
        <v>155.08776041356899</v>
      </c>
      <c r="N221" s="149">
        <f t="shared" si="18"/>
        <v>1.4099760608465184E-2</v>
      </c>
      <c r="O221" s="149">
        <f t="shared" si="20"/>
        <v>1.2724514073414461E-4</v>
      </c>
      <c r="P221" s="149">
        <f t="shared" si="22"/>
        <v>6.6628978645462134E-2</v>
      </c>
      <c r="Q221" s="153">
        <v>169.306351965549</v>
      </c>
      <c r="R221" s="152">
        <f t="shared" si="19"/>
        <v>8.30367262774101E-3</v>
      </c>
      <c r="S221" s="152">
        <f t="shared" si="21"/>
        <v>-4.3863053890669246E-4</v>
      </c>
      <c r="T221" s="152">
        <f t="shared" si="23"/>
        <v>7.6918882720894199E-2</v>
      </c>
    </row>
    <row r="222" spans="11:20" x14ac:dyDescent="0.25">
      <c r="K222" s="25">
        <v>42400</v>
      </c>
      <c r="L222" s="26">
        <v>170.93332354360399</v>
      </c>
      <c r="M222" s="148">
        <v>159.41757895480899</v>
      </c>
      <c r="N222" s="149">
        <f t="shared" si="18"/>
        <v>2.7918505816924455E-2</v>
      </c>
      <c r="O222" s="149">
        <f t="shared" si="20"/>
        <v>3.9063404843347582E-2</v>
      </c>
      <c r="P222" s="149">
        <f t="shared" si="22"/>
        <v>7.4576926151543876E-2</v>
      </c>
      <c r="Q222" s="153">
        <v>172.67289414178899</v>
      </c>
      <c r="R222" s="152">
        <f t="shared" si="19"/>
        <v>1.988432292797282E-2</v>
      </c>
      <c r="S222" s="152">
        <f t="shared" si="21"/>
        <v>2.7887626968682744E-2</v>
      </c>
      <c r="T222" s="152">
        <f t="shared" si="23"/>
        <v>8.9008257778852462E-2</v>
      </c>
    </row>
    <row r="223" spans="11:20" x14ac:dyDescent="0.25">
      <c r="K223" s="25">
        <v>42429</v>
      </c>
      <c r="L223" s="26">
        <v>172.48225264024899</v>
      </c>
      <c r="M223" s="148">
        <v>161.33150406827201</v>
      </c>
      <c r="N223" s="149">
        <f t="shared" si="18"/>
        <v>1.2005734411545399E-2</v>
      </c>
      <c r="O223" s="149">
        <f t="shared" si="20"/>
        <v>5.4926831220937444E-2</v>
      </c>
      <c r="P223" s="149">
        <f t="shared" si="22"/>
        <v>8.2551766170648522E-2</v>
      </c>
      <c r="Q223" s="153">
        <v>174.17427734357</v>
      </c>
      <c r="R223" s="152">
        <f t="shared" si="19"/>
        <v>8.6949559121198838E-3</v>
      </c>
      <c r="S223" s="152">
        <f t="shared" si="21"/>
        <v>3.7294593403915499E-2</v>
      </c>
      <c r="T223" s="152">
        <f t="shared" si="23"/>
        <v>9.5308116322198044E-2</v>
      </c>
    </row>
    <row r="224" spans="11:20" x14ac:dyDescent="0.25">
      <c r="K224" s="25">
        <v>42460</v>
      </c>
      <c r="L224" s="26">
        <v>172.49138351214799</v>
      </c>
      <c r="M224" s="148">
        <v>161.011218169161</v>
      </c>
      <c r="N224" s="149">
        <f t="shared" si="18"/>
        <v>-1.9852656860837037E-3</v>
      </c>
      <c r="O224" s="149">
        <f t="shared" si="20"/>
        <v>3.8194231058570116E-2</v>
      </c>
      <c r="P224" s="149">
        <f t="shared" si="22"/>
        <v>7.3342391429007892E-2</v>
      </c>
      <c r="Q224" s="153">
        <v>174.402985670112</v>
      </c>
      <c r="R224" s="152">
        <f t="shared" si="19"/>
        <v>1.3131004763169418E-3</v>
      </c>
      <c r="S224" s="152">
        <f t="shared" si="21"/>
        <v>3.0103027118557835E-2</v>
      </c>
      <c r="T224" s="152">
        <f t="shared" si="23"/>
        <v>9.1536525318381967E-2</v>
      </c>
    </row>
    <row r="225" spans="11:20" x14ac:dyDescent="0.25">
      <c r="K225" s="25">
        <v>42490</v>
      </c>
      <c r="L225" s="26">
        <v>171.06369210704699</v>
      </c>
      <c r="M225" s="148">
        <v>158.72011060496101</v>
      </c>
      <c r="N225" s="149">
        <f t="shared" si="18"/>
        <v>-1.4229490281807089E-2</v>
      </c>
      <c r="O225" s="149">
        <f t="shared" si="20"/>
        <v>-4.3751031374381633E-3</v>
      </c>
      <c r="P225" s="149">
        <f t="shared" si="22"/>
        <v>5.9973854570813057E-2</v>
      </c>
      <c r="Q225" s="153">
        <v>173.16384266067701</v>
      </c>
      <c r="R225" s="152">
        <f t="shared" si="19"/>
        <v>-7.1050561701900827E-3</v>
      </c>
      <c r="S225" s="152">
        <f t="shared" si="21"/>
        <v>2.8432286452839683E-3</v>
      </c>
      <c r="T225" s="152">
        <f t="shared" si="23"/>
        <v>7.8433031566976341E-2</v>
      </c>
    </row>
    <row r="226" spans="11:20" x14ac:dyDescent="0.25">
      <c r="K226" s="25">
        <v>42521</v>
      </c>
      <c r="L226" s="26">
        <v>172.506133134089</v>
      </c>
      <c r="M226" s="148">
        <v>159.766687656492</v>
      </c>
      <c r="N226" s="149">
        <f t="shared" si="18"/>
        <v>6.5938528365558913E-3</v>
      </c>
      <c r="O226" s="149">
        <f t="shared" si="20"/>
        <v>-9.6993852553299842E-3</v>
      </c>
      <c r="P226" s="149">
        <f t="shared" si="22"/>
        <v>5.6436949546631254E-2</v>
      </c>
      <c r="Q226" s="153">
        <v>174.66550340565101</v>
      </c>
      <c r="R226" s="152">
        <f t="shared" si="19"/>
        <v>8.6719070326741754E-3</v>
      </c>
      <c r="S226" s="152">
        <f t="shared" si="21"/>
        <v>2.820313478964831E-3</v>
      </c>
      <c r="T226" s="152">
        <f t="shared" si="23"/>
        <v>7.2284478846294853E-2</v>
      </c>
    </row>
    <row r="227" spans="11:20" x14ac:dyDescent="0.25">
      <c r="K227" s="25">
        <v>42551</v>
      </c>
      <c r="L227" s="26">
        <v>175.02479861616999</v>
      </c>
      <c r="M227" s="148">
        <v>162.274785996774</v>
      </c>
      <c r="N227" s="149">
        <f t="shared" si="18"/>
        <v>1.5698506222239228E-2</v>
      </c>
      <c r="O227" s="149">
        <f t="shared" si="20"/>
        <v>7.8477005638544206E-3</v>
      </c>
      <c r="P227" s="149">
        <f t="shared" si="22"/>
        <v>6.9096881808673905E-2</v>
      </c>
      <c r="Q227" s="153">
        <v>177.12068033988899</v>
      </c>
      <c r="R227" s="152">
        <f t="shared" si="19"/>
        <v>1.4056450108158813E-2</v>
      </c>
      <c r="S227" s="152">
        <f t="shared" si="21"/>
        <v>1.5582844865497769E-2</v>
      </c>
      <c r="T227" s="152">
        <f t="shared" si="23"/>
        <v>6.9704157209587336E-2</v>
      </c>
    </row>
    <row r="228" spans="11:20" x14ac:dyDescent="0.25">
      <c r="K228" s="25">
        <v>42582</v>
      </c>
      <c r="L228" s="26">
        <v>179.526710420038</v>
      </c>
      <c r="M228" s="148">
        <v>166.11641430690401</v>
      </c>
      <c r="N228" s="149">
        <f t="shared" si="18"/>
        <v>2.3673599607805906E-2</v>
      </c>
      <c r="O228" s="149">
        <f t="shared" si="20"/>
        <v>4.6599663229517807E-2</v>
      </c>
      <c r="P228" s="149">
        <f t="shared" si="22"/>
        <v>8.2261143378791646E-2</v>
      </c>
      <c r="Q228" s="153">
        <v>181.72479179730001</v>
      </c>
      <c r="R228" s="152">
        <f t="shared" si="19"/>
        <v>2.5994206032722289E-2</v>
      </c>
      <c r="S228" s="152">
        <f t="shared" si="21"/>
        <v>4.943843359608624E-2</v>
      </c>
      <c r="T228" s="152">
        <f t="shared" si="23"/>
        <v>8.0155784299930977E-2</v>
      </c>
    </row>
    <row r="229" spans="11:20" x14ac:dyDescent="0.25">
      <c r="K229" s="25">
        <v>42613</v>
      </c>
      <c r="L229" s="26">
        <v>182.09119401302701</v>
      </c>
      <c r="M229" s="148">
        <v>168.58129908700701</v>
      </c>
      <c r="N229" s="149">
        <f t="shared" si="18"/>
        <v>1.4838297530002542E-2</v>
      </c>
      <c r="O229" s="149">
        <f t="shared" si="20"/>
        <v>5.5171773038613425E-2</v>
      </c>
      <c r="P229" s="149">
        <f t="shared" si="22"/>
        <v>8.8433174695217165E-2</v>
      </c>
      <c r="Q229" s="153">
        <v>184.20920414696201</v>
      </c>
      <c r="R229" s="152">
        <f t="shared" si="19"/>
        <v>1.367129011452195E-2</v>
      </c>
      <c r="S229" s="152">
        <f t="shared" si="21"/>
        <v>5.4639871956549291E-2</v>
      </c>
      <c r="T229" s="152">
        <f t="shared" si="23"/>
        <v>8.6679490840426032E-2</v>
      </c>
    </row>
    <row r="230" spans="11:20" x14ac:dyDescent="0.25">
      <c r="K230" s="25">
        <v>42643</v>
      </c>
      <c r="L230" s="26">
        <v>183.55327604439299</v>
      </c>
      <c r="M230" s="148">
        <v>169.88811489128599</v>
      </c>
      <c r="N230" s="149">
        <f t="shared" si="18"/>
        <v>7.7518432433274498E-3</v>
      </c>
      <c r="O230" s="149">
        <f t="shared" si="20"/>
        <v>4.6916277521163119E-2</v>
      </c>
      <c r="P230" s="149">
        <f t="shared" si="22"/>
        <v>9.55715130277206E-2</v>
      </c>
      <c r="Q230" s="153">
        <v>185.67952231667201</v>
      </c>
      <c r="R230" s="152">
        <f t="shared" si="19"/>
        <v>7.981784496158939E-3</v>
      </c>
      <c r="S230" s="152">
        <f t="shared" si="21"/>
        <v>4.8322092938887007E-2</v>
      </c>
      <c r="T230" s="152">
        <f t="shared" si="23"/>
        <v>9.6226310785435976E-2</v>
      </c>
    </row>
    <row r="231" spans="11:20" x14ac:dyDescent="0.25">
      <c r="K231" s="25">
        <v>42674</v>
      </c>
      <c r="L231" s="26">
        <v>182.28198899009999</v>
      </c>
      <c r="M231" s="148">
        <v>168.326292946558</v>
      </c>
      <c r="N231" s="149">
        <f t="shared" si="18"/>
        <v>-9.1932384188700977E-3</v>
      </c>
      <c r="O231" s="149">
        <f t="shared" si="20"/>
        <v>1.3303192516371132E-2</v>
      </c>
      <c r="P231" s="149">
        <f t="shared" si="22"/>
        <v>9.7129264039881757E-2</v>
      </c>
      <c r="Q231" s="153">
        <v>184.52006259396899</v>
      </c>
      <c r="R231" s="152">
        <f t="shared" si="19"/>
        <v>-6.2444135370274267E-3</v>
      </c>
      <c r="S231" s="152">
        <f t="shared" si="21"/>
        <v>1.5381890214445137E-2</v>
      </c>
      <c r="T231" s="152">
        <f t="shared" si="23"/>
        <v>9.8411480333936652E-2</v>
      </c>
    </row>
    <row r="232" spans="11:20" x14ac:dyDescent="0.25">
      <c r="K232" s="25">
        <v>42704</v>
      </c>
      <c r="L232" s="26">
        <v>181.89862192151901</v>
      </c>
      <c r="M232" s="148">
        <v>166.612504336157</v>
      </c>
      <c r="N232" s="149">
        <f t="shared" si="18"/>
        <v>-1.0181348263548551E-2</v>
      </c>
      <c r="O232" s="149">
        <f t="shared" si="20"/>
        <v>-1.1678607066812785E-2</v>
      </c>
      <c r="P232" s="149">
        <f t="shared" si="22"/>
        <v>8.9458641424103202E-2</v>
      </c>
      <c r="Q232" s="153">
        <v>184.53076798566801</v>
      </c>
      <c r="R232" s="152">
        <f t="shared" si="19"/>
        <v>5.8017494404261072E-5</v>
      </c>
      <c r="S232" s="152">
        <f t="shared" si="21"/>
        <v>1.7456447966055499E-3</v>
      </c>
      <c r="T232" s="152">
        <f t="shared" si="23"/>
        <v>9.8972654674098326E-2</v>
      </c>
    </row>
    <row r="233" spans="11:20" x14ac:dyDescent="0.25">
      <c r="K233" s="25">
        <v>42735</v>
      </c>
      <c r="L233" s="26">
        <v>182.83602688238699</v>
      </c>
      <c r="M233" s="148">
        <v>165.21053153901599</v>
      </c>
      <c r="N233" s="149">
        <f t="shared" si="18"/>
        <v>-8.4145712995969957E-3</v>
      </c>
      <c r="O233" s="149">
        <f t="shared" si="20"/>
        <v>-2.7533317179152084E-2</v>
      </c>
      <c r="P233" s="149">
        <f t="shared" si="22"/>
        <v>6.5271244477661083E-2</v>
      </c>
      <c r="Q233" s="153">
        <v>186.14744001074101</v>
      </c>
      <c r="R233" s="152">
        <f t="shared" si="19"/>
        <v>8.7609889815154496E-3</v>
      </c>
      <c r="S233" s="152">
        <f t="shared" si="21"/>
        <v>2.5200285321231863E-3</v>
      </c>
      <c r="T233" s="152">
        <f t="shared" si="23"/>
        <v>9.9471093964737189E-2</v>
      </c>
    </row>
    <row r="234" spans="11:20" x14ac:dyDescent="0.25">
      <c r="K234" s="25">
        <v>42766</v>
      </c>
      <c r="L234" s="26">
        <v>186.53127679994</v>
      </c>
      <c r="M234" s="148">
        <v>167.01408758788099</v>
      </c>
      <c r="N234" s="149">
        <f t="shared" si="18"/>
        <v>1.0916713553694279E-2</v>
      </c>
      <c r="O234" s="149">
        <f t="shared" si="20"/>
        <v>-7.7956054025001276E-3</v>
      </c>
      <c r="P234" s="149">
        <f t="shared" si="22"/>
        <v>4.76516371837854E-2</v>
      </c>
      <c r="Q234" s="153">
        <v>190.283050227226</v>
      </c>
      <c r="R234" s="152">
        <f t="shared" si="19"/>
        <v>2.2216852492015882E-2</v>
      </c>
      <c r="S234" s="152">
        <f t="shared" si="21"/>
        <v>3.123230911718422E-2</v>
      </c>
      <c r="T234" s="152">
        <f t="shared" si="23"/>
        <v>0.10198564269720634</v>
      </c>
    </row>
    <row r="235" spans="11:20" x14ac:dyDescent="0.25">
      <c r="K235" s="25">
        <v>42794</v>
      </c>
      <c r="L235" s="26">
        <v>191.076655380266</v>
      </c>
      <c r="M235" s="148">
        <v>170.83777838891299</v>
      </c>
      <c r="N235" s="149">
        <f t="shared" si="18"/>
        <v>2.2894420801598647E-2</v>
      </c>
      <c r="O235" s="149">
        <f t="shared" si="20"/>
        <v>2.5359885619575584E-2</v>
      </c>
      <c r="P235" s="149">
        <f t="shared" si="22"/>
        <v>5.8923856041273481E-2</v>
      </c>
      <c r="Q235" s="153">
        <v>194.962346080945</v>
      </c>
      <c r="R235" s="152">
        <f t="shared" si="19"/>
        <v>2.4591238411047378E-2</v>
      </c>
      <c r="S235" s="152">
        <f t="shared" si="21"/>
        <v>5.6530291447587588E-2</v>
      </c>
      <c r="T235" s="152">
        <f t="shared" si="23"/>
        <v>0.1193521170543983</v>
      </c>
    </row>
    <row r="236" spans="11:20" x14ac:dyDescent="0.25">
      <c r="K236" s="25">
        <v>42825</v>
      </c>
      <c r="L236" s="26">
        <v>193.884415862726</v>
      </c>
      <c r="M236" s="148">
        <v>175.00280476223301</v>
      </c>
      <c r="N236" s="149">
        <f t="shared" si="18"/>
        <v>2.4380007821445115E-2</v>
      </c>
      <c r="O236" s="149">
        <f t="shared" si="20"/>
        <v>5.9271483070705289E-2</v>
      </c>
      <c r="P236" s="149">
        <f t="shared" si="22"/>
        <v>8.6898209653766045E-2</v>
      </c>
      <c r="Q236" s="153">
        <v>197.40948521484</v>
      </c>
      <c r="R236" s="152">
        <f t="shared" si="19"/>
        <v>1.2551855181712979E-2</v>
      </c>
      <c r="S236" s="152">
        <f t="shared" si="21"/>
        <v>6.0500671959008212E-2</v>
      </c>
      <c r="T236" s="152">
        <f t="shared" si="23"/>
        <v>0.13191574362290681</v>
      </c>
    </row>
    <row r="237" spans="11:20" x14ac:dyDescent="0.25">
      <c r="K237" s="25">
        <v>42855</v>
      </c>
      <c r="L237" s="26">
        <v>195.64683996544801</v>
      </c>
      <c r="M237" s="148">
        <v>176.15326083403801</v>
      </c>
      <c r="N237" s="149">
        <f t="shared" si="18"/>
        <v>6.5739293342643723E-3</v>
      </c>
      <c r="O237" s="149">
        <f t="shared" si="20"/>
        <v>5.4720972213485153E-2</v>
      </c>
      <c r="P237" s="149">
        <f t="shared" si="22"/>
        <v>0.10983579939952559</v>
      </c>
      <c r="Q237" s="153">
        <v>199.440000462782</v>
      </c>
      <c r="R237" s="152">
        <f t="shared" si="19"/>
        <v>1.0285803874784394E-2</v>
      </c>
      <c r="S237" s="152">
        <f t="shared" si="21"/>
        <v>4.8122784581292155E-2</v>
      </c>
      <c r="T237" s="152">
        <f t="shared" si="23"/>
        <v>0.15174159569555412</v>
      </c>
    </row>
    <row r="238" spans="11:20" x14ac:dyDescent="0.25">
      <c r="K238" s="25">
        <v>42886</v>
      </c>
      <c r="L238" s="26">
        <v>197.91324767203201</v>
      </c>
      <c r="M238" s="148">
        <v>176.04818390024499</v>
      </c>
      <c r="N238" s="149">
        <f t="shared" si="18"/>
        <v>-5.9650859311666249E-4</v>
      </c>
      <c r="O238" s="149">
        <f t="shared" si="20"/>
        <v>3.0499141117783068E-2</v>
      </c>
      <c r="P238" s="149">
        <f t="shared" si="22"/>
        <v>0.10190795392065199</v>
      </c>
      <c r="Q238" s="153">
        <v>202.69421924517499</v>
      </c>
      <c r="R238" s="152">
        <f t="shared" si="19"/>
        <v>1.6316780860619051E-2</v>
      </c>
      <c r="S238" s="152">
        <f t="shared" si="21"/>
        <v>3.9658289508989863E-2</v>
      </c>
      <c r="T238" s="152">
        <f t="shared" si="23"/>
        <v>0.16047081589103973</v>
      </c>
    </row>
    <row r="239" spans="11:20" x14ac:dyDescent="0.25">
      <c r="K239" s="25">
        <v>42916</v>
      </c>
      <c r="L239" s="26">
        <v>202.30063969632599</v>
      </c>
      <c r="M239" s="148">
        <v>175.749167026018</v>
      </c>
      <c r="N239" s="149">
        <f t="shared" si="18"/>
        <v>-1.6984945121412132E-3</v>
      </c>
      <c r="O239" s="149">
        <f t="shared" si="20"/>
        <v>4.2648588678280142E-3</v>
      </c>
      <c r="P239" s="149">
        <f t="shared" si="22"/>
        <v>8.3034347859265445E-2</v>
      </c>
      <c r="Q239" s="153">
        <v>208.85770564473501</v>
      </c>
      <c r="R239" s="152">
        <f t="shared" si="19"/>
        <v>3.0407805523574361E-2</v>
      </c>
      <c r="S239" s="152">
        <f t="shared" si="21"/>
        <v>5.7992251068564205E-2</v>
      </c>
      <c r="T239" s="152">
        <f t="shared" si="23"/>
        <v>0.17918305894006092</v>
      </c>
    </row>
    <row r="240" spans="11:20" x14ac:dyDescent="0.25">
      <c r="K240" s="25">
        <v>42947</v>
      </c>
      <c r="L240" s="26">
        <v>205.005787582755</v>
      </c>
      <c r="M240" s="148">
        <v>175.65994479412601</v>
      </c>
      <c r="N240" s="149">
        <f t="shared" si="18"/>
        <v>-5.0766802142954148E-4</v>
      </c>
      <c r="O240" s="149">
        <f t="shared" si="20"/>
        <v>-2.8004933747821648E-3</v>
      </c>
      <c r="P240" s="149">
        <f t="shared" si="22"/>
        <v>5.7450857743594819E-2</v>
      </c>
      <c r="Q240" s="153">
        <v>212.71654186252599</v>
      </c>
      <c r="R240" s="152">
        <f t="shared" si="19"/>
        <v>1.8475910217815139E-2</v>
      </c>
      <c r="S240" s="152">
        <f t="shared" si="21"/>
        <v>6.6569100325596819E-2</v>
      </c>
      <c r="T240" s="152">
        <f t="shared" si="23"/>
        <v>0.17054222353873927</v>
      </c>
    </row>
    <row r="241" spans="11:20" x14ac:dyDescent="0.25">
      <c r="K241" s="25">
        <v>42978</v>
      </c>
      <c r="L241" s="26">
        <v>205.300367691834</v>
      </c>
      <c r="M241" s="148">
        <v>177.939580189314</v>
      </c>
      <c r="N241" s="149">
        <f t="shared" si="18"/>
        <v>1.297754817047081E-2</v>
      </c>
      <c r="O241" s="149">
        <f t="shared" si="20"/>
        <v>1.0743628517865034E-2</v>
      </c>
      <c r="P241" s="149">
        <f t="shared" si="22"/>
        <v>5.5511976435043797E-2</v>
      </c>
      <c r="Q241" s="153">
        <v>212.19104325343201</v>
      </c>
      <c r="R241" s="152">
        <f t="shared" si="19"/>
        <v>-2.4704172251615031E-3</v>
      </c>
      <c r="S241" s="152">
        <f t="shared" si="21"/>
        <v>4.6852959317847276E-2</v>
      </c>
      <c r="T241" s="152">
        <f t="shared" si="23"/>
        <v>0.15190250257064308</v>
      </c>
    </row>
    <row r="242" spans="11:20" x14ac:dyDescent="0.25">
      <c r="K242" s="25">
        <v>43008</v>
      </c>
      <c r="L242" s="26">
        <v>203.15147837981101</v>
      </c>
      <c r="M242" s="148">
        <v>179.68789668859699</v>
      </c>
      <c r="N242" s="149">
        <f t="shared" si="18"/>
        <v>9.8253378895405419E-3</v>
      </c>
      <c r="O242" s="149">
        <f t="shared" si="20"/>
        <v>2.2411085806147257E-2</v>
      </c>
      <c r="P242" s="149">
        <f t="shared" si="22"/>
        <v>5.7683739698813019E-2</v>
      </c>
      <c r="Q242" s="153">
        <v>208.65144449095601</v>
      </c>
      <c r="R242" s="152">
        <f t="shared" si="19"/>
        <v>-1.668118836782595E-2</v>
      </c>
      <c r="S242" s="152">
        <f t="shared" si="21"/>
        <v>-9.8756784262410413E-4</v>
      </c>
      <c r="T242" s="152">
        <f t="shared" si="23"/>
        <v>0.12371812404335003</v>
      </c>
    </row>
    <row r="243" spans="11:20" x14ac:dyDescent="0.25">
      <c r="K243" s="25">
        <v>43039</v>
      </c>
      <c r="L243" s="26">
        <v>202.34394288963199</v>
      </c>
      <c r="M243" s="148">
        <v>181.95901879561799</v>
      </c>
      <c r="N243" s="149">
        <f t="shared" si="18"/>
        <v>1.2639260344601277E-2</v>
      </c>
      <c r="O243" s="149">
        <f t="shared" si="20"/>
        <v>3.5859478430751546E-2</v>
      </c>
      <c r="P243" s="149">
        <f t="shared" si="22"/>
        <v>8.0989877519540343E-2</v>
      </c>
      <c r="Q243" s="153">
        <v>206.65812992666901</v>
      </c>
      <c r="R243" s="152">
        <f t="shared" si="19"/>
        <v>-9.5533226196926613E-3</v>
      </c>
      <c r="S243" s="152">
        <f t="shared" si="21"/>
        <v>-2.8481150938286737E-2</v>
      </c>
      <c r="T243" s="152">
        <f t="shared" si="23"/>
        <v>0.11997647855460669</v>
      </c>
    </row>
    <row r="244" spans="11:20" x14ac:dyDescent="0.25">
      <c r="K244" s="25">
        <v>43069</v>
      </c>
      <c r="L244" s="26">
        <v>203.887192671078</v>
      </c>
      <c r="M244" s="148">
        <v>180.84941243497599</v>
      </c>
      <c r="N244" s="149">
        <f t="shared" si="18"/>
        <v>-6.0981113658804542E-3</v>
      </c>
      <c r="O244" s="149">
        <f t="shared" si="20"/>
        <v>1.6352922956017757E-2</v>
      </c>
      <c r="P244" s="149">
        <f t="shared" si="22"/>
        <v>8.544921736543043E-2</v>
      </c>
      <c r="Q244" s="153">
        <v>209.002119768988</v>
      </c>
      <c r="R244" s="152">
        <f t="shared" si="19"/>
        <v>1.134235485025803E-2</v>
      </c>
      <c r="S244" s="152">
        <f t="shared" si="21"/>
        <v>-1.5028548969596711E-2</v>
      </c>
      <c r="T244" s="152">
        <f t="shared" si="23"/>
        <v>0.13261393777551844</v>
      </c>
    </row>
    <row r="245" spans="11:20" x14ac:dyDescent="0.25">
      <c r="K245" s="25">
        <v>43100</v>
      </c>
      <c r="L245" s="26">
        <v>207.06998366922301</v>
      </c>
      <c r="M245" s="148">
        <v>181.46914339672099</v>
      </c>
      <c r="N245" s="149">
        <f t="shared" si="18"/>
        <v>3.4267789615729516E-3</v>
      </c>
      <c r="O245" s="149">
        <f t="shared" si="20"/>
        <v>9.9130032737315688E-3</v>
      </c>
      <c r="P245" s="149">
        <f t="shared" si="22"/>
        <v>9.8411473567987295E-2</v>
      </c>
      <c r="Q245" s="153">
        <v>212.897071826896</v>
      </c>
      <c r="R245" s="152">
        <f t="shared" si="19"/>
        <v>1.8635945234493967E-2</v>
      </c>
      <c r="S245" s="152">
        <f t="shared" si="21"/>
        <v>2.0347941258197277E-2</v>
      </c>
      <c r="T245" s="152">
        <f t="shared" si="23"/>
        <v>0.14370131447744594</v>
      </c>
    </row>
    <row r="246" spans="11:20" x14ac:dyDescent="0.25">
      <c r="K246" s="25">
        <v>43131</v>
      </c>
      <c r="L246" s="26">
        <v>209.832137945505</v>
      </c>
      <c r="M246" s="148">
        <v>183.13207028091401</v>
      </c>
      <c r="N246" s="149">
        <f t="shared" si="18"/>
        <v>9.1636895015125841E-3</v>
      </c>
      <c r="O246" s="149">
        <f t="shared" si="20"/>
        <v>6.4467894642452617E-3</v>
      </c>
      <c r="P246" s="149">
        <f t="shared" si="22"/>
        <v>9.6506725425493878E-2</v>
      </c>
      <c r="Q246" s="153">
        <v>215.792493858065</v>
      </c>
      <c r="R246" s="152">
        <f t="shared" si="19"/>
        <v>1.360010265206113E-2</v>
      </c>
      <c r="S246" s="152">
        <f t="shared" si="21"/>
        <v>4.4200360927669546E-2</v>
      </c>
      <c r="T246" s="152">
        <f t="shared" si="23"/>
        <v>0.13406051458801493</v>
      </c>
    </row>
    <row r="247" spans="11:20" x14ac:dyDescent="0.25">
      <c r="K247" s="25">
        <v>43159</v>
      </c>
      <c r="L247" s="26">
        <v>209.30945663792301</v>
      </c>
      <c r="M247" s="148">
        <v>188.636921886339</v>
      </c>
      <c r="N247" s="149">
        <f t="shared" si="18"/>
        <v>3.005946253422942E-2</v>
      </c>
      <c r="O247" s="149">
        <f t="shared" si="20"/>
        <v>4.3060739576154194E-2</v>
      </c>
      <c r="P247" s="149">
        <f t="shared" si="22"/>
        <v>0.10418739733846327</v>
      </c>
      <c r="Q247" s="153">
        <v>213.28795040148199</v>
      </c>
      <c r="R247" s="152">
        <f t="shared" si="19"/>
        <v>-1.1606258456007046E-2</v>
      </c>
      <c r="S247" s="152">
        <f t="shared" si="21"/>
        <v>2.0506158680261954E-2</v>
      </c>
      <c r="T247" s="152">
        <f t="shared" si="23"/>
        <v>9.3995608325971425E-2</v>
      </c>
    </row>
    <row r="248" spans="11:20" x14ac:dyDescent="0.25">
      <c r="K248" s="25">
        <v>43190</v>
      </c>
      <c r="L248" s="26">
        <v>207.07464212860501</v>
      </c>
      <c r="M248" s="148">
        <v>191.460096507695</v>
      </c>
      <c r="N248" s="149">
        <f t="shared" si="18"/>
        <v>1.4966182617510482E-2</v>
      </c>
      <c r="O248" s="149">
        <f t="shared" si="20"/>
        <v>5.5055933609231555E-2</v>
      </c>
      <c r="P248" s="149">
        <f t="shared" si="22"/>
        <v>9.4040159915274701E-2</v>
      </c>
      <c r="Q248" s="153">
        <v>209.55933790013501</v>
      </c>
      <c r="R248" s="152">
        <f t="shared" si="19"/>
        <v>-1.7481590002287772E-2</v>
      </c>
      <c r="S248" s="152">
        <f t="shared" si="21"/>
        <v>-1.5677688274993606E-2</v>
      </c>
      <c r="T248" s="152">
        <f t="shared" si="23"/>
        <v>6.1546448348580363E-2</v>
      </c>
    </row>
    <row r="249" spans="11:20" x14ac:dyDescent="0.25">
      <c r="K249" s="25">
        <v>43220</v>
      </c>
      <c r="L249" s="26">
        <v>206.126170014298</v>
      </c>
      <c r="M249" s="148">
        <v>190.618018212274</v>
      </c>
      <c r="N249" s="149">
        <f t="shared" si="18"/>
        <v>-4.3981921600418916E-3</v>
      </c>
      <c r="O249" s="149">
        <f t="shared" si="20"/>
        <v>4.0877318319380018E-2</v>
      </c>
      <c r="P249" s="149">
        <f t="shared" si="22"/>
        <v>8.211461604371828E-2</v>
      </c>
      <c r="Q249" s="153">
        <v>208.72059381632599</v>
      </c>
      <c r="R249" s="152">
        <f t="shared" si="19"/>
        <v>-4.0024180846034429E-3</v>
      </c>
      <c r="S249" s="152">
        <f t="shared" si="21"/>
        <v>-3.2771761034424474E-2</v>
      </c>
      <c r="T249" s="152">
        <f t="shared" si="23"/>
        <v>4.6533259787451042E-2</v>
      </c>
    </row>
    <row r="250" spans="11:20" x14ac:dyDescent="0.25">
      <c r="K250" s="25">
        <v>43251</v>
      </c>
      <c r="L250" s="26">
        <v>208.08803969257701</v>
      </c>
      <c r="M250" s="148">
        <v>187.61340794888901</v>
      </c>
      <c r="N250" s="149">
        <f t="shared" si="18"/>
        <v>-1.5762467218807363E-2</v>
      </c>
      <c r="O250" s="149">
        <f t="shared" si="20"/>
        <v>-5.4258409605871805E-3</v>
      </c>
      <c r="P250" s="149">
        <f t="shared" si="22"/>
        <v>6.5693515220794696E-2</v>
      </c>
      <c r="Q250" s="153">
        <v>212.005393773218</v>
      </c>
      <c r="R250" s="152">
        <f t="shared" si="19"/>
        <v>1.5737785605298926E-2</v>
      </c>
      <c r="S250" s="152">
        <f t="shared" si="21"/>
        <v>-6.0132634115043215E-3</v>
      </c>
      <c r="T250" s="152">
        <f t="shared" si="23"/>
        <v>4.5937050216416919E-2</v>
      </c>
    </row>
    <row r="251" spans="11:20" x14ac:dyDescent="0.25">
      <c r="K251" s="25">
        <v>43281</v>
      </c>
      <c r="L251" s="26">
        <v>212.76080287420001</v>
      </c>
      <c r="M251" s="148">
        <v>187.511074851941</v>
      </c>
      <c r="N251" s="149">
        <f t="shared" si="18"/>
        <v>-5.4544660782385179E-4</v>
      </c>
      <c r="O251" s="149">
        <f t="shared" si="20"/>
        <v>-2.0625820877486545E-2</v>
      </c>
      <c r="P251" s="149">
        <f t="shared" si="22"/>
        <v>6.6924401548837942E-2</v>
      </c>
      <c r="Q251" s="153">
        <v>218.12772775043899</v>
      </c>
      <c r="R251" s="152">
        <f t="shared" si="19"/>
        <v>2.8878199126245008E-2</v>
      </c>
      <c r="S251" s="152">
        <f t="shared" si="21"/>
        <v>4.088765471471012E-2</v>
      </c>
      <c r="T251" s="152">
        <f t="shared" si="23"/>
        <v>4.4384391167602955E-2</v>
      </c>
    </row>
    <row r="252" spans="11:20" x14ac:dyDescent="0.25">
      <c r="K252" s="25">
        <v>43312</v>
      </c>
      <c r="L252" s="26">
        <v>215.29253912123599</v>
      </c>
      <c r="M252" s="148">
        <v>190.254988777107</v>
      </c>
      <c r="N252" s="149">
        <f t="shared" si="18"/>
        <v>1.4633343269631283E-2</v>
      </c>
      <c r="O252" s="149">
        <f t="shared" si="20"/>
        <v>-1.9044864623590785E-3</v>
      </c>
      <c r="P252" s="149">
        <f t="shared" si="22"/>
        <v>8.3086921153746385E-2</v>
      </c>
      <c r="Q252" s="153">
        <v>220.66475020758099</v>
      </c>
      <c r="R252" s="152">
        <f t="shared" si="19"/>
        <v>1.1630903064486331E-2</v>
      </c>
      <c r="S252" s="152">
        <f t="shared" si="21"/>
        <v>5.722557689619201E-2</v>
      </c>
      <c r="T252" s="152">
        <f t="shared" si="23"/>
        <v>3.7365257424087694E-2</v>
      </c>
    </row>
    <row r="253" spans="11:20" x14ac:dyDescent="0.25">
      <c r="K253" s="25">
        <v>43343</v>
      </c>
      <c r="L253" s="26">
        <v>216.50078909909701</v>
      </c>
      <c r="M253" s="148">
        <v>194.76771209956601</v>
      </c>
      <c r="N253" s="149">
        <f t="shared" si="18"/>
        <v>2.3719342927432496E-2</v>
      </c>
      <c r="O253" s="149">
        <f t="shared" si="20"/>
        <v>3.8133224212983929E-2</v>
      </c>
      <c r="P253" s="149">
        <f t="shared" si="22"/>
        <v>9.4572168217707198E-2</v>
      </c>
      <c r="Q253" s="153">
        <v>220.88277077952699</v>
      </c>
      <c r="R253" s="152">
        <f t="shared" si="19"/>
        <v>9.8801721498742445E-4</v>
      </c>
      <c r="S253" s="152">
        <f t="shared" si="21"/>
        <v>4.1873354485523651E-2</v>
      </c>
      <c r="T253" s="152">
        <f t="shared" si="23"/>
        <v>4.0961802123353319E-2</v>
      </c>
    </row>
    <row r="254" spans="11:20" x14ac:dyDescent="0.25">
      <c r="K254" s="25">
        <v>43373</v>
      </c>
      <c r="L254" s="26">
        <v>215.12480819603999</v>
      </c>
      <c r="M254" s="148">
        <v>198.37689541347399</v>
      </c>
      <c r="N254" s="149">
        <f t="shared" si="18"/>
        <v>1.8530706527285945E-2</v>
      </c>
      <c r="O254" s="149">
        <f t="shared" si="20"/>
        <v>5.7947620267830402E-2</v>
      </c>
      <c r="P254" s="149">
        <f t="shared" si="22"/>
        <v>0.10400811111538255</v>
      </c>
      <c r="Q254" s="153">
        <v>218.116314395134</v>
      </c>
      <c r="R254" s="152">
        <f t="shared" si="19"/>
        <v>-1.2524545824148192E-2</v>
      </c>
      <c r="S254" s="152">
        <f t="shared" si="21"/>
        <v>-5.2324183737240126E-5</v>
      </c>
      <c r="T254" s="152">
        <f t="shared" si="23"/>
        <v>4.5362110611164352E-2</v>
      </c>
    </row>
    <row r="255" spans="11:20" x14ac:dyDescent="0.25">
      <c r="K255" s="25">
        <v>43404</v>
      </c>
      <c r="L255" s="26">
        <v>215.527395713716</v>
      </c>
      <c r="M255" s="148">
        <v>198.645229062944</v>
      </c>
      <c r="N255" s="149">
        <f t="shared" si="18"/>
        <v>1.3526456743397919E-3</v>
      </c>
      <c r="O255" s="149">
        <f t="shared" si="20"/>
        <v>4.4099975195218466E-2</v>
      </c>
      <c r="P255" s="149">
        <f t="shared" si="22"/>
        <v>9.1703122921697355E-2</v>
      </c>
      <c r="Q255" s="153">
        <v>218.57213786167901</v>
      </c>
      <c r="R255" s="152">
        <f t="shared" si="19"/>
        <v>2.0898183054718356E-3</v>
      </c>
      <c r="S255" s="152">
        <f t="shared" si="21"/>
        <v>-9.483219879629412E-3</v>
      </c>
      <c r="T255" s="152">
        <f t="shared" si="23"/>
        <v>5.7650806862704185E-2</v>
      </c>
    </row>
    <row r="256" spans="11:20" x14ac:dyDescent="0.25">
      <c r="K256" s="25">
        <v>43434</v>
      </c>
      <c r="L256" s="26">
        <v>216.61364981760201</v>
      </c>
      <c r="M256" s="148">
        <v>197.002015972034</v>
      </c>
      <c r="N256" s="149">
        <f t="shared" si="18"/>
        <v>-8.2720994541948256E-3</v>
      </c>
      <c r="O256" s="149">
        <f t="shared" si="20"/>
        <v>1.1471633816419358E-2</v>
      </c>
      <c r="P256" s="149">
        <f t="shared" si="22"/>
        <v>8.931521158724065E-2</v>
      </c>
      <c r="Q256" s="153">
        <v>220.46809152058299</v>
      </c>
      <c r="R256" s="152">
        <f t="shared" si="19"/>
        <v>8.6742696367998473E-3</v>
      </c>
      <c r="S256" s="152">
        <f t="shared" si="21"/>
        <v>-1.877372587642534E-3</v>
      </c>
      <c r="T256" s="152">
        <f t="shared" si="23"/>
        <v>5.4860552439699894E-2</v>
      </c>
    </row>
    <row r="257" spans="11:20" x14ac:dyDescent="0.25">
      <c r="K257" s="25">
        <v>43465</v>
      </c>
      <c r="L257" s="26">
        <v>218.648729914265</v>
      </c>
      <c r="M257" s="148">
        <v>195.47199693212499</v>
      </c>
      <c r="N257" s="149">
        <f t="shared" si="18"/>
        <v>-7.7665146336685087E-3</v>
      </c>
      <c r="O257" s="149">
        <f t="shared" si="20"/>
        <v>-1.4643330692792444E-2</v>
      </c>
      <c r="P257" s="149">
        <f t="shared" si="22"/>
        <v>7.7163826716212025E-2</v>
      </c>
      <c r="Q257" s="153">
        <v>223.57439836955399</v>
      </c>
      <c r="R257" s="152">
        <f t="shared" si="19"/>
        <v>1.4089598306705531E-2</v>
      </c>
      <c r="S257" s="152">
        <f t="shared" si="21"/>
        <v>2.5023730982966619E-2</v>
      </c>
      <c r="T257" s="152">
        <f t="shared" si="23"/>
        <v>5.0152528877144942E-2</v>
      </c>
    </row>
    <row r="258" spans="11:20" x14ac:dyDescent="0.25">
      <c r="K258" s="25">
        <v>43496</v>
      </c>
      <c r="L258" s="26">
        <v>220.10042735230999</v>
      </c>
      <c r="M258" s="148">
        <v>196.33783164274499</v>
      </c>
      <c r="N258" s="149">
        <f t="shared" si="18"/>
        <v>4.4294565165803323E-3</v>
      </c>
      <c r="O258" s="149">
        <f t="shared" si="20"/>
        <v>-1.1615669961385633E-2</v>
      </c>
      <c r="P258" s="149">
        <f t="shared" si="22"/>
        <v>7.2110588503554229E-2</v>
      </c>
      <c r="Q258" s="153">
        <v>225.00442475258299</v>
      </c>
      <c r="R258" s="152">
        <f t="shared" si="19"/>
        <v>6.3961991778023197E-3</v>
      </c>
      <c r="S258" s="152">
        <f t="shared" si="21"/>
        <v>2.9428668053631757E-2</v>
      </c>
      <c r="T258" s="152">
        <f t="shared" si="23"/>
        <v>4.268883838275217E-2</v>
      </c>
    </row>
    <row r="259" spans="11:20" x14ac:dyDescent="0.25">
      <c r="K259" s="25">
        <v>43524</v>
      </c>
      <c r="L259" s="26">
        <v>220.349493962602</v>
      </c>
      <c r="M259" s="148">
        <v>199.799232030681</v>
      </c>
      <c r="N259" s="149">
        <f t="shared" si="18"/>
        <v>1.7629818761747185E-2</v>
      </c>
      <c r="O259" s="149">
        <f t="shared" si="20"/>
        <v>1.4198920984869856E-2</v>
      </c>
      <c r="P259" s="149">
        <f t="shared" si="22"/>
        <v>5.9173517213495064E-2</v>
      </c>
      <c r="Q259" s="153">
        <v>224.18659948473399</v>
      </c>
      <c r="R259" s="152">
        <f t="shared" si="19"/>
        <v>-3.6347074896340148E-3</v>
      </c>
      <c r="S259" s="152">
        <f t="shared" si="21"/>
        <v>1.6866422431038419E-2</v>
      </c>
      <c r="T259" s="152">
        <f t="shared" si="23"/>
        <v>5.1098287843907464E-2</v>
      </c>
    </row>
    <row r="260" spans="11:20" x14ac:dyDescent="0.25">
      <c r="K260" s="25">
        <v>43555</v>
      </c>
      <c r="L260" s="26">
        <v>221.09359775802099</v>
      </c>
      <c r="M260" s="148">
        <v>203.981485877072</v>
      </c>
      <c r="N260" s="149">
        <f t="shared" si="18"/>
        <v>2.0932281890597038E-2</v>
      </c>
      <c r="O260" s="149">
        <f t="shared" si="20"/>
        <v>4.3533033265638732E-2</v>
      </c>
      <c r="P260" s="149">
        <f t="shared" si="22"/>
        <v>6.5399472776687784E-2</v>
      </c>
      <c r="Q260" s="153">
        <v>223.88237078571601</v>
      </c>
      <c r="R260" s="152">
        <f t="shared" si="19"/>
        <v>-1.3570333807516599E-3</v>
      </c>
      <c r="S260" s="152">
        <f t="shared" si="21"/>
        <v>1.3774941066952984E-3</v>
      </c>
      <c r="T260" s="152">
        <f t="shared" si="23"/>
        <v>6.8348340041075151E-2</v>
      </c>
    </row>
    <row r="261" spans="11:20" x14ac:dyDescent="0.25">
      <c r="K261" s="25">
        <v>43585</v>
      </c>
      <c r="L261" s="26">
        <v>221.505178086954</v>
      </c>
      <c r="M261" s="148">
        <v>204.838110217881</v>
      </c>
      <c r="N261" s="149">
        <f t="shared" si="18"/>
        <v>4.1995200550957179E-3</v>
      </c>
      <c r="O261" s="149">
        <f t="shared" si="20"/>
        <v>4.3294145117193095E-2</v>
      </c>
      <c r="P261" s="149">
        <f t="shared" si="22"/>
        <v>7.4599936244072129E-2</v>
      </c>
      <c r="Q261" s="153">
        <v>224.237947356852</v>
      </c>
      <c r="R261" s="152">
        <f t="shared" si="19"/>
        <v>1.5882294344484738E-3</v>
      </c>
      <c r="S261" s="152">
        <f t="shared" si="21"/>
        <v>-3.4064992125102389E-3</v>
      </c>
      <c r="T261" s="152">
        <f t="shared" si="23"/>
        <v>7.4345100580641699E-2</v>
      </c>
    </row>
    <row r="262" spans="11:20" x14ac:dyDescent="0.25">
      <c r="K262" s="25">
        <v>43616</v>
      </c>
      <c r="L262" s="26">
        <v>223.038420990378</v>
      </c>
      <c r="M262" s="148">
        <v>205.154650919875</v>
      </c>
      <c r="N262" s="149">
        <f t="shared" si="18"/>
        <v>1.5453213352598638E-3</v>
      </c>
      <c r="O262" s="149">
        <f t="shared" si="20"/>
        <v>2.6804001370593911E-2</v>
      </c>
      <c r="P262" s="149">
        <f t="shared" si="22"/>
        <v>9.349674505014427E-2</v>
      </c>
      <c r="Q262" s="153">
        <v>226.031794115677</v>
      </c>
      <c r="R262" s="152">
        <f t="shared" si="19"/>
        <v>7.9997466083217006E-3</v>
      </c>
      <c r="S262" s="152">
        <f t="shared" si="21"/>
        <v>8.2306196498094231E-3</v>
      </c>
      <c r="T262" s="152">
        <f t="shared" si="23"/>
        <v>6.6160582487174935E-2</v>
      </c>
    </row>
    <row r="263" spans="11:20" x14ac:dyDescent="0.25">
      <c r="K263" s="25">
        <v>43646</v>
      </c>
      <c r="L263" s="26">
        <v>224.50279182787199</v>
      </c>
      <c r="M263" s="148">
        <v>205.98790565768999</v>
      </c>
      <c r="N263" s="149">
        <f t="shared" si="18"/>
        <v>4.0615932131142785E-3</v>
      </c>
      <c r="O263" s="149">
        <f t="shared" si="20"/>
        <v>9.8362837783578794E-3</v>
      </c>
      <c r="P263" s="149">
        <f t="shared" si="22"/>
        <v>9.8537277439950222E-2</v>
      </c>
      <c r="Q263" s="153">
        <v>227.71487239031299</v>
      </c>
      <c r="R263" s="152">
        <f t="shared" si="19"/>
        <v>7.4462014568386081E-3</v>
      </c>
      <c r="S263" s="152">
        <f t="shared" si="21"/>
        <v>1.7118371541032129E-2</v>
      </c>
      <c r="T263" s="152">
        <f t="shared" si="23"/>
        <v>4.3951975930555331E-2</v>
      </c>
    </row>
    <row r="264" spans="11:20" x14ac:dyDescent="0.25">
      <c r="K264" s="25">
        <v>43677</v>
      </c>
      <c r="L264" s="26">
        <v>226.23676364935201</v>
      </c>
      <c r="M264" s="148">
        <v>206.36737773742601</v>
      </c>
      <c r="N264" s="149">
        <f t="shared" ref="N264:N318" si="24">M264/M263-1</f>
        <v>1.8422056310753998E-3</v>
      </c>
      <c r="O264" s="149">
        <f t="shared" si="20"/>
        <v>7.4657372981929981E-3</v>
      </c>
      <c r="P264" s="149">
        <f t="shared" si="22"/>
        <v>8.4688391426074316E-2</v>
      </c>
      <c r="Q264" s="153">
        <v>229.739529232069</v>
      </c>
      <c r="R264" s="152">
        <f t="shared" ref="R264:R318" si="25">Q264/Q263-1</f>
        <v>8.8911928347203961E-3</v>
      </c>
      <c r="S264" s="152">
        <f t="shared" si="21"/>
        <v>2.4534571155620633E-2</v>
      </c>
      <c r="T264" s="152">
        <f t="shared" si="23"/>
        <v>4.112473340645173E-2</v>
      </c>
    </row>
    <row r="265" spans="11:20" x14ac:dyDescent="0.25">
      <c r="K265" s="25">
        <v>43708</v>
      </c>
      <c r="L265" s="26">
        <v>227.98878105623501</v>
      </c>
      <c r="M265" s="148">
        <v>204.886524601373</v>
      </c>
      <c r="N265" s="149">
        <f t="shared" si="24"/>
        <v>-7.1758102093887333E-3</v>
      </c>
      <c r="O265" s="149">
        <f t="shared" si="20"/>
        <v>-1.3069473068232362E-3</v>
      </c>
      <c r="P265" s="149">
        <f t="shared" si="22"/>
        <v>5.1953233894508122E-2</v>
      </c>
      <c r="Q265" s="153">
        <v>232.53548616095799</v>
      </c>
      <c r="R265" s="152">
        <f t="shared" si="25"/>
        <v>1.2170116906893513E-2</v>
      </c>
      <c r="S265" s="152">
        <f t="shared" si="21"/>
        <v>2.8773350540024278E-2</v>
      </c>
      <c r="T265" s="152">
        <f t="shared" si="23"/>
        <v>5.2755202863070227E-2</v>
      </c>
    </row>
    <row r="266" spans="11:20" x14ac:dyDescent="0.25">
      <c r="K266" s="25">
        <v>43738</v>
      </c>
      <c r="L266" s="26">
        <v>228.750984188431</v>
      </c>
      <c r="M266" s="148">
        <v>204.05437680722599</v>
      </c>
      <c r="N266" s="149">
        <f t="shared" si="24"/>
        <v>-4.0615057323366566E-3</v>
      </c>
      <c r="O266" s="149">
        <f t="shared" ref="O266:O318" si="26">M266/M263-1</f>
        <v>-9.3866134727207395E-3</v>
      </c>
      <c r="P266" s="149">
        <f t="shared" si="22"/>
        <v>2.8619670561526478E-2</v>
      </c>
      <c r="Q266" s="153">
        <v>233.709225547941</v>
      </c>
      <c r="R266" s="152">
        <f t="shared" si="25"/>
        <v>5.0475710454385148E-3</v>
      </c>
      <c r="S266" s="152">
        <f t="shared" ref="S266:S318" si="27">Q266/Q263-1</f>
        <v>2.6323942282318047E-2</v>
      </c>
      <c r="T266" s="152">
        <f t="shared" si="23"/>
        <v>7.1488972276320784E-2</v>
      </c>
    </row>
    <row r="267" spans="11:20" x14ac:dyDescent="0.25">
      <c r="K267" s="25">
        <v>43769</v>
      </c>
      <c r="L267" s="26">
        <v>228.06482332045499</v>
      </c>
      <c r="M267" s="148">
        <v>203.57050546319601</v>
      </c>
      <c r="N267" s="149">
        <f t="shared" si="24"/>
        <v>-2.3712862796718692E-3</v>
      </c>
      <c r="O267" s="149">
        <f t="shared" si="26"/>
        <v>-1.3552879844161425E-2</v>
      </c>
      <c r="P267" s="149">
        <f t="shared" si="22"/>
        <v>2.4794335225093E-2</v>
      </c>
      <c r="Q267" s="153">
        <v>233.014491817341</v>
      </c>
      <c r="R267" s="152">
        <f t="shared" si="25"/>
        <v>-2.9726414478126184E-3</v>
      </c>
      <c r="S267" s="152">
        <f t="shared" si="27"/>
        <v>1.42551114134295E-2</v>
      </c>
      <c r="T267" s="152">
        <f t="shared" si="23"/>
        <v>6.6075914784718304E-2</v>
      </c>
    </row>
    <row r="268" spans="11:20" x14ac:dyDescent="0.25">
      <c r="K268" s="25">
        <v>43799</v>
      </c>
      <c r="L268" s="26">
        <v>226.935419681589</v>
      </c>
      <c r="M268" s="148">
        <v>206.59492234951099</v>
      </c>
      <c r="N268" s="149">
        <f t="shared" si="24"/>
        <v>1.4856852074092597E-2</v>
      </c>
      <c r="O268" s="149">
        <f t="shared" si="26"/>
        <v>8.3382631017918651E-3</v>
      </c>
      <c r="P268" s="149">
        <f t="shared" si="22"/>
        <v>4.8694457922901613E-2</v>
      </c>
      <c r="Q268" s="153">
        <v>230.604497539108</v>
      </c>
      <c r="R268" s="152">
        <f t="shared" si="25"/>
        <v>-1.034267980260295E-2</v>
      </c>
      <c r="S268" s="152">
        <f t="shared" si="27"/>
        <v>-8.3040599683499305E-3</v>
      </c>
      <c r="T268" s="152">
        <f t="shared" si="23"/>
        <v>4.5976748601639139E-2</v>
      </c>
    </row>
    <row r="269" spans="11:20" x14ac:dyDescent="0.25">
      <c r="K269" s="25">
        <v>43830</v>
      </c>
      <c r="L269" s="26">
        <v>228.160749159478</v>
      </c>
      <c r="M269" s="148">
        <v>210.76842677166201</v>
      </c>
      <c r="N269" s="149">
        <f t="shared" si="24"/>
        <v>2.0201389146875526E-2</v>
      </c>
      <c r="O269" s="149">
        <f t="shared" si="26"/>
        <v>3.290323917324689E-2</v>
      </c>
      <c r="P269" s="149">
        <f t="shared" si="22"/>
        <v>7.8253816810642585E-2</v>
      </c>
      <c r="Q269" s="153">
        <v>230.99586945486601</v>
      </c>
      <c r="R269" s="152">
        <f t="shared" si="25"/>
        <v>1.6971564732455313E-3</v>
      </c>
      <c r="S269" s="152">
        <f t="shared" si="27"/>
        <v>-1.1609965702951697E-2</v>
      </c>
      <c r="T269" s="152">
        <f t="shared" si="23"/>
        <v>3.3194637397815141E-2</v>
      </c>
    </row>
    <row r="270" spans="11:20" x14ac:dyDescent="0.25">
      <c r="K270" s="25">
        <v>43861</v>
      </c>
      <c r="L270" s="26">
        <v>230.97718558169601</v>
      </c>
      <c r="M270" s="148">
        <v>216.95982191339701</v>
      </c>
      <c r="N270" s="149">
        <f t="shared" si="24"/>
        <v>2.9375344479097398E-2</v>
      </c>
      <c r="O270" s="149">
        <f t="shared" si="26"/>
        <v>6.577237905724842E-2</v>
      </c>
      <c r="P270" s="149">
        <f t="shared" si="22"/>
        <v>0.10503319761713392</v>
      </c>
      <c r="Q270" s="153">
        <v>232.93353852670401</v>
      </c>
      <c r="R270" s="152">
        <f t="shared" si="25"/>
        <v>8.3883277930933975E-3</v>
      </c>
      <c r="S270" s="152">
        <f t="shared" si="27"/>
        <v>-3.4741740741361937E-4</v>
      </c>
      <c r="T270" s="152">
        <f t="shared" si="23"/>
        <v>3.5239812651862046E-2</v>
      </c>
    </row>
    <row r="271" spans="11:20" x14ac:dyDescent="0.25">
      <c r="K271" s="25">
        <v>43890</v>
      </c>
      <c r="L271" s="26">
        <v>235.19071251107999</v>
      </c>
      <c r="M271" s="148">
        <v>220.99319042582201</v>
      </c>
      <c r="N271" s="149">
        <f t="shared" si="24"/>
        <v>1.8590393727530685E-2</v>
      </c>
      <c r="O271" s="149">
        <f t="shared" si="26"/>
        <v>6.9693233079332284E-2</v>
      </c>
      <c r="P271" s="149">
        <f t="shared" si="22"/>
        <v>0.10607627556789856</v>
      </c>
      <c r="Q271" s="153">
        <v>237.19031037885301</v>
      </c>
      <c r="R271" s="152">
        <f t="shared" si="25"/>
        <v>1.8274619786712298E-2</v>
      </c>
      <c r="S271" s="152">
        <f t="shared" si="27"/>
        <v>2.8558908911254566E-2</v>
      </c>
      <c r="T271" s="152">
        <f t="shared" si="23"/>
        <v>5.8003961539211168E-2</v>
      </c>
    </row>
    <row r="272" spans="11:20" x14ac:dyDescent="0.25">
      <c r="K272" s="25">
        <v>43921</v>
      </c>
      <c r="L272" s="26">
        <v>237.214685544041</v>
      </c>
      <c r="M272" s="148">
        <v>221.83656066595401</v>
      </c>
      <c r="N272" s="149">
        <f t="shared" si="24"/>
        <v>3.8162725218227056E-3</v>
      </c>
      <c r="O272" s="149">
        <f t="shared" si="26"/>
        <v>5.2513244340352649E-2</v>
      </c>
      <c r="P272" s="149">
        <f t="shared" si="22"/>
        <v>8.7532820501377451E-2</v>
      </c>
      <c r="Q272" s="153">
        <v>239.54264407335401</v>
      </c>
      <c r="R272" s="152">
        <f t="shared" si="25"/>
        <v>9.9174949041709315E-3</v>
      </c>
      <c r="S272" s="152">
        <f t="shared" si="27"/>
        <v>3.6999685919310021E-2</v>
      </c>
      <c r="T272" s="152">
        <f t="shared" si="23"/>
        <v>6.9948666492489764E-2</v>
      </c>
    </row>
    <row r="273" spans="11:20" x14ac:dyDescent="0.25">
      <c r="K273" s="25">
        <v>43951</v>
      </c>
      <c r="L273" s="26">
        <v>236.42050206973801</v>
      </c>
      <c r="M273" s="148">
        <v>214.97560809375301</v>
      </c>
      <c r="N273" s="149">
        <f t="shared" si="24"/>
        <v>-3.0927961340567078E-2</v>
      </c>
      <c r="O273" s="149">
        <f t="shared" si="26"/>
        <v>-9.1455358054083336E-3</v>
      </c>
      <c r="P273" s="149">
        <f t="shared" si="22"/>
        <v>4.9490291943667275E-2</v>
      </c>
      <c r="Q273" s="153">
        <v>240.08031319947401</v>
      </c>
      <c r="R273" s="152">
        <f t="shared" si="25"/>
        <v>2.2445653808318422E-3</v>
      </c>
      <c r="S273" s="152">
        <f t="shared" si="27"/>
        <v>3.0681604366520565E-2</v>
      </c>
      <c r="T273" s="152">
        <f t="shared" si="23"/>
        <v>7.0649798704277567E-2</v>
      </c>
    </row>
    <row r="274" spans="11:20" x14ac:dyDescent="0.25">
      <c r="K274" s="25">
        <v>43982</v>
      </c>
      <c r="L274" s="26">
        <v>233.77435462768199</v>
      </c>
      <c r="M274" s="148">
        <v>207.531452922054</v>
      </c>
      <c r="N274" s="149">
        <f t="shared" si="24"/>
        <v>-3.4627906103898765E-2</v>
      </c>
      <c r="O274" s="149">
        <f t="shared" si="26"/>
        <v>-6.0914716321481155E-2</v>
      </c>
      <c r="P274" s="149">
        <f t="shared" si="22"/>
        <v>1.158541613130315E-2</v>
      </c>
      <c r="Q274" s="153">
        <v>238.46308316608099</v>
      </c>
      <c r="R274" s="152">
        <f t="shared" si="25"/>
        <v>-6.7362042803122968E-3</v>
      </c>
      <c r="S274" s="152">
        <f t="shared" si="27"/>
        <v>5.3660403968232018E-3</v>
      </c>
      <c r="T274" s="152">
        <f t="shared" si="23"/>
        <v>5.4997966542892573E-2</v>
      </c>
    </row>
    <row r="275" spans="11:20" x14ac:dyDescent="0.25">
      <c r="K275" s="25">
        <v>44012</v>
      </c>
      <c r="L275" s="26">
        <v>232.53003826314699</v>
      </c>
      <c r="M275" s="148">
        <v>205.773224829149</v>
      </c>
      <c r="N275" s="149">
        <f t="shared" si="24"/>
        <v>-8.4721041950464038E-3</v>
      </c>
      <c r="O275" s="149">
        <f t="shared" si="26"/>
        <v>-7.2410678332655465E-2</v>
      </c>
      <c r="P275" s="149">
        <f t="shared" ref="P275:P318" si="28">M275/M263-1</f>
        <v>-1.0422011324187075E-3</v>
      </c>
      <c r="Q275" s="153">
        <v>237.258060149389</v>
      </c>
      <c r="R275" s="152">
        <f t="shared" si="25"/>
        <v>-5.0532895938980582E-3</v>
      </c>
      <c r="S275" s="152">
        <f t="shared" si="27"/>
        <v>-9.5372743872085275E-3</v>
      </c>
      <c r="T275" s="152">
        <f t="shared" ref="T275:T318" si="29">Q275/Q263-1</f>
        <v>4.1908495738120166E-2</v>
      </c>
    </row>
    <row r="276" spans="11:20" x14ac:dyDescent="0.25">
      <c r="K276" s="25">
        <v>44043</v>
      </c>
      <c r="L276" s="26">
        <v>232.437086775343</v>
      </c>
      <c r="M276" s="148">
        <v>208.14780118414399</v>
      </c>
      <c r="N276" s="149">
        <f t="shared" si="24"/>
        <v>1.153977324779043E-2</v>
      </c>
      <c r="O276" s="149">
        <f t="shared" si="26"/>
        <v>-3.1760844730958304E-2</v>
      </c>
      <c r="P276" s="149">
        <f t="shared" si="28"/>
        <v>8.6274461895974319E-3</v>
      </c>
      <c r="Q276" s="153">
        <v>236.72068763993201</v>
      </c>
      <c r="R276" s="152">
        <f t="shared" si="25"/>
        <v>-2.264928361627172E-3</v>
      </c>
      <c r="S276" s="152">
        <f t="shared" si="27"/>
        <v>-1.3993756983941452E-2</v>
      </c>
      <c r="T276" s="152">
        <f t="shared" si="29"/>
        <v>3.0387275673447789E-2</v>
      </c>
    </row>
    <row r="277" spans="11:20" x14ac:dyDescent="0.25">
      <c r="K277" s="25">
        <v>44074</v>
      </c>
      <c r="L277" s="26">
        <v>234.90387102409699</v>
      </c>
      <c r="M277" s="148">
        <v>213.292470753088</v>
      </c>
      <c r="N277" s="149">
        <f t="shared" si="24"/>
        <v>2.4716425250116414E-2</v>
      </c>
      <c r="O277" s="149">
        <f t="shared" si="26"/>
        <v>2.7759733524333585E-2</v>
      </c>
      <c r="P277" s="149">
        <f t="shared" si="28"/>
        <v>4.1027325579706231E-2</v>
      </c>
      <c r="Q277" s="153">
        <v>238.547188596989</v>
      </c>
      <c r="R277" s="152">
        <f t="shared" si="25"/>
        <v>7.715848476391729E-3</v>
      </c>
      <c r="S277" s="152">
        <f t="shared" si="27"/>
        <v>3.5269790942615842E-4</v>
      </c>
      <c r="T277" s="152">
        <f t="shared" si="29"/>
        <v>2.5852838787236987E-2</v>
      </c>
    </row>
    <row r="278" spans="11:20" x14ac:dyDescent="0.25">
      <c r="K278" s="25">
        <v>44104</v>
      </c>
      <c r="L278" s="26">
        <v>238.91183707181199</v>
      </c>
      <c r="M278" s="148">
        <v>217.73120861564001</v>
      </c>
      <c r="N278" s="149">
        <f t="shared" si="24"/>
        <v>2.081056985687213E-2</v>
      </c>
      <c r="O278" s="149">
        <f t="shared" si="26"/>
        <v>5.8112438080413886E-2</v>
      </c>
      <c r="P278" s="149">
        <f t="shared" si="28"/>
        <v>6.7025427351331768E-2</v>
      </c>
      <c r="Q278" s="153">
        <v>242.45161705831501</v>
      </c>
      <c r="R278" s="152">
        <f t="shared" si="25"/>
        <v>1.6367530819750398E-2</v>
      </c>
      <c r="S278" s="152">
        <f t="shared" si="27"/>
        <v>2.1889907157025101E-2</v>
      </c>
      <c r="T278" s="152">
        <f t="shared" si="29"/>
        <v>3.7407130548129164E-2</v>
      </c>
    </row>
    <row r="279" spans="11:20" x14ac:dyDescent="0.25">
      <c r="K279" s="25">
        <v>44135</v>
      </c>
      <c r="L279" s="26">
        <v>244.50811652008301</v>
      </c>
      <c r="M279" s="148">
        <v>223.661399987751</v>
      </c>
      <c r="N279" s="149">
        <f t="shared" si="24"/>
        <v>2.7236294740730083E-2</v>
      </c>
      <c r="O279" s="149">
        <f t="shared" si="26"/>
        <v>7.4531648738784595E-2</v>
      </c>
      <c r="P279" s="149">
        <f t="shared" si="28"/>
        <v>9.8692560981960442E-2</v>
      </c>
      <c r="Q279" s="153">
        <v>247.81068533161601</v>
      </c>
      <c r="R279" s="152">
        <f t="shared" si="25"/>
        <v>2.2103660673923331E-2</v>
      </c>
      <c r="S279" s="152">
        <f t="shared" si="27"/>
        <v>4.6848451659419865E-2</v>
      </c>
      <c r="T279" s="152">
        <f t="shared" si="29"/>
        <v>6.3499027029931154E-2</v>
      </c>
    </row>
    <row r="280" spans="11:20" x14ac:dyDescent="0.25">
      <c r="K280" s="25">
        <v>44165</v>
      </c>
      <c r="L280" s="26">
        <v>248.14924395532199</v>
      </c>
      <c r="M280" s="148">
        <v>227.243221961465</v>
      </c>
      <c r="N280" s="149">
        <f t="shared" si="24"/>
        <v>1.6014484278065622E-2</v>
      </c>
      <c r="O280" s="149">
        <f t="shared" si="26"/>
        <v>6.5406674502480167E-2</v>
      </c>
      <c r="P280" s="149">
        <f t="shared" si="28"/>
        <v>9.9945823339364637E-2</v>
      </c>
      <c r="Q280" s="153">
        <v>251.48150665786201</v>
      </c>
      <c r="R280" s="152">
        <f t="shared" si="25"/>
        <v>1.4813006635826742E-2</v>
      </c>
      <c r="S280" s="152">
        <f t="shared" si="27"/>
        <v>5.4221213576005622E-2</v>
      </c>
      <c r="T280" s="152">
        <f t="shared" si="29"/>
        <v>9.0531665000217476E-2</v>
      </c>
    </row>
    <row r="281" spans="11:20" x14ac:dyDescent="0.25">
      <c r="K281" s="25">
        <v>44196</v>
      </c>
      <c r="L281" s="26">
        <v>249.95722833553</v>
      </c>
      <c r="M281" s="148">
        <v>231.666391112849</v>
      </c>
      <c r="N281" s="149">
        <f t="shared" si="24"/>
        <v>1.9464471209328593E-2</v>
      </c>
      <c r="O281" s="149">
        <f t="shared" si="26"/>
        <v>6.4001768904928591E-2</v>
      </c>
      <c r="P281" s="149">
        <f t="shared" si="28"/>
        <v>9.9151303927637047E-2</v>
      </c>
      <c r="Q281" s="153">
        <v>252.73440363988701</v>
      </c>
      <c r="R281" s="152">
        <f t="shared" si="25"/>
        <v>4.9820640836606422E-3</v>
      </c>
      <c r="S281" s="152">
        <f t="shared" si="27"/>
        <v>4.241170550369544E-2</v>
      </c>
      <c r="T281" s="152">
        <f t="shared" si="29"/>
        <v>9.4107891350275752E-2</v>
      </c>
    </row>
    <row r="282" spans="11:20" x14ac:dyDescent="0.25">
      <c r="K282" s="25">
        <v>44227</v>
      </c>
      <c r="L282" s="28">
        <v>249.10743428423001</v>
      </c>
      <c r="M282" s="148">
        <v>231.49617216136301</v>
      </c>
      <c r="N282" s="149">
        <f t="shared" si="24"/>
        <v>-7.3475893792063207E-4</v>
      </c>
      <c r="O282" s="149">
        <f t="shared" si="26"/>
        <v>3.5029612503727048E-2</v>
      </c>
      <c r="P282" s="149">
        <f t="shared" si="28"/>
        <v>6.7000194412808911E-2</v>
      </c>
      <c r="Q282" s="153">
        <v>252.000054942981</v>
      </c>
      <c r="R282" s="152">
        <f t="shared" si="25"/>
        <v>-2.9056142983697741E-3</v>
      </c>
      <c r="S282" s="152">
        <f t="shared" si="27"/>
        <v>1.6905524496487523E-2</v>
      </c>
      <c r="T282" s="152">
        <f t="shared" si="29"/>
        <v>8.1853890757303427E-2</v>
      </c>
    </row>
    <row r="283" spans="11:20" x14ac:dyDescent="0.25">
      <c r="K283" s="25">
        <v>44255</v>
      </c>
      <c r="L283" s="28">
        <v>248.70285426762501</v>
      </c>
      <c r="M283" s="148">
        <v>232.27673983021199</v>
      </c>
      <c r="N283" s="149">
        <f t="shared" si="24"/>
        <v>3.3718383399656826E-3</v>
      </c>
      <c r="O283" s="149">
        <f t="shared" si="26"/>
        <v>2.2150354256113225E-2</v>
      </c>
      <c r="P283" s="149">
        <f t="shared" si="28"/>
        <v>5.1058357873598803E-2</v>
      </c>
      <c r="Q283" s="153">
        <v>251.47961507909801</v>
      </c>
      <c r="R283" s="152">
        <f t="shared" si="25"/>
        <v>-2.065237104812323E-3</v>
      </c>
      <c r="S283" s="152">
        <f t="shared" si="27"/>
        <v>-7.521741018368111E-6</v>
      </c>
      <c r="T283" s="152">
        <f t="shared" si="29"/>
        <v>6.024404908202774E-2</v>
      </c>
    </row>
    <row r="284" spans="11:20" x14ac:dyDescent="0.25">
      <c r="K284" s="25">
        <v>44286</v>
      </c>
      <c r="L284" s="28">
        <v>251.327922734265</v>
      </c>
      <c r="M284" s="148">
        <v>234.98434578964699</v>
      </c>
      <c r="N284" s="149">
        <f t="shared" si="24"/>
        <v>1.1656810584711019E-2</v>
      </c>
      <c r="O284" s="149">
        <f t="shared" si="26"/>
        <v>1.4322123553872634E-2</v>
      </c>
      <c r="P284" s="149">
        <f t="shared" si="28"/>
        <v>5.9267891118683469E-2</v>
      </c>
      <c r="Q284" s="153">
        <v>254.11519620372101</v>
      </c>
      <c r="R284" s="152">
        <f t="shared" si="25"/>
        <v>1.0480297274966022E-2</v>
      </c>
      <c r="S284" s="152">
        <f t="shared" si="27"/>
        <v>5.4634135438142994E-3</v>
      </c>
      <c r="T284" s="152">
        <f t="shared" si="29"/>
        <v>6.0834897213142947E-2</v>
      </c>
    </row>
    <row r="285" spans="11:20" x14ac:dyDescent="0.25">
      <c r="K285" s="25">
        <v>44316</v>
      </c>
      <c r="L285" s="28">
        <v>255.36553813700101</v>
      </c>
      <c r="M285" s="148">
        <v>238.86770079083499</v>
      </c>
      <c r="N285" s="149">
        <f t="shared" si="24"/>
        <v>1.6526015757085011E-2</v>
      </c>
      <c r="O285" s="149">
        <f t="shared" si="26"/>
        <v>3.1842982804630049E-2</v>
      </c>
      <c r="P285" s="149">
        <f t="shared" si="28"/>
        <v>0.11113862130192187</v>
      </c>
      <c r="Q285" s="153">
        <v>257.99942344735899</v>
      </c>
      <c r="R285" s="152">
        <f t="shared" si="25"/>
        <v>1.5285300925191647E-2</v>
      </c>
      <c r="S285" s="152">
        <f t="shared" si="27"/>
        <v>2.3807012683927598E-2</v>
      </c>
      <c r="T285" s="152">
        <f t="shared" si="29"/>
        <v>7.463798263623822E-2</v>
      </c>
    </row>
    <row r="286" spans="11:20" x14ac:dyDescent="0.25">
      <c r="K286" s="25">
        <v>44347</v>
      </c>
      <c r="L286" s="28">
        <v>259.354389626498</v>
      </c>
      <c r="M286" s="148">
        <v>242.309892507124</v>
      </c>
      <c r="N286" s="149">
        <f t="shared" si="24"/>
        <v>1.4410452752267267E-2</v>
      </c>
      <c r="O286" s="149">
        <f t="shared" si="26"/>
        <v>4.3194823055661802E-2</v>
      </c>
      <c r="P286" s="149">
        <f t="shared" si="28"/>
        <v>0.16758153569200096</v>
      </c>
      <c r="Q286" s="153">
        <v>261.950421400192</v>
      </c>
      <c r="R286" s="152">
        <f t="shared" si="25"/>
        <v>1.5313979775769315E-2</v>
      </c>
      <c r="S286" s="152">
        <f t="shared" si="27"/>
        <v>4.1636799538605107E-2</v>
      </c>
      <c r="T286" s="152">
        <f t="shared" si="29"/>
        <v>9.8494651340865769E-2</v>
      </c>
    </row>
    <row r="287" spans="11:20" x14ac:dyDescent="0.25">
      <c r="K287" s="25">
        <v>44377</v>
      </c>
      <c r="L287" s="28">
        <v>263.20201897060298</v>
      </c>
      <c r="M287" s="148">
        <v>243.12039064558499</v>
      </c>
      <c r="N287" s="149">
        <f t="shared" si="24"/>
        <v>3.3448825802155913E-3</v>
      </c>
      <c r="O287" s="149">
        <f t="shared" si="26"/>
        <v>3.4623773888415643E-2</v>
      </c>
      <c r="P287" s="149">
        <f t="shared" si="28"/>
        <v>0.1814967221680317</v>
      </c>
      <c r="Q287" s="153">
        <v>266.27687106394598</v>
      </c>
      <c r="R287" s="152">
        <f t="shared" si="25"/>
        <v>1.6516292054916226E-2</v>
      </c>
      <c r="S287" s="152">
        <f t="shared" si="27"/>
        <v>4.785890431548645E-2</v>
      </c>
      <c r="T287" s="152">
        <f t="shared" si="29"/>
        <v>0.12230906252999518</v>
      </c>
    </row>
    <row r="288" spans="11:20" x14ac:dyDescent="0.25">
      <c r="K288" s="25">
        <v>44408</v>
      </c>
      <c r="L288" s="28">
        <v>266.67752137462099</v>
      </c>
      <c r="M288" s="148">
        <v>247.464249298113</v>
      </c>
      <c r="N288" s="149">
        <f t="shared" si="24"/>
        <v>1.7867109545987692E-2</v>
      </c>
      <c r="O288" s="149">
        <f t="shared" si="26"/>
        <v>3.5988743889679764E-2</v>
      </c>
      <c r="P288" s="149">
        <f t="shared" si="28"/>
        <v>0.18888716522730209</v>
      </c>
      <c r="Q288" s="153">
        <v>269.67336646074301</v>
      </c>
      <c r="R288" s="152">
        <f t="shared" si="25"/>
        <v>1.2755502883993852E-2</v>
      </c>
      <c r="S288" s="152">
        <f t="shared" si="27"/>
        <v>4.524794225273121E-2</v>
      </c>
      <c r="T288" s="152">
        <f t="shared" si="29"/>
        <v>0.1392048964936019</v>
      </c>
    </row>
    <row r="289" spans="11:20" x14ac:dyDescent="0.25">
      <c r="K289" s="25">
        <v>44439</v>
      </c>
      <c r="L289" s="28">
        <v>271.10358024327002</v>
      </c>
      <c r="M289" s="148">
        <v>253.773854017719</v>
      </c>
      <c r="N289" s="149">
        <f t="shared" si="24"/>
        <v>2.5497035379866029E-2</v>
      </c>
      <c r="O289" s="149">
        <f t="shared" si="26"/>
        <v>4.7311157592370812E-2</v>
      </c>
      <c r="P289" s="149">
        <f t="shared" si="28"/>
        <v>0.18979283760791144</v>
      </c>
      <c r="Q289" s="153">
        <v>273.78646157738598</v>
      </c>
      <c r="R289" s="152">
        <f t="shared" si="25"/>
        <v>1.5252136948576744E-2</v>
      </c>
      <c r="S289" s="152">
        <f t="shared" si="27"/>
        <v>4.5184276146330804E-2</v>
      </c>
      <c r="T289" s="152">
        <f t="shared" si="29"/>
        <v>0.14772453696753307</v>
      </c>
    </row>
    <row r="290" spans="11:20" x14ac:dyDescent="0.25">
      <c r="K290" s="25">
        <v>44469</v>
      </c>
      <c r="L290" s="28">
        <v>275.247360941387</v>
      </c>
      <c r="M290" s="148">
        <v>264.10684811060202</v>
      </c>
      <c r="N290" s="149">
        <f t="shared" si="24"/>
        <v>4.0717331314050753E-2</v>
      </c>
      <c r="O290" s="149">
        <f t="shared" si="26"/>
        <v>8.6321255939451724E-2</v>
      </c>
      <c r="P290" s="149">
        <f t="shared" si="28"/>
        <v>0.21299491143150151</v>
      </c>
      <c r="Q290" s="153">
        <v>276.76443193101397</v>
      </c>
      <c r="R290" s="152">
        <f t="shared" si="25"/>
        <v>1.0876981777955042E-2</v>
      </c>
      <c r="S290" s="152">
        <f t="shared" si="27"/>
        <v>3.9385924977875408E-2</v>
      </c>
      <c r="T290" s="152">
        <f t="shared" si="29"/>
        <v>0.14152438036511827</v>
      </c>
    </row>
    <row r="291" spans="11:20" x14ac:dyDescent="0.25">
      <c r="K291" s="25">
        <v>44500</v>
      </c>
      <c r="L291" s="28">
        <v>280.87982216417402</v>
      </c>
      <c r="M291" s="148">
        <v>271.48846885146497</v>
      </c>
      <c r="N291" s="149">
        <f t="shared" si="24"/>
        <v>2.7949372739368261E-2</v>
      </c>
      <c r="O291" s="149">
        <f t="shared" si="26"/>
        <v>9.7081576920675428E-2</v>
      </c>
      <c r="P291" s="149">
        <f t="shared" si="28"/>
        <v>0.21383693773862311</v>
      </c>
      <c r="Q291" s="153">
        <v>281.85144788847902</v>
      </c>
      <c r="R291" s="152">
        <f t="shared" si="25"/>
        <v>1.8380309644459691E-2</v>
      </c>
      <c r="S291" s="152">
        <f t="shared" si="27"/>
        <v>4.5158636121779505E-2</v>
      </c>
      <c r="T291" s="152">
        <f t="shared" si="29"/>
        <v>0.13736599982083186</v>
      </c>
    </row>
    <row r="292" spans="11:20" x14ac:dyDescent="0.25">
      <c r="K292" s="25">
        <v>44530</v>
      </c>
      <c r="L292" s="28">
        <v>285.80400868719499</v>
      </c>
      <c r="M292" s="148">
        <v>274.50446253699499</v>
      </c>
      <c r="N292" s="149">
        <f t="shared" si="24"/>
        <v>1.1109104185121454E-2</v>
      </c>
      <c r="O292" s="149">
        <f t="shared" si="26"/>
        <v>8.1689300103502838E-2</v>
      </c>
      <c r="P292" s="149">
        <f t="shared" si="28"/>
        <v>0.20797645873699322</v>
      </c>
      <c r="Q292" s="153">
        <v>286.90657931624997</v>
      </c>
      <c r="R292" s="152">
        <f t="shared" si="25"/>
        <v>1.7935446014707424E-2</v>
      </c>
      <c r="S292" s="152">
        <f t="shared" si="27"/>
        <v>4.7920987996536102E-2</v>
      </c>
      <c r="T292" s="152">
        <f t="shared" si="29"/>
        <v>0.14086551782347723</v>
      </c>
    </row>
    <row r="293" spans="11:20" x14ac:dyDescent="0.25">
      <c r="K293" s="25">
        <v>44561</v>
      </c>
      <c r="L293" s="28">
        <v>289.01636046925603</v>
      </c>
      <c r="M293" s="148">
        <v>273.13917282680399</v>
      </c>
      <c r="N293" s="149">
        <f t="shared" si="24"/>
        <v>-4.9736521496694941E-3</v>
      </c>
      <c r="O293" s="149">
        <f t="shared" si="26"/>
        <v>3.4199509709113673E-2</v>
      </c>
      <c r="P293" s="149">
        <f t="shared" si="28"/>
        <v>0.1790194145759918</v>
      </c>
      <c r="Q293" s="153">
        <v>290.89979094664699</v>
      </c>
      <c r="R293" s="152">
        <f t="shared" si="25"/>
        <v>1.3918159841135536E-2</v>
      </c>
      <c r="S293" s="152">
        <f t="shared" si="27"/>
        <v>5.1073611291050591E-2</v>
      </c>
      <c r="T293" s="152">
        <f t="shared" si="29"/>
        <v>0.15100986156653451</v>
      </c>
    </row>
    <row r="294" spans="11:20" x14ac:dyDescent="0.25">
      <c r="K294" s="25">
        <v>44592</v>
      </c>
      <c r="L294" s="28">
        <v>287.84495052382499</v>
      </c>
      <c r="M294" s="148">
        <v>266.43770118274398</v>
      </c>
      <c r="N294" s="149">
        <f t="shared" si="24"/>
        <v>-2.4535007464159597E-2</v>
      </c>
      <c r="O294" s="149">
        <f t="shared" si="26"/>
        <v>-1.8603985981755722E-2</v>
      </c>
      <c r="P294" s="149">
        <f t="shared" si="28"/>
        <v>0.15093782629384123</v>
      </c>
      <c r="Q294" s="153">
        <v>291.17606431171998</v>
      </c>
      <c r="R294" s="152">
        <f t="shared" si="25"/>
        <v>9.4972005367877088E-4</v>
      </c>
      <c r="S294" s="152">
        <f t="shared" si="27"/>
        <v>3.3083443399341661E-2</v>
      </c>
      <c r="T294" s="152">
        <f t="shared" si="29"/>
        <v>0.1554603207431966</v>
      </c>
    </row>
    <row r="295" spans="11:20" x14ac:dyDescent="0.25">
      <c r="K295" s="25">
        <v>44620</v>
      </c>
      <c r="L295" s="28">
        <v>286.72487210533598</v>
      </c>
      <c r="M295" s="148">
        <v>263.942725783127</v>
      </c>
      <c r="N295" s="149">
        <f t="shared" si="24"/>
        <v>-9.3641980415741788E-3</v>
      </c>
      <c r="O295" s="149">
        <f t="shared" si="26"/>
        <v>-3.8475646830129717E-2</v>
      </c>
      <c r="P295" s="149">
        <f t="shared" si="28"/>
        <v>0.13632869987783525</v>
      </c>
      <c r="Q295" s="153">
        <v>290.65629578447499</v>
      </c>
      <c r="R295" s="152">
        <f t="shared" si="25"/>
        <v>-1.7850661196125994E-3</v>
      </c>
      <c r="S295" s="152">
        <f t="shared" si="27"/>
        <v>1.3069468386403882E-2</v>
      </c>
      <c r="T295" s="152">
        <f t="shared" si="29"/>
        <v>0.15578471715512499</v>
      </c>
    </row>
    <row r="296" spans="11:20" x14ac:dyDescent="0.25">
      <c r="K296" s="25">
        <v>44651</v>
      </c>
      <c r="L296" s="28">
        <v>290.92790387072603</v>
      </c>
      <c r="M296" s="148">
        <v>269.42111842782202</v>
      </c>
      <c r="N296" s="149">
        <f t="shared" si="24"/>
        <v>2.0755990256751566E-2</v>
      </c>
      <c r="O296" s="149">
        <f t="shared" si="26"/>
        <v>-1.3612307456680961E-2</v>
      </c>
      <c r="P296" s="149">
        <f t="shared" si="28"/>
        <v>0.14654922021487371</v>
      </c>
      <c r="Q296" s="153">
        <v>294.87338599833498</v>
      </c>
      <c r="R296" s="152">
        <f t="shared" si="25"/>
        <v>1.4508855562471723E-2</v>
      </c>
      <c r="S296" s="152">
        <f t="shared" si="27"/>
        <v>1.3659669670978758E-2</v>
      </c>
      <c r="T296" s="152">
        <f t="shared" si="29"/>
        <v>0.16039257157190479</v>
      </c>
    </row>
    <row r="297" spans="11:20" x14ac:dyDescent="0.25">
      <c r="K297" s="25">
        <v>44681</v>
      </c>
      <c r="L297" s="28">
        <v>300.04332559706302</v>
      </c>
      <c r="M297" s="148">
        <v>285.91356161237798</v>
      </c>
      <c r="N297" s="149">
        <f t="shared" si="24"/>
        <v>6.1214366864764891E-2</v>
      </c>
      <c r="O297" s="149">
        <f t="shared" si="26"/>
        <v>7.3097239404103398E-2</v>
      </c>
      <c r="P297" s="149">
        <f t="shared" si="28"/>
        <v>0.1969536302555146</v>
      </c>
      <c r="Q297" s="153">
        <v>302.44277677760601</v>
      </c>
      <c r="R297" s="152">
        <f t="shared" si="25"/>
        <v>2.5669969345126997E-2</v>
      </c>
      <c r="S297" s="152">
        <f t="shared" si="27"/>
        <v>3.869381397306193E-2</v>
      </c>
      <c r="T297" s="152">
        <f t="shared" si="29"/>
        <v>0.17226144437223923</v>
      </c>
    </row>
    <row r="298" spans="11:20" x14ac:dyDescent="0.25">
      <c r="K298" s="25">
        <v>44712</v>
      </c>
      <c r="L298" s="28">
        <v>307.82443045306798</v>
      </c>
      <c r="M298" s="148">
        <v>294.60188458585299</v>
      </c>
      <c r="N298" s="149">
        <f t="shared" si="24"/>
        <v>3.0387935865924476E-2</v>
      </c>
      <c r="O298" s="149">
        <f t="shared" si="26"/>
        <v>0.11615837758649805</v>
      </c>
      <c r="P298" s="149">
        <f t="shared" si="28"/>
        <v>0.21580626171583805</v>
      </c>
      <c r="Q298" s="153">
        <v>309.59839992894598</v>
      </c>
      <c r="R298" s="152">
        <f t="shared" si="25"/>
        <v>2.3659428165486274E-2</v>
      </c>
      <c r="S298" s="152">
        <f t="shared" si="27"/>
        <v>6.517011473412837E-2</v>
      </c>
      <c r="T298" s="152">
        <f t="shared" si="29"/>
        <v>0.18189693406127527</v>
      </c>
    </row>
    <row r="299" spans="11:20" x14ac:dyDescent="0.25">
      <c r="K299" s="25">
        <v>44742</v>
      </c>
      <c r="L299" s="28">
        <v>311.24239557066898</v>
      </c>
      <c r="M299" s="148">
        <v>297.52838841358698</v>
      </c>
      <c r="N299" s="149">
        <f t="shared" si="24"/>
        <v>9.9337579997087477E-3</v>
      </c>
      <c r="O299" s="149">
        <f t="shared" si="26"/>
        <v>0.10432467265291567</v>
      </c>
      <c r="P299" s="149">
        <f t="shared" si="28"/>
        <v>0.22379035186446639</v>
      </c>
      <c r="Q299" s="153">
        <v>312.872153011828</v>
      </c>
      <c r="R299" s="152">
        <f t="shared" si="25"/>
        <v>1.0574192514022585E-2</v>
      </c>
      <c r="S299" s="152">
        <f t="shared" si="27"/>
        <v>6.1038967462443861E-2</v>
      </c>
      <c r="T299" s="152">
        <f t="shared" si="29"/>
        <v>0.17498809326436859</v>
      </c>
    </row>
    <row r="300" spans="11:20" x14ac:dyDescent="0.25">
      <c r="K300" s="25">
        <v>44773</v>
      </c>
      <c r="L300" s="28">
        <v>310.05281955240599</v>
      </c>
      <c r="M300" s="148">
        <v>290.754799580125</v>
      </c>
      <c r="N300" s="149">
        <f t="shared" si="24"/>
        <v>-2.276619340284991E-2</v>
      </c>
      <c r="O300" s="149">
        <f t="shared" si="26"/>
        <v>1.6932523034043578E-2</v>
      </c>
      <c r="P300" s="149">
        <f t="shared" si="28"/>
        <v>0.17493658338445939</v>
      </c>
      <c r="Q300" s="153">
        <v>312.81280737095</v>
      </c>
      <c r="R300" s="152">
        <f t="shared" si="25"/>
        <v>-1.8968016266940335E-4</v>
      </c>
      <c r="S300" s="152">
        <f t="shared" si="27"/>
        <v>3.4287578972234334E-2</v>
      </c>
      <c r="T300" s="152">
        <f t="shared" si="29"/>
        <v>0.15996923046713585</v>
      </c>
    </row>
    <row r="301" spans="11:20" x14ac:dyDescent="0.25">
      <c r="K301" s="25">
        <v>44804</v>
      </c>
      <c r="L301" s="28">
        <v>310.139213883335</v>
      </c>
      <c r="M301" s="148">
        <v>291.47282022358002</v>
      </c>
      <c r="N301" s="149">
        <f t="shared" si="24"/>
        <v>2.4695057295422984E-3</v>
      </c>
      <c r="O301" s="149">
        <f t="shared" si="26"/>
        <v>-1.0621331790432231E-2</v>
      </c>
      <c r="P301" s="149">
        <f t="shared" si="28"/>
        <v>0.14855338959871256</v>
      </c>
      <c r="Q301" s="153">
        <v>312.89461817234002</v>
      </c>
      <c r="R301" s="152">
        <f t="shared" si="25"/>
        <v>2.6153277443330403E-4</v>
      </c>
      <c r="S301" s="152">
        <f t="shared" si="27"/>
        <v>1.0646754776996614E-2</v>
      </c>
      <c r="T301" s="152">
        <f t="shared" si="29"/>
        <v>0.14284182048168992</v>
      </c>
    </row>
    <row r="302" spans="11:20" x14ac:dyDescent="0.25">
      <c r="K302" s="25">
        <v>44834</v>
      </c>
      <c r="L302" s="28">
        <v>310.38614088049297</v>
      </c>
      <c r="M302" s="148">
        <v>292.96286379327802</v>
      </c>
      <c r="N302" s="149">
        <f t="shared" si="24"/>
        <v>5.1121184080047399E-3</v>
      </c>
      <c r="O302" s="149">
        <f t="shared" si="26"/>
        <v>-1.5344836990689226E-2</v>
      </c>
      <c r="P302" s="149">
        <f t="shared" si="28"/>
        <v>0.10925886961701092</v>
      </c>
      <c r="Q302" s="153">
        <v>313.08407303433302</v>
      </c>
      <c r="R302" s="152">
        <f t="shared" si="25"/>
        <v>6.0549095762540972E-4</v>
      </c>
      <c r="S302" s="152">
        <f t="shared" si="27"/>
        <v>6.7733743787989908E-4</v>
      </c>
      <c r="T302" s="152">
        <f t="shared" si="29"/>
        <v>0.13122943887664018</v>
      </c>
    </row>
    <row r="303" spans="11:20" x14ac:dyDescent="0.25">
      <c r="K303" s="25">
        <v>44865</v>
      </c>
      <c r="L303" s="28">
        <v>311.60585998817601</v>
      </c>
      <c r="M303" s="148">
        <v>296.78491231894202</v>
      </c>
      <c r="N303" s="149">
        <f t="shared" si="24"/>
        <v>1.3046187752864702E-2</v>
      </c>
      <c r="O303" s="149">
        <f t="shared" si="26"/>
        <v>2.0739512288447282E-2</v>
      </c>
      <c r="P303" s="149">
        <f t="shared" si="28"/>
        <v>9.3176861523783794E-2</v>
      </c>
      <c r="Q303" s="153">
        <v>313.90087654074199</v>
      </c>
      <c r="R303" s="152">
        <f t="shared" si="25"/>
        <v>2.6088951076070899E-3</v>
      </c>
      <c r="S303" s="152">
        <f t="shared" si="27"/>
        <v>3.4783395825022101E-3</v>
      </c>
      <c r="T303" s="152">
        <f t="shared" si="29"/>
        <v>0.11371035661645434</v>
      </c>
    </row>
    <row r="304" spans="11:20" x14ac:dyDescent="0.25">
      <c r="K304" s="25">
        <v>44895</v>
      </c>
      <c r="L304" s="28">
        <v>309.16559864085298</v>
      </c>
      <c r="M304" s="148">
        <v>285.96199892559702</v>
      </c>
      <c r="N304" s="149">
        <f t="shared" si="24"/>
        <v>-3.6467195413606768E-2</v>
      </c>
      <c r="O304" s="149">
        <f t="shared" si="26"/>
        <v>-1.8906810225927106E-2</v>
      </c>
      <c r="P304" s="149">
        <f t="shared" si="28"/>
        <v>4.1738980425711336E-2</v>
      </c>
      <c r="Q304" s="153">
        <v>313.13186821591802</v>
      </c>
      <c r="R304" s="152">
        <f t="shared" si="25"/>
        <v>-2.4498444645921769E-3</v>
      </c>
      <c r="S304" s="152">
        <f t="shared" si="27"/>
        <v>7.5824264720125711E-4</v>
      </c>
      <c r="T304" s="152">
        <f t="shared" si="29"/>
        <v>9.1407066935054626E-2</v>
      </c>
    </row>
    <row r="305" spans="11:20" x14ac:dyDescent="0.25">
      <c r="K305" s="25">
        <v>44926</v>
      </c>
      <c r="L305" s="28">
        <v>305.92750658590199</v>
      </c>
      <c r="M305" s="148">
        <v>274.79642045271402</v>
      </c>
      <c r="N305" s="149">
        <f t="shared" si="24"/>
        <v>-3.9045672204117254E-2</v>
      </c>
      <c r="O305" s="149">
        <f t="shared" si="26"/>
        <v>-6.200937246907412E-2</v>
      </c>
      <c r="P305" s="149">
        <f t="shared" si="28"/>
        <v>6.0674110152660887E-3</v>
      </c>
      <c r="Q305" s="153">
        <v>311.70738578691299</v>
      </c>
      <c r="R305" s="152">
        <f t="shared" si="25"/>
        <v>-4.5491454993740188E-3</v>
      </c>
      <c r="S305" s="152">
        <f t="shared" si="27"/>
        <v>-4.3971807127635154E-3</v>
      </c>
      <c r="T305" s="152">
        <f t="shared" si="29"/>
        <v>7.1528393927523526E-2</v>
      </c>
    </row>
    <row r="306" spans="11:20" x14ac:dyDescent="0.25">
      <c r="K306" s="25">
        <v>44957</v>
      </c>
      <c r="L306" s="28">
        <v>303.51383462696799</v>
      </c>
      <c r="M306" s="148">
        <v>261.65384659381698</v>
      </c>
      <c r="N306" s="149">
        <f t="shared" si="24"/>
        <v>-4.7826583174719883E-2</v>
      </c>
      <c r="O306" s="149">
        <f t="shared" si="26"/>
        <v>-0.11837214180002242</v>
      </c>
      <c r="P306" s="149">
        <f t="shared" si="28"/>
        <v>-1.795487113006522E-2</v>
      </c>
      <c r="Q306" s="153">
        <v>311.31690802394098</v>
      </c>
      <c r="R306" s="152">
        <f t="shared" si="25"/>
        <v>-1.2527061621790958E-3</v>
      </c>
      <c r="S306" s="152">
        <f t="shared" si="27"/>
        <v>-8.2317977104011675E-3</v>
      </c>
      <c r="T306" s="152">
        <f t="shared" si="29"/>
        <v>6.9170670878561991E-2</v>
      </c>
    </row>
    <row r="307" spans="11:20" x14ac:dyDescent="0.25">
      <c r="K307" s="25">
        <v>44985</v>
      </c>
      <c r="L307" s="28">
        <v>304.73505495027001</v>
      </c>
      <c r="M307" s="148">
        <v>258.53884700645102</v>
      </c>
      <c r="N307" s="149">
        <f t="shared" si="24"/>
        <v>-1.1905040296241398E-2</v>
      </c>
      <c r="O307" s="149">
        <f t="shared" si="26"/>
        <v>-9.5897888608203141E-2</v>
      </c>
      <c r="P307" s="149">
        <f t="shared" si="28"/>
        <v>-2.0473679509986464E-2</v>
      </c>
      <c r="Q307" s="153">
        <v>313.119219680225</v>
      </c>
      <c r="R307" s="152">
        <f t="shared" si="25"/>
        <v>5.7893150350363243E-3</v>
      </c>
      <c r="S307" s="152">
        <f t="shared" si="27"/>
        <v>-4.0393639156199868E-5</v>
      </c>
      <c r="T307" s="152">
        <f t="shared" si="29"/>
        <v>7.7283458922240422E-2</v>
      </c>
    </row>
    <row r="308" spans="11:20" x14ac:dyDescent="0.25">
      <c r="K308" s="25">
        <v>45016</v>
      </c>
      <c r="L308" s="28">
        <v>308.91658839596801</v>
      </c>
      <c r="M308" s="148">
        <v>258.32206492955902</v>
      </c>
      <c r="N308" s="149">
        <f t="shared" si="24"/>
        <v>-8.384893775231772E-4</v>
      </c>
      <c r="O308" s="149">
        <f t="shared" si="26"/>
        <v>-5.9951128533677012E-2</v>
      </c>
      <c r="P308" s="149">
        <f t="shared" si="28"/>
        <v>-4.1195929862626768E-2</v>
      </c>
      <c r="Q308" s="153">
        <v>317.20734870544698</v>
      </c>
      <c r="R308" s="152">
        <f t="shared" si="25"/>
        <v>1.3056142096282031E-2</v>
      </c>
      <c r="S308" s="152">
        <f t="shared" si="27"/>
        <v>1.7644634581401419E-2</v>
      </c>
      <c r="T308" s="152">
        <f t="shared" si="29"/>
        <v>7.5740856135582568E-2</v>
      </c>
    </row>
    <row r="309" spans="11:20" x14ac:dyDescent="0.25">
      <c r="K309" s="25">
        <v>45046</v>
      </c>
      <c r="L309" s="28">
        <v>309.90289786808898</v>
      </c>
      <c r="M309" s="148">
        <v>260.52188254809698</v>
      </c>
      <c r="N309" s="149">
        <f t="shared" si="24"/>
        <v>8.5157944952856113E-3</v>
      </c>
      <c r="O309" s="149">
        <f t="shared" si="26"/>
        <v>-4.3261892017097958E-3</v>
      </c>
      <c r="P309" s="149">
        <f t="shared" si="28"/>
        <v>-8.8808935543621681E-2</v>
      </c>
      <c r="Q309" s="153">
        <v>317.52605703330897</v>
      </c>
      <c r="R309" s="152">
        <f t="shared" si="25"/>
        <v>1.0047318549291084E-3</v>
      </c>
      <c r="S309" s="152">
        <f t="shared" si="27"/>
        <v>1.9944785680867883E-2</v>
      </c>
      <c r="T309" s="152">
        <f t="shared" si="29"/>
        <v>4.9871517569070933E-2</v>
      </c>
    </row>
    <row r="310" spans="11:20" x14ac:dyDescent="0.25">
      <c r="K310" s="25">
        <v>45077</v>
      </c>
      <c r="L310" s="28">
        <v>312.13851300515398</v>
      </c>
      <c r="M310" s="148">
        <v>267.91158349989303</v>
      </c>
      <c r="N310" s="149">
        <f t="shared" si="24"/>
        <v>2.8364991376230275E-2</v>
      </c>
      <c r="O310" s="149">
        <f t="shared" si="26"/>
        <v>3.6252720246749304E-2</v>
      </c>
      <c r="P310" s="149">
        <f t="shared" si="28"/>
        <v>-9.0597862683332142E-2</v>
      </c>
      <c r="Q310" s="153">
        <v>318.96221234216</v>
      </c>
      <c r="R310" s="152">
        <f t="shared" si="25"/>
        <v>4.5229526114147767E-3</v>
      </c>
      <c r="S310" s="152">
        <f t="shared" si="27"/>
        <v>1.8660600482788059E-2</v>
      </c>
      <c r="T310" s="152">
        <f t="shared" si="29"/>
        <v>3.0245028447702049E-2</v>
      </c>
    </row>
    <row r="311" spans="11:20" x14ac:dyDescent="0.25">
      <c r="K311" s="25">
        <v>45107</v>
      </c>
      <c r="L311" s="28">
        <v>311.971110807831</v>
      </c>
      <c r="M311" s="148">
        <v>273.72922737982799</v>
      </c>
      <c r="N311" s="149">
        <f t="shared" si="24"/>
        <v>2.1714790394411265E-2</v>
      </c>
      <c r="O311" s="149">
        <f t="shared" si="26"/>
        <v>5.9643230455246998E-2</v>
      </c>
      <c r="P311" s="149">
        <f t="shared" si="28"/>
        <v>-7.9989547083743728E-2</v>
      </c>
      <c r="Q311" s="153">
        <v>318.55178288179297</v>
      </c>
      <c r="R311" s="152">
        <f t="shared" si="25"/>
        <v>-1.2867651542582959E-3</v>
      </c>
      <c r="S311" s="152">
        <f t="shared" si="27"/>
        <v>4.2383449873806267E-3</v>
      </c>
      <c r="T311" s="152">
        <f t="shared" si="29"/>
        <v>1.8153197129532561E-2</v>
      </c>
    </row>
    <row r="312" spans="11:20" x14ac:dyDescent="0.25">
      <c r="K312" s="25">
        <v>45138</v>
      </c>
      <c r="L312" s="28">
        <v>315.91899045861197</v>
      </c>
      <c r="M312" s="148">
        <v>278.35899904456102</v>
      </c>
      <c r="N312" s="149">
        <f t="shared" si="24"/>
        <v>1.6913691347649751E-2</v>
      </c>
      <c r="O312" s="149">
        <f t="shared" si="26"/>
        <v>6.8466864748572442E-2</v>
      </c>
      <c r="P312" s="149">
        <f t="shared" si="28"/>
        <v>-4.2633175973241344E-2</v>
      </c>
      <c r="Q312" s="153">
        <v>323.092515164117</v>
      </c>
      <c r="R312" s="152">
        <f t="shared" si="25"/>
        <v>1.4254298755593586E-2</v>
      </c>
      <c r="S312" s="152">
        <f t="shared" si="27"/>
        <v>1.753071285807617E-2</v>
      </c>
      <c r="T312" s="152">
        <f t="shared" si="29"/>
        <v>3.2862170444884597E-2</v>
      </c>
    </row>
    <row r="313" spans="11:20" x14ac:dyDescent="0.25">
      <c r="K313" s="25">
        <v>45169</v>
      </c>
      <c r="L313" s="28">
        <v>315.84453174469598</v>
      </c>
      <c r="M313" s="148">
        <v>267.02276523007998</v>
      </c>
      <c r="N313" s="149">
        <f t="shared" si="24"/>
        <v>-4.0725228404296265E-2</v>
      </c>
      <c r="O313" s="149">
        <f t="shared" si="26"/>
        <v>-3.3175805920814261E-3</v>
      </c>
      <c r="P313" s="149">
        <f t="shared" si="28"/>
        <v>-8.3884510997440986E-2</v>
      </c>
      <c r="Q313" s="153">
        <v>325.16598113046803</v>
      </c>
      <c r="R313" s="152">
        <f t="shared" si="25"/>
        <v>6.4175611288852519E-3</v>
      </c>
      <c r="S313" s="152">
        <f t="shared" si="27"/>
        <v>1.9449855024372242E-2</v>
      </c>
      <c r="T313" s="152">
        <f t="shared" si="29"/>
        <v>3.9218836775802401E-2</v>
      </c>
    </row>
    <row r="314" spans="11:20" x14ac:dyDescent="0.25">
      <c r="K314" s="25">
        <v>45199</v>
      </c>
      <c r="L314" s="28">
        <v>318.75201277332701</v>
      </c>
      <c r="M314" s="148">
        <v>258.14884802946699</v>
      </c>
      <c r="N314" s="149">
        <f t="shared" si="24"/>
        <v>-3.3232811415786156E-2</v>
      </c>
      <c r="O314" s="149">
        <f t="shared" si="26"/>
        <v>-5.6918946871324039E-2</v>
      </c>
      <c r="P314" s="149">
        <f t="shared" si="28"/>
        <v>-0.11883422804187449</v>
      </c>
      <c r="Q314" s="153">
        <v>329.46336579496699</v>
      </c>
      <c r="R314" s="152">
        <f t="shared" si="25"/>
        <v>1.3215972499825313E-2</v>
      </c>
      <c r="S314" s="152">
        <f t="shared" si="27"/>
        <v>3.4253717918204307E-2</v>
      </c>
      <c r="T314" s="152">
        <f t="shared" si="29"/>
        <v>5.2315956547677178E-2</v>
      </c>
    </row>
    <row r="315" spans="11:20" x14ac:dyDescent="0.25">
      <c r="K315" s="25">
        <v>45230</v>
      </c>
      <c r="L315" s="28">
        <v>314.22803111217502</v>
      </c>
      <c r="M315" s="148">
        <v>239.31608079982999</v>
      </c>
      <c r="N315" s="149">
        <f t="shared" si="24"/>
        <v>-7.2953132944010957E-2</v>
      </c>
      <c r="O315" s="149">
        <f t="shared" si="26"/>
        <v>-0.14026102399685969</v>
      </c>
      <c r="P315" s="149">
        <f t="shared" si="28"/>
        <v>-0.19363798203243143</v>
      </c>
      <c r="Q315" s="153">
        <v>327.15857715317298</v>
      </c>
      <c r="R315" s="152">
        <f t="shared" si="25"/>
        <v>-6.9955839740565295E-3</v>
      </c>
      <c r="S315" s="152">
        <f t="shared" si="27"/>
        <v>1.2584822607204726E-2</v>
      </c>
      <c r="T315" s="152">
        <f t="shared" si="29"/>
        <v>4.223530930698205E-2</v>
      </c>
    </row>
    <row r="316" spans="11:20" x14ac:dyDescent="0.25">
      <c r="K316" s="25">
        <v>45260</v>
      </c>
      <c r="L316" s="28">
        <v>315.34157954797701</v>
      </c>
      <c r="M316" s="148">
        <v>242.06742190057801</v>
      </c>
      <c r="N316" s="149">
        <f t="shared" si="24"/>
        <v>1.1496682928922475E-2</v>
      </c>
      <c r="O316" s="149">
        <f t="shared" si="26"/>
        <v>-9.3457736863743479E-2</v>
      </c>
      <c r="P316" s="149">
        <f t="shared" si="28"/>
        <v>-0.15349793745300999</v>
      </c>
      <c r="Q316" s="153">
        <v>327.65122049434399</v>
      </c>
      <c r="R316" s="152">
        <f t="shared" si="25"/>
        <v>1.5058243175460895E-3</v>
      </c>
      <c r="S316" s="152">
        <f t="shared" si="27"/>
        <v>7.6429869915537463E-3</v>
      </c>
      <c r="T316" s="152">
        <f t="shared" si="29"/>
        <v>4.6368171854083595E-2</v>
      </c>
    </row>
    <row r="317" spans="11:20" x14ac:dyDescent="0.25">
      <c r="K317" s="25">
        <v>45291</v>
      </c>
      <c r="L317" s="28">
        <v>308.51802565361203</v>
      </c>
      <c r="M317" s="148">
        <v>232.123159664767</v>
      </c>
      <c r="N317" s="149">
        <f t="shared" si="24"/>
        <v>-4.1080547550489177E-2</v>
      </c>
      <c r="O317" s="149">
        <f t="shared" si="26"/>
        <v>-0.10081659694925005</v>
      </c>
      <c r="P317" s="149">
        <f t="shared" si="28"/>
        <v>-0.15529045362979932</v>
      </c>
      <c r="Q317" s="153">
        <v>322.993416820721</v>
      </c>
      <c r="R317" s="152">
        <f t="shared" si="25"/>
        <v>-1.4215737290999675E-2</v>
      </c>
      <c r="S317" s="152">
        <f t="shared" si="27"/>
        <v>-1.9637840336616974E-2</v>
      </c>
      <c r="T317" s="152">
        <f t="shared" si="29"/>
        <v>3.6207133832636407E-2</v>
      </c>
    </row>
    <row r="318" spans="11:20" x14ac:dyDescent="0.25">
      <c r="K318" s="25">
        <v>45322</v>
      </c>
      <c r="L318" s="28">
        <v>314.41983158531002</v>
      </c>
      <c r="M318" s="148">
        <v>244.63641558518199</v>
      </c>
      <c r="N318" s="149">
        <f t="shared" si="24"/>
        <v>5.3907830388345124E-2</v>
      </c>
      <c r="O318" s="149">
        <f t="shared" si="26"/>
        <v>2.2231413649975496E-2</v>
      </c>
      <c r="P318" s="149">
        <f t="shared" si="28"/>
        <v>-6.5037954649496466E-2</v>
      </c>
      <c r="Q318" s="153">
        <v>327.60853645207101</v>
      </c>
      <c r="R318" s="152">
        <f t="shared" si="25"/>
        <v>1.4288587293132426E-2</v>
      </c>
      <c r="S318" s="152">
        <f t="shared" si="27"/>
        <v>1.3753553485085224E-3</v>
      </c>
      <c r="T318" s="152">
        <f t="shared" si="29"/>
        <v>5.2331331862248698E-2</v>
      </c>
    </row>
    <row r="319" spans="11:20" x14ac:dyDescent="0.25">
      <c r="K319" s="25">
        <v>45351</v>
      </c>
      <c r="L319" s="28">
        <v>310.29779195968399</v>
      </c>
      <c r="M319" s="148">
        <v>241.188131483565</v>
      </c>
      <c r="N319" s="149">
        <f t="shared" ref="N319" si="30">M319/M318-1</f>
        <v>-1.4095547031984346E-2</v>
      </c>
      <c r="O319" s="149">
        <f t="shared" ref="O319" si="31">M319/M316-1</f>
        <v>-3.63241947267956E-3</v>
      </c>
      <c r="P319" s="149">
        <f t="shared" ref="P319" si="32">M319/M307-1</f>
        <v>-6.7110671080130135E-2</v>
      </c>
      <c r="Q319" s="153">
        <v>323.22595304937602</v>
      </c>
      <c r="R319" s="152">
        <f t="shared" ref="R319" si="33">Q319/Q318-1</f>
        <v>-1.3377500629737638E-2</v>
      </c>
      <c r="S319" s="152">
        <f t="shared" ref="S319" si="34">Q319/Q316-1</f>
        <v>-1.3506030706344818E-2</v>
      </c>
      <c r="T319" s="152">
        <f t="shared" ref="T319" si="35">Q319/Q307-1</f>
        <v>3.22775886433051E-2</v>
      </c>
    </row>
    <row r="320" spans="11:20" x14ac:dyDescent="0.25">
      <c r="K320" s="25">
        <v>45382</v>
      </c>
      <c r="L320" s="28" t="s">
        <v>76</v>
      </c>
      <c r="M320" s="27" t="s">
        <v>76</v>
      </c>
      <c r="N320" s="27"/>
      <c r="O320" s="27"/>
      <c r="P320" s="27"/>
      <c r="Q320" s="27" t="s">
        <v>76</v>
      </c>
    </row>
    <row r="321" spans="11:18" x14ac:dyDescent="0.25">
      <c r="K321" s="68"/>
      <c r="L321" s="155" t="s">
        <v>114</v>
      </c>
      <c r="M321" s="156" t="s">
        <v>115</v>
      </c>
      <c r="N321" s="27"/>
      <c r="O321" s="27"/>
      <c r="P321" s="27"/>
      <c r="Q321" s="156" t="s">
        <v>116</v>
      </c>
    </row>
    <row r="322" spans="11:18" x14ac:dyDescent="0.25">
      <c r="K322" s="68" t="s">
        <v>103</v>
      </c>
      <c r="L322" s="157">
        <f>MIN($L$138:$L$173)</f>
        <v>119.5683252047</v>
      </c>
      <c r="M322" s="157">
        <f>MIN($M$138:$M$173)</f>
        <v>99.964521578452405</v>
      </c>
      <c r="N322" s="25">
        <f>INDEX($K$138:$K$173,MATCH(M322,$M$138:$M$173,0),1)</f>
        <v>40237</v>
      </c>
      <c r="O322" s="27"/>
      <c r="P322" s="27"/>
      <c r="Q322" s="157">
        <f>MIN($Q$138:$Q$173)</f>
        <v>122.851988014208</v>
      </c>
      <c r="R322" s="25">
        <f>INDEX($K$138:$K$173,MATCH(Q322,$Q$138:$Q$173,0),1)</f>
        <v>40755</v>
      </c>
    </row>
    <row r="323" spans="11:18" x14ac:dyDescent="0.25">
      <c r="K323" s="68" t="s">
        <v>104</v>
      </c>
      <c r="L323" s="158">
        <f>L319/L322-1</f>
        <v>1.5951504416278866</v>
      </c>
      <c r="M323" s="158">
        <f>M319/M322-1</f>
        <v>1.4127373159514396</v>
      </c>
      <c r="N323" s="27"/>
      <c r="O323" s="27"/>
      <c r="P323" s="27"/>
      <c r="Q323" s="158">
        <f>Q319/Q322-1</f>
        <v>1.6310193125405061</v>
      </c>
    </row>
    <row r="324" spans="11:18" x14ac:dyDescent="0.25">
      <c r="K324" s="68" t="s">
        <v>105</v>
      </c>
      <c r="L324" s="158">
        <f>L319/L307-1</f>
        <v>1.8254339036648526E-2</v>
      </c>
      <c r="M324" s="158">
        <f>M319/M307-1</f>
        <v>-6.7110671080130135E-2</v>
      </c>
      <c r="N324" s="27"/>
      <c r="O324" s="27"/>
      <c r="P324" s="27"/>
      <c r="Q324" s="158">
        <f>Q319/Q307-1</f>
        <v>3.22775886433051E-2</v>
      </c>
    </row>
    <row r="325" spans="11:18" x14ac:dyDescent="0.25">
      <c r="K325" s="68" t="s">
        <v>106</v>
      </c>
      <c r="L325" s="158">
        <f>L319/L316-1</f>
        <v>-1.599467978667124E-2</v>
      </c>
      <c r="M325" s="158">
        <f>M319/M316-1</f>
        <v>-3.63241947267956E-3</v>
      </c>
      <c r="N325" s="27"/>
      <c r="O325" s="27"/>
      <c r="P325" s="27"/>
      <c r="Q325" s="158">
        <f>Q319/Q316-1</f>
        <v>-1.3506030706344818E-2</v>
      </c>
    </row>
    <row r="326" spans="11:18" x14ac:dyDescent="0.25">
      <c r="K326" s="68" t="s">
        <v>107</v>
      </c>
      <c r="L326" s="158">
        <f>L319/L318-1</f>
        <v>-1.3109986112652794E-2</v>
      </c>
      <c r="M326" s="158">
        <f>M319/M318-1</f>
        <v>-1.4095547031984346E-2</v>
      </c>
      <c r="N326" s="27"/>
      <c r="O326" s="27"/>
      <c r="P326" s="27"/>
      <c r="Q326" s="158">
        <f>Q319/Q318-1</f>
        <v>-1.3377500629737638E-2</v>
      </c>
    </row>
    <row r="327" spans="11:18" x14ac:dyDescent="0.25">
      <c r="K327" s="25">
        <v>45565</v>
      </c>
      <c r="L327" s="28" t="s">
        <v>76</v>
      </c>
      <c r="M327" s="27" t="s">
        <v>76</v>
      </c>
      <c r="N327" s="27"/>
      <c r="O327" s="27"/>
      <c r="P327" s="27"/>
      <c r="Q327" s="27" t="s">
        <v>76</v>
      </c>
    </row>
    <row r="328" spans="11:18" x14ac:dyDescent="0.25">
      <c r="L328" s="30"/>
    </row>
    <row r="329" spans="11:18" x14ac:dyDescent="0.25">
      <c r="L329" s="30"/>
    </row>
    <row r="330" spans="11:18" x14ac:dyDescent="0.25">
      <c r="L330" s="30"/>
    </row>
    <row r="331" spans="11:18" x14ac:dyDescent="0.25">
      <c r="L331" s="30"/>
    </row>
    <row r="332" spans="11:18" x14ac:dyDescent="0.25">
      <c r="L332" s="30"/>
    </row>
    <row r="333" spans="11:18" x14ac:dyDescent="0.25">
      <c r="L333" s="30"/>
    </row>
    <row r="334" spans="11:18" x14ac:dyDescent="0.25">
      <c r="L334" s="30"/>
    </row>
    <row r="335" spans="11:18" x14ac:dyDescent="0.25">
      <c r="L335" s="30"/>
    </row>
    <row r="336" spans="11:18" x14ac:dyDescent="0.25">
      <c r="L336" s="30"/>
    </row>
    <row r="337" spans="12:12" x14ac:dyDescent="0.25">
      <c r="L337" s="30"/>
    </row>
    <row r="338" spans="12:12" x14ac:dyDescent="0.25">
      <c r="L338" s="30"/>
    </row>
    <row r="339" spans="12:12" x14ac:dyDescent="0.25">
      <c r="L339" s="30"/>
    </row>
    <row r="340" spans="12:12" x14ac:dyDescent="0.25">
      <c r="L340" s="30"/>
    </row>
    <row r="341" spans="12:12" x14ac:dyDescent="0.25">
      <c r="L341" s="30"/>
    </row>
    <row r="342" spans="12:12" x14ac:dyDescent="0.25">
      <c r="L342" s="30"/>
    </row>
    <row r="343" spans="12:12" x14ac:dyDescent="0.25">
      <c r="L343" s="30"/>
    </row>
    <row r="344" spans="12:12" x14ac:dyDescent="0.25">
      <c r="L344" s="30"/>
    </row>
    <row r="345" spans="12:12" x14ac:dyDescent="0.25">
      <c r="L345" s="30"/>
    </row>
    <row r="346" spans="12:12" x14ac:dyDescent="0.25">
      <c r="L346" s="30"/>
    </row>
    <row r="347" spans="12:12" x14ac:dyDescent="0.25">
      <c r="L347" s="30"/>
    </row>
    <row r="348" spans="12:12" x14ac:dyDescent="0.25">
      <c r="L348" s="30"/>
    </row>
    <row r="349" spans="12:12" x14ac:dyDescent="0.25">
      <c r="L349" s="30"/>
    </row>
    <row r="350" spans="12:12" x14ac:dyDescent="0.25">
      <c r="L350" s="30"/>
    </row>
    <row r="351" spans="12:12" x14ac:dyDescent="0.25">
      <c r="L351" s="30"/>
    </row>
    <row r="352" spans="12:12" x14ac:dyDescent="0.25">
      <c r="L352" s="30"/>
    </row>
    <row r="353" spans="12:12" x14ac:dyDescent="0.25">
      <c r="L353" s="30"/>
    </row>
    <row r="354" spans="12:12" x14ac:dyDescent="0.25">
      <c r="L354" s="30"/>
    </row>
    <row r="355" spans="12:12" x14ac:dyDescent="0.25">
      <c r="L355" s="30"/>
    </row>
    <row r="356" spans="12:12" x14ac:dyDescent="0.25">
      <c r="L356" s="30"/>
    </row>
    <row r="357" spans="12:12" x14ac:dyDescent="0.25">
      <c r="L357" s="30"/>
    </row>
    <row r="358" spans="12:12" x14ac:dyDescent="0.25">
      <c r="L358" s="30"/>
    </row>
    <row r="359" spans="12:12" x14ac:dyDescent="0.25">
      <c r="L359" s="30"/>
    </row>
    <row r="360" spans="12:12" x14ac:dyDescent="0.25">
      <c r="L360" s="30"/>
    </row>
    <row r="361" spans="12:12" x14ac:dyDescent="0.25">
      <c r="L361" s="30"/>
    </row>
    <row r="362" spans="12:12" x14ac:dyDescent="0.25">
      <c r="L362" s="30"/>
    </row>
    <row r="363" spans="12:12" x14ac:dyDescent="0.25">
      <c r="L363" s="30"/>
    </row>
    <row r="364" spans="12:12" x14ac:dyDescent="0.25">
      <c r="L364" s="30"/>
    </row>
    <row r="365" spans="12:12" x14ac:dyDescent="0.25">
      <c r="L365" s="30"/>
    </row>
    <row r="366" spans="12:12" x14ac:dyDescent="0.25">
      <c r="L366" s="30"/>
    </row>
    <row r="367" spans="12:12" x14ac:dyDescent="0.25">
      <c r="L367" s="30"/>
    </row>
    <row r="368" spans="12:12" x14ac:dyDescent="0.25">
      <c r="L368" s="30"/>
    </row>
    <row r="369" spans="12:12" x14ac:dyDescent="0.25">
      <c r="L369" s="30"/>
    </row>
    <row r="370" spans="12:12" x14ac:dyDescent="0.25">
      <c r="L370" s="30"/>
    </row>
    <row r="371" spans="12:12" x14ac:dyDescent="0.25">
      <c r="L371" s="30"/>
    </row>
    <row r="372" spans="12:12" x14ac:dyDescent="0.25">
      <c r="L372" s="30"/>
    </row>
    <row r="373" spans="12:12" x14ac:dyDescent="0.25">
      <c r="L373" s="30"/>
    </row>
    <row r="374" spans="12:12" x14ac:dyDescent="0.25">
      <c r="L374" s="30"/>
    </row>
    <row r="375" spans="12:12" x14ac:dyDescent="0.25">
      <c r="L375" s="30"/>
    </row>
    <row r="376" spans="12:12" x14ac:dyDescent="0.25">
      <c r="L376" s="30"/>
    </row>
    <row r="377" spans="12:12" x14ac:dyDescent="0.25">
      <c r="L377" s="30"/>
    </row>
    <row r="378" spans="12:12" x14ac:dyDescent="0.25">
      <c r="L378" s="30"/>
    </row>
    <row r="379" spans="12:12" x14ac:dyDescent="0.25">
      <c r="L379" s="30"/>
    </row>
    <row r="380" spans="12:12" x14ac:dyDescent="0.25">
      <c r="L380" s="30"/>
    </row>
    <row r="381" spans="12:12" x14ac:dyDescent="0.25">
      <c r="L381" s="30"/>
    </row>
    <row r="382" spans="12:12" x14ac:dyDescent="0.25">
      <c r="L382" s="30"/>
    </row>
    <row r="383" spans="12:12" x14ac:dyDescent="0.25">
      <c r="L383" s="30"/>
    </row>
    <row r="384" spans="12:12" x14ac:dyDescent="0.25">
      <c r="L384" s="30"/>
    </row>
    <row r="385" spans="12:12" x14ac:dyDescent="0.25">
      <c r="L385" s="30"/>
    </row>
    <row r="386" spans="12:12" x14ac:dyDescent="0.25">
      <c r="L386" s="30"/>
    </row>
    <row r="387" spans="12:12" x14ac:dyDescent="0.25">
      <c r="L387" s="30"/>
    </row>
    <row r="388" spans="12:12" x14ac:dyDescent="0.25">
      <c r="L388" s="30"/>
    </row>
    <row r="389" spans="12:12" x14ac:dyDescent="0.25">
      <c r="L389" s="30"/>
    </row>
    <row r="390" spans="12:12" x14ac:dyDescent="0.25">
      <c r="L390" s="30"/>
    </row>
    <row r="391" spans="12:12" x14ac:dyDescent="0.25">
      <c r="L391" s="30"/>
    </row>
    <row r="392" spans="12:12" x14ac:dyDescent="0.25">
      <c r="L392" s="30"/>
    </row>
    <row r="393" spans="12:12" x14ac:dyDescent="0.25">
      <c r="L393" s="30"/>
    </row>
    <row r="394" spans="12:12" x14ac:dyDescent="0.25">
      <c r="L394" s="30"/>
    </row>
    <row r="395" spans="12:12" x14ac:dyDescent="0.25">
      <c r="L395" s="30"/>
    </row>
    <row r="396" spans="12:12" x14ac:dyDescent="0.25">
      <c r="L396" s="30"/>
    </row>
    <row r="397" spans="12:12" x14ac:dyDescent="0.25">
      <c r="L397" s="30"/>
    </row>
    <row r="398" spans="12:12" x14ac:dyDescent="0.25">
      <c r="L398" s="30"/>
    </row>
    <row r="399" spans="12:12" x14ac:dyDescent="0.25">
      <c r="L399" s="30"/>
    </row>
    <row r="400" spans="12:12" x14ac:dyDescent="0.25">
      <c r="L400" s="30"/>
    </row>
    <row r="401" spans="12:12" x14ac:dyDescent="0.25">
      <c r="L401" s="30"/>
    </row>
    <row r="402" spans="12:12" x14ac:dyDescent="0.25">
      <c r="L402" s="30"/>
    </row>
    <row r="403" spans="12:12" x14ac:dyDescent="0.25">
      <c r="L403" s="30"/>
    </row>
    <row r="404" spans="12:12" x14ac:dyDescent="0.25">
      <c r="L404" s="30"/>
    </row>
    <row r="405" spans="12:12" x14ac:dyDescent="0.25">
      <c r="L405" s="30"/>
    </row>
    <row r="406" spans="12:12" x14ac:dyDescent="0.25">
      <c r="L406" s="30"/>
    </row>
    <row r="407" spans="12:12" x14ac:dyDescent="0.25">
      <c r="L407" s="30"/>
    </row>
    <row r="408" spans="12:12" x14ac:dyDescent="0.25">
      <c r="L408" s="30"/>
    </row>
    <row r="409" spans="12:12" x14ac:dyDescent="0.25">
      <c r="L409" s="30"/>
    </row>
    <row r="410" spans="12:12" x14ac:dyDescent="0.25">
      <c r="L410" s="30"/>
    </row>
    <row r="411" spans="12:12" x14ac:dyDescent="0.25">
      <c r="L411" s="30"/>
    </row>
    <row r="412" spans="12:12" x14ac:dyDescent="0.25">
      <c r="L412" s="30"/>
    </row>
    <row r="413" spans="12:12" x14ac:dyDescent="0.25">
      <c r="L413" s="30"/>
    </row>
    <row r="414" spans="12:12" x14ac:dyDescent="0.25">
      <c r="L414" s="30"/>
    </row>
    <row r="415" spans="12:12" x14ac:dyDescent="0.25">
      <c r="L415" s="30"/>
    </row>
    <row r="416" spans="12:12" x14ac:dyDescent="0.25">
      <c r="L416" s="30"/>
    </row>
    <row r="417" spans="12:12" x14ac:dyDescent="0.25">
      <c r="L417" s="30"/>
    </row>
    <row r="418" spans="12:12" x14ac:dyDescent="0.25">
      <c r="L418" s="30"/>
    </row>
    <row r="419" spans="12:12" x14ac:dyDescent="0.25">
      <c r="L419" s="30"/>
    </row>
    <row r="420" spans="12:12" x14ac:dyDescent="0.25">
      <c r="L420" s="30"/>
    </row>
    <row r="421" spans="12:12" x14ac:dyDescent="0.25">
      <c r="L421" s="30"/>
    </row>
    <row r="422" spans="12:12" x14ac:dyDescent="0.25">
      <c r="L422" s="30"/>
    </row>
    <row r="423" spans="12:12" x14ac:dyDescent="0.25">
      <c r="L423" s="30"/>
    </row>
    <row r="424" spans="12:12" x14ac:dyDescent="0.25">
      <c r="L424" s="30"/>
    </row>
    <row r="425" spans="12:12" x14ac:dyDescent="0.25">
      <c r="L425" s="30"/>
    </row>
    <row r="426" spans="12:12" x14ac:dyDescent="0.25">
      <c r="L426" s="30"/>
    </row>
    <row r="427" spans="12:12" x14ac:dyDescent="0.25">
      <c r="L427" s="30"/>
    </row>
    <row r="428" spans="12:12" x14ac:dyDescent="0.25">
      <c r="L428" s="30"/>
    </row>
    <row r="429" spans="12:12" x14ac:dyDescent="0.25">
      <c r="L429" s="30"/>
    </row>
    <row r="430" spans="12:12" x14ac:dyDescent="0.25">
      <c r="L430" s="30"/>
    </row>
    <row r="431" spans="12:12" x14ac:dyDescent="0.25">
      <c r="L431" s="30"/>
    </row>
    <row r="432" spans="12:12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  <row r="458" spans="12:12" x14ac:dyDescent="0.25">
      <c r="L458" s="30"/>
    </row>
    <row r="459" spans="12:12" x14ac:dyDescent="0.25">
      <c r="L459" s="30"/>
    </row>
    <row r="460" spans="12:12" x14ac:dyDescent="0.25">
      <c r="L460" s="30"/>
    </row>
    <row r="461" spans="12:12" x14ac:dyDescent="0.25">
      <c r="L461" s="30"/>
    </row>
    <row r="462" spans="12:12" x14ac:dyDescent="0.25">
      <c r="L462" s="30"/>
    </row>
    <row r="463" spans="12:12" x14ac:dyDescent="0.25">
      <c r="L463" s="30"/>
    </row>
    <row r="464" spans="12:12" x14ac:dyDescent="0.25">
      <c r="L464" s="30"/>
    </row>
    <row r="465" spans="12:12" x14ac:dyDescent="0.25">
      <c r="L465" s="30"/>
    </row>
    <row r="466" spans="12:12" x14ac:dyDescent="0.25">
      <c r="L466" s="30"/>
    </row>
    <row r="467" spans="12:12" x14ac:dyDescent="0.25">
      <c r="L467" s="30"/>
    </row>
    <row r="468" spans="12:12" x14ac:dyDescent="0.25">
      <c r="L468" s="30"/>
    </row>
    <row r="469" spans="12:12" x14ac:dyDescent="0.25">
      <c r="L469" s="30"/>
    </row>
    <row r="470" spans="12:12" x14ac:dyDescent="0.25">
      <c r="L470" s="30"/>
    </row>
    <row r="471" spans="12:12" x14ac:dyDescent="0.25">
      <c r="L471" s="30"/>
    </row>
    <row r="472" spans="12:12" x14ac:dyDescent="0.25">
      <c r="L472" s="30"/>
    </row>
    <row r="473" spans="12:12" x14ac:dyDescent="0.25">
      <c r="L473" s="30"/>
    </row>
    <row r="474" spans="12:12" x14ac:dyDescent="0.25">
      <c r="L474" s="30"/>
    </row>
    <row r="475" spans="12:12" x14ac:dyDescent="0.25">
      <c r="L475" s="30"/>
    </row>
    <row r="476" spans="12:12" x14ac:dyDescent="0.25">
      <c r="L476" s="30"/>
    </row>
    <row r="477" spans="12:12" x14ac:dyDescent="0.25">
      <c r="L477" s="30"/>
    </row>
    <row r="478" spans="12:12" x14ac:dyDescent="0.25">
      <c r="L478" s="30"/>
    </row>
    <row r="479" spans="12:12" x14ac:dyDescent="0.25">
      <c r="L479" s="30"/>
    </row>
    <row r="480" spans="12:12" x14ac:dyDescent="0.25">
      <c r="L480" s="30"/>
    </row>
    <row r="481" spans="12:12" x14ac:dyDescent="0.25">
      <c r="L481" s="30"/>
    </row>
    <row r="482" spans="12:12" x14ac:dyDescent="0.25">
      <c r="L482" s="30"/>
    </row>
    <row r="483" spans="12:12" x14ac:dyDescent="0.25">
      <c r="L483" s="30"/>
    </row>
    <row r="484" spans="12:12" x14ac:dyDescent="0.25">
      <c r="L484" s="30"/>
    </row>
    <row r="485" spans="12:12" x14ac:dyDescent="0.25">
      <c r="L485" s="30"/>
    </row>
    <row r="486" spans="12:12" x14ac:dyDescent="0.25">
      <c r="L486" s="30"/>
    </row>
    <row r="487" spans="12:12" x14ac:dyDescent="0.25">
      <c r="L487" s="30"/>
    </row>
    <row r="488" spans="12:12" x14ac:dyDescent="0.25">
      <c r="L488" s="30"/>
    </row>
    <row r="489" spans="12:12" x14ac:dyDescent="0.25">
      <c r="L489" s="30"/>
    </row>
    <row r="490" spans="12:12" x14ac:dyDescent="0.25">
      <c r="L490" s="30"/>
    </row>
    <row r="491" spans="12:12" x14ac:dyDescent="0.25">
      <c r="L491" s="30"/>
    </row>
    <row r="492" spans="12:12" x14ac:dyDescent="0.25">
      <c r="L492" s="30"/>
    </row>
    <row r="493" spans="12:12" x14ac:dyDescent="0.25">
      <c r="L493" s="30"/>
    </row>
    <row r="494" spans="12:12" x14ac:dyDescent="0.25">
      <c r="L494" s="30"/>
    </row>
    <row r="495" spans="12:12" x14ac:dyDescent="0.25">
      <c r="L495" s="30"/>
    </row>
    <row r="496" spans="12:12" x14ac:dyDescent="0.25">
      <c r="L496" s="30"/>
    </row>
    <row r="497" spans="12:12" x14ac:dyDescent="0.25">
      <c r="L497" s="30"/>
    </row>
    <row r="498" spans="12:12" x14ac:dyDescent="0.25">
      <c r="L498" s="30"/>
    </row>
    <row r="499" spans="12:12" x14ac:dyDescent="0.25">
      <c r="L499" s="30"/>
    </row>
    <row r="500" spans="12:12" x14ac:dyDescent="0.25">
      <c r="L500" s="30"/>
    </row>
    <row r="501" spans="12:12" x14ac:dyDescent="0.25">
      <c r="L501" s="30"/>
    </row>
    <row r="502" spans="12:12" x14ac:dyDescent="0.25">
      <c r="L502" s="30"/>
    </row>
    <row r="503" spans="12:12" x14ac:dyDescent="0.25">
      <c r="L503" s="30"/>
    </row>
    <row r="504" spans="12:12" x14ac:dyDescent="0.25">
      <c r="L504" s="30"/>
    </row>
    <row r="505" spans="12:12" x14ac:dyDescent="0.25">
      <c r="L505" s="30"/>
    </row>
    <row r="506" spans="12:12" x14ac:dyDescent="0.25">
      <c r="L506" s="30"/>
    </row>
    <row r="507" spans="12:12" x14ac:dyDescent="0.25">
      <c r="L507" s="30"/>
    </row>
    <row r="508" spans="12:12" x14ac:dyDescent="0.25">
      <c r="L508" s="30"/>
    </row>
  </sheetData>
  <mergeCells count="2">
    <mergeCell ref="A7:J7"/>
    <mergeCell ref="A8:J8"/>
  </mergeCells>
  <conditionalFormatting sqref="K6:K320">
    <cfRule type="expression" dxfId="24" priority="6">
      <formula>$L6=""</formula>
    </cfRule>
  </conditionalFormatting>
  <conditionalFormatting sqref="K321:K323">
    <cfRule type="expression" dxfId="23" priority="4">
      <formula>$L321=""</formula>
    </cfRule>
  </conditionalFormatting>
  <conditionalFormatting sqref="K324:K326">
    <cfRule type="expression" dxfId="22" priority="3">
      <formula>$L323=""</formula>
    </cfRule>
  </conditionalFormatting>
  <conditionalFormatting sqref="K327">
    <cfRule type="expression" dxfId="21" priority="5">
      <formula>$L327=""</formula>
    </cfRule>
  </conditionalFormatting>
  <conditionalFormatting sqref="N322">
    <cfRule type="expression" dxfId="20" priority="2">
      <formula>$L322=""</formula>
    </cfRule>
  </conditionalFormatting>
  <conditionalFormatting sqref="R322">
    <cfRule type="expression" dxfId="19" priority="1">
      <formula>$L322=""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BD319-66B1-49C8-817E-6798913F035B}">
  <sheetPr codeName="Sheet4"/>
  <dimension ref="A1:S364"/>
  <sheetViews>
    <sheetView topLeftCell="A317" workbookViewId="0">
      <selection activeCell="K351" sqref="K351"/>
    </sheetView>
  </sheetViews>
  <sheetFormatPr defaultColWidth="9.140625" defaultRowHeight="15.75" x14ac:dyDescent="0.25"/>
  <cols>
    <col min="1" max="10" width="13.7109375" style="24" customWidth="1"/>
    <col min="11" max="11" width="23.85546875" style="42" customWidth="1"/>
    <col min="12" max="15" width="27.28515625" style="14" customWidth="1"/>
    <col min="16" max="16" width="20.85546875" style="14" customWidth="1"/>
    <col min="17" max="17" width="11.42578125" style="13" customWidth="1"/>
    <col min="18" max="16384" width="9.140625" style="24"/>
  </cols>
  <sheetData>
    <row r="1" spans="1:19" s="31" customFormat="1" ht="15.95" customHeight="1" x14ac:dyDescent="0.25">
      <c r="K1" s="32"/>
      <c r="L1" s="2"/>
      <c r="M1" s="2"/>
      <c r="N1" s="2"/>
      <c r="O1" s="2"/>
      <c r="P1" s="2"/>
      <c r="Q1" s="1"/>
    </row>
    <row r="2" spans="1:19" s="33" customFormat="1" ht="15.95" customHeight="1" x14ac:dyDescent="0.25">
      <c r="K2" s="5"/>
      <c r="L2" s="5"/>
      <c r="M2" s="5"/>
      <c r="N2" s="5"/>
      <c r="O2" s="5"/>
      <c r="P2" s="5"/>
      <c r="Q2" s="4"/>
    </row>
    <row r="3" spans="1:19" s="33" customFormat="1" ht="15.95" customHeight="1" x14ac:dyDescent="0.25">
      <c r="K3" s="34"/>
      <c r="L3" s="5"/>
      <c r="M3" s="5"/>
      <c r="N3" s="5"/>
      <c r="O3" s="5"/>
      <c r="P3" s="5"/>
      <c r="Q3" s="4"/>
    </row>
    <row r="4" spans="1:19" s="35" customFormat="1" ht="15.95" customHeight="1" x14ac:dyDescent="0.25">
      <c r="K4" s="36"/>
      <c r="L4" s="8"/>
      <c r="M4" s="8"/>
      <c r="N4" s="8"/>
      <c r="O4" s="8"/>
      <c r="P4" s="8"/>
      <c r="Q4" s="7"/>
    </row>
    <row r="5" spans="1:19" s="37" customFormat="1" ht="45.75" customHeight="1" x14ac:dyDescent="0.25">
      <c r="K5" s="38" t="s">
        <v>0</v>
      </c>
      <c r="L5" s="147" t="s">
        <v>5</v>
      </c>
      <c r="M5" s="147" t="s">
        <v>117</v>
      </c>
      <c r="N5" s="147" t="s">
        <v>118</v>
      </c>
      <c r="O5" s="147" t="s">
        <v>119</v>
      </c>
      <c r="P5" s="154" t="s">
        <v>6</v>
      </c>
      <c r="Q5" s="161" t="s">
        <v>120</v>
      </c>
      <c r="R5" s="161" t="s">
        <v>121</v>
      </c>
      <c r="S5" s="161" t="s">
        <v>122</v>
      </c>
    </row>
    <row r="6" spans="1:19" x14ac:dyDescent="0.25">
      <c r="A6" s="40"/>
      <c r="K6" s="41">
        <v>35079</v>
      </c>
      <c r="L6" s="159">
        <v>64.221422390993496</v>
      </c>
      <c r="M6" s="159"/>
      <c r="N6" s="159"/>
      <c r="O6" s="159"/>
      <c r="P6" s="134">
        <v>70.3301937732993</v>
      </c>
      <c r="Q6" s="162"/>
      <c r="R6" s="151"/>
      <c r="S6" s="151"/>
    </row>
    <row r="7" spans="1:19" x14ac:dyDescent="0.25">
      <c r="A7" s="107" t="s">
        <v>77</v>
      </c>
      <c r="B7" s="107"/>
      <c r="C7" s="107"/>
      <c r="D7" s="107"/>
      <c r="E7" s="107"/>
      <c r="F7" s="107"/>
      <c r="G7" s="107"/>
      <c r="H7" s="107"/>
      <c r="I7" s="107"/>
      <c r="J7" s="107"/>
      <c r="K7" s="41">
        <v>35110</v>
      </c>
      <c r="L7" s="159">
        <v>63.798295433991299</v>
      </c>
      <c r="M7" s="160">
        <f>L7/L6-1</f>
        <v>-6.5885640842102688E-3</v>
      </c>
      <c r="N7" s="159"/>
      <c r="O7" s="159"/>
      <c r="P7" s="134">
        <v>68.006038421741806</v>
      </c>
      <c r="Q7" s="123">
        <f>P7/P6-1</f>
        <v>-3.3046337950512705E-2</v>
      </c>
      <c r="R7" s="134"/>
      <c r="S7" s="134"/>
    </row>
    <row r="8" spans="1:19" x14ac:dyDescent="0.25">
      <c r="A8" s="107" t="s">
        <v>74</v>
      </c>
      <c r="B8" s="107"/>
      <c r="C8" s="107"/>
      <c r="D8" s="107"/>
      <c r="E8" s="107"/>
      <c r="F8" s="107"/>
      <c r="G8" s="107"/>
      <c r="H8" s="107"/>
      <c r="I8" s="107"/>
      <c r="J8" s="107"/>
      <c r="K8" s="41">
        <v>35139</v>
      </c>
      <c r="L8" s="159">
        <v>63.653813261050601</v>
      </c>
      <c r="M8" s="160">
        <f t="shared" ref="M8:M71" si="0">L8/L7-1</f>
        <v>-2.2646713671242713E-3</v>
      </c>
      <c r="N8" s="159"/>
      <c r="O8" s="159"/>
      <c r="P8" s="134">
        <v>66.281413520172606</v>
      </c>
      <c r="Q8" s="123">
        <f t="shared" ref="Q8:Q71" si="1">P8/P7-1</f>
        <v>-2.535987894007119E-2</v>
      </c>
      <c r="R8" s="134"/>
      <c r="S8" s="134"/>
    </row>
    <row r="9" spans="1:19" ht="15" x14ac:dyDescent="0.25">
      <c r="K9" s="41">
        <v>35170</v>
      </c>
      <c r="L9" s="159">
        <v>63.789945096744503</v>
      </c>
      <c r="M9" s="160">
        <f t="shared" si="0"/>
        <v>2.1386281311319699E-3</v>
      </c>
      <c r="N9" s="160">
        <f>L9/L6-1</f>
        <v>-6.7185882558326027E-3</v>
      </c>
      <c r="O9" s="159"/>
      <c r="P9" s="134">
        <v>65.820676151678299</v>
      </c>
      <c r="Q9" s="123">
        <f t="shared" si="1"/>
        <v>-6.951230277460585E-3</v>
      </c>
      <c r="R9" s="123">
        <f>P9/P6-1</f>
        <v>-6.4119226461352818E-2</v>
      </c>
      <c r="S9" s="134"/>
    </row>
    <row r="10" spans="1:19" ht="15" x14ac:dyDescent="0.25">
      <c r="K10" s="41">
        <v>35200</v>
      </c>
      <c r="L10" s="159">
        <v>63.6577094692868</v>
      </c>
      <c r="M10" s="160">
        <f t="shared" si="0"/>
        <v>-2.0729854408426673E-3</v>
      </c>
      <c r="N10" s="160">
        <f t="shared" ref="N10:N73" si="2">L10/L7-1</f>
        <v>-2.2036006408659992E-3</v>
      </c>
      <c r="O10" s="159"/>
      <c r="P10" s="134">
        <v>64.593527702881602</v>
      </c>
      <c r="Q10" s="123">
        <f t="shared" si="1"/>
        <v>-1.8643814080074761E-2</v>
      </c>
      <c r="R10" s="123">
        <f t="shared" ref="R10:R73" si="3">P10/P7-1</f>
        <v>-5.0179525201826891E-2</v>
      </c>
      <c r="S10" s="134"/>
    </row>
    <row r="11" spans="1:19" ht="15" x14ac:dyDescent="0.25">
      <c r="K11" s="41">
        <v>35231</v>
      </c>
      <c r="L11" s="159">
        <v>63.787624686629599</v>
      </c>
      <c r="M11" s="160">
        <f t="shared" si="0"/>
        <v>2.0408402756852961E-3</v>
      </c>
      <c r="N11" s="160">
        <f t="shared" si="2"/>
        <v>2.102174539492685E-3</v>
      </c>
      <c r="O11" s="159"/>
      <c r="P11" s="134">
        <v>65.643600399652897</v>
      </c>
      <c r="Q11" s="123">
        <f t="shared" si="1"/>
        <v>1.6256624063039737E-2</v>
      </c>
      <c r="R11" s="123">
        <f t="shared" si="3"/>
        <v>-9.6228050466303783E-3</v>
      </c>
      <c r="S11" s="134"/>
    </row>
    <row r="12" spans="1:19" ht="15" x14ac:dyDescent="0.25">
      <c r="K12" s="41">
        <v>35261</v>
      </c>
      <c r="L12" s="159">
        <v>63.832065621165803</v>
      </c>
      <c r="M12" s="160">
        <f t="shared" si="0"/>
        <v>6.9670151153200521E-4</v>
      </c>
      <c r="N12" s="160">
        <f t="shared" si="2"/>
        <v>6.6030037112296824E-4</v>
      </c>
      <c r="O12" s="159"/>
      <c r="P12" s="134">
        <v>66.765384670399797</v>
      </c>
      <c r="Q12" s="123">
        <f t="shared" si="1"/>
        <v>1.7089011935927045E-2</v>
      </c>
      <c r="R12" s="123">
        <f t="shared" si="3"/>
        <v>1.4352762292269672E-2</v>
      </c>
      <c r="S12" s="134"/>
    </row>
    <row r="13" spans="1:19" ht="15" x14ac:dyDescent="0.25">
      <c r="K13" s="41">
        <v>35292</v>
      </c>
      <c r="L13" s="159">
        <v>63.447962114409101</v>
      </c>
      <c r="M13" s="160">
        <f t="shared" si="0"/>
        <v>-6.0174068161338301E-3</v>
      </c>
      <c r="N13" s="160">
        <f t="shared" si="2"/>
        <v>-3.2949246309105229E-3</v>
      </c>
      <c r="O13" s="159"/>
      <c r="P13" s="134">
        <v>68.330467408742095</v>
      </c>
      <c r="Q13" s="123">
        <f t="shared" si="1"/>
        <v>2.3441529560095153E-2</v>
      </c>
      <c r="R13" s="123">
        <f t="shared" si="3"/>
        <v>5.7853160196633446E-2</v>
      </c>
      <c r="S13" s="134"/>
    </row>
    <row r="14" spans="1:19" ht="15" x14ac:dyDescent="0.25">
      <c r="K14" s="41">
        <v>35323</v>
      </c>
      <c r="L14" s="159">
        <v>63.1712791939703</v>
      </c>
      <c r="M14" s="160">
        <f t="shared" si="0"/>
        <v>-4.3607849837618007E-3</v>
      </c>
      <c r="N14" s="160">
        <f t="shared" si="2"/>
        <v>-9.6624618911148596E-3</v>
      </c>
      <c r="O14" s="159"/>
      <c r="P14" s="134">
        <v>68.333162803725102</v>
      </c>
      <c r="Q14" s="123">
        <f t="shared" si="1"/>
        <v>3.9446459028091851E-5</v>
      </c>
      <c r="R14" s="123">
        <f t="shared" si="3"/>
        <v>4.0972195121802502E-2</v>
      </c>
      <c r="S14" s="134"/>
    </row>
    <row r="15" spans="1:19" ht="15" x14ac:dyDescent="0.25">
      <c r="K15" s="41">
        <v>35353</v>
      </c>
      <c r="L15" s="159">
        <v>62.6986132001987</v>
      </c>
      <c r="M15" s="160">
        <f t="shared" si="0"/>
        <v>-7.4822925829989284E-3</v>
      </c>
      <c r="N15" s="160">
        <f t="shared" si="2"/>
        <v>-1.775678743805631E-2</v>
      </c>
      <c r="O15" s="159"/>
      <c r="P15" s="134">
        <v>68.1166108285734</v>
      </c>
      <c r="Q15" s="123">
        <f t="shared" si="1"/>
        <v>-3.1690612034702692E-3</v>
      </c>
      <c r="R15" s="123">
        <f t="shared" si="3"/>
        <v>2.0238423920482029E-2</v>
      </c>
      <c r="S15" s="134"/>
    </row>
    <row r="16" spans="1:19" ht="15" x14ac:dyDescent="0.25">
      <c r="K16" s="41">
        <v>35384</v>
      </c>
      <c r="L16" s="159">
        <v>64.354701033668206</v>
      </c>
      <c r="M16" s="160">
        <f t="shared" si="0"/>
        <v>2.6413468319970157E-2</v>
      </c>
      <c r="N16" s="160">
        <f t="shared" si="2"/>
        <v>1.4291064504547535E-2</v>
      </c>
      <c r="O16" s="159"/>
      <c r="P16" s="134">
        <v>67.321997620566705</v>
      </c>
      <c r="Q16" s="123">
        <f t="shared" si="1"/>
        <v>-1.1665483621997375E-2</v>
      </c>
      <c r="R16" s="123">
        <f t="shared" si="3"/>
        <v>-1.475871344685642E-2</v>
      </c>
      <c r="S16" s="134"/>
    </row>
    <row r="17" spans="11:19" ht="15" x14ac:dyDescent="0.25">
      <c r="K17" s="41">
        <v>35414</v>
      </c>
      <c r="L17" s="159">
        <v>67.029890059031104</v>
      </c>
      <c r="M17" s="160">
        <f t="shared" si="0"/>
        <v>4.1569442206923268E-2</v>
      </c>
      <c r="N17" s="160">
        <f t="shared" si="2"/>
        <v>6.1081727555536203E-2</v>
      </c>
      <c r="O17" s="159"/>
      <c r="P17" s="134">
        <v>67.777320035557295</v>
      </c>
      <c r="Q17" s="123">
        <f t="shared" si="1"/>
        <v>6.7633527091224277E-3</v>
      </c>
      <c r="R17" s="123">
        <f t="shared" si="3"/>
        <v>-8.1343047118185297E-3</v>
      </c>
      <c r="S17" s="134"/>
    </row>
    <row r="18" spans="11:19" ht="15" x14ac:dyDescent="0.25">
      <c r="K18" s="41">
        <v>35445</v>
      </c>
      <c r="L18" s="159">
        <v>70.503914017850704</v>
      </c>
      <c r="M18" s="160">
        <f t="shared" si="0"/>
        <v>5.1827982348772172E-2</v>
      </c>
      <c r="N18" s="160">
        <f t="shared" si="2"/>
        <v>0.12448920987661127</v>
      </c>
      <c r="O18" s="160">
        <f>L18/L6-1</f>
        <v>9.7825482416257881E-2</v>
      </c>
      <c r="P18" s="134">
        <v>67.768992768473495</v>
      </c>
      <c r="Q18" s="123">
        <f t="shared" si="1"/>
        <v>-1.2286214738843615E-4</v>
      </c>
      <c r="R18" s="123">
        <f t="shared" si="3"/>
        <v>-5.1032788606401036E-3</v>
      </c>
      <c r="S18" s="123">
        <f>P18/P6-1</f>
        <v>-3.6416805747493286E-2</v>
      </c>
    </row>
    <row r="19" spans="11:19" ht="15" x14ac:dyDescent="0.25">
      <c r="K19" s="41">
        <v>35476</v>
      </c>
      <c r="L19" s="159">
        <v>71.955845345296794</v>
      </c>
      <c r="M19" s="160">
        <f t="shared" si="0"/>
        <v>2.0593627285408367E-2</v>
      </c>
      <c r="N19" s="160">
        <f t="shared" si="2"/>
        <v>0.11811327206153788</v>
      </c>
      <c r="O19" s="160">
        <f t="shared" ref="O19:O82" si="4">L19/L7-1</f>
        <v>0.12786470008035988</v>
      </c>
      <c r="P19" s="134">
        <v>68.988714382269606</v>
      </c>
      <c r="Q19" s="123">
        <f t="shared" si="1"/>
        <v>1.7998225500608811E-2</v>
      </c>
      <c r="R19" s="123">
        <f t="shared" si="3"/>
        <v>2.4757387193063973E-2</v>
      </c>
      <c r="S19" s="123">
        <f t="shared" ref="S19:S82" si="5">P19/P7-1</f>
        <v>1.4449833916713395E-2</v>
      </c>
    </row>
    <row r="20" spans="11:19" ht="15" x14ac:dyDescent="0.25">
      <c r="K20" s="41">
        <v>35504</v>
      </c>
      <c r="L20" s="159">
        <v>72.272785186522</v>
      </c>
      <c r="M20" s="160">
        <f t="shared" si="0"/>
        <v>4.4046434268723011E-3</v>
      </c>
      <c r="N20" s="160">
        <f t="shared" si="2"/>
        <v>7.8217271770454122E-2</v>
      </c>
      <c r="O20" s="160">
        <f t="shared" si="4"/>
        <v>0.13540385852649761</v>
      </c>
      <c r="P20" s="134">
        <v>68.8234012495152</v>
      </c>
      <c r="Q20" s="123">
        <f t="shared" si="1"/>
        <v>-2.396234431017219E-3</v>
      </c>
      <c r="R20" s="123">
        <f t="shared" si="3"/>
        <v>1.5434089359229741E-2</v>
      </c>
      <c r="S20" s="123">
        <f t="shared" si="5"/>
        <v>3.8351441140719533E-2</v>
      </c>
    </row>
    <row r="21" spans="11:19" ht="15" x14ac:dyDescent="0.25">
      <c r="K21" s="41">
        <v>35535</v>
      </c>
      <c r="L21" s="159">
        <v>71.679655891069501</v>
      </c>
      <c r="M21" s="160">
        <f t="shared" si="0"/>
        <v>-8.2068138639149746E-3</v>
      </c>
      <c r="N21" s="160">
        <f t="shared" si="2"/>
        <v>1.6676263858501628E-2</v>
      </c>
      <c r="O21" s="160">
        <f t="shared" si="4"/>
        <v>0.12368267102847286</v>
      </c>
      <c r="P21" s="134">
        <v>69.401882168623203</v>
      </c>
      <c r="Q21" s="123">
        <f t="shared" si="1"/>
        <v>8.405293964050875E-3</v>
      </c>
      <c r="R21" s="123">
        <f t="shared" si="3"/>
        <v>2.4094933884118985E-2</v>
      </c>
      <c r="S21" s="123">
        <f t="shared" si="5"/>
        <v>5.4408526717232508E-2</v>
      </c>
    </row>
    <row r="22" spans="11:19" ht="15" x14ac:dyDescent="0.25">
      <c r="K22" s="41">
        <v>35565</v>
      </c>
      <c r="L22" s="159">
        <v>71.923017594902703</v>
      </c>
      <c r="M22" s="160">
        <f t="shared" si="0"/>
        <v>3.3951293544578487E-3</v>
      </c>
      <c r="N22" s="160">
        <f t="shared" si="2"/>
        <v>-4.5622075922480132E-4</v>
      </c>
      <c r="O22" s="160">
        <f t="shared" si="4"/>
        <v>0.12983986063155006</v>
      </c>
      <c r="P22" s="134">
        <v>69.963202473600703</v>
      </c>
      <c r="Q22" s="123">
        <f t="shared" si="1"/>
        <v>8.0879694820621406E-3</v>
      </c>
      <c r="R22" s="123">
        <f t="shared" si="3"/>
        <v>1.4125326150178807E-2</v>
      </c>
      <c r="S22" s="123">
        <f t="shared" si="5"/>
        <v>8.3130229322953664E-2</v>
      </c>
    </row>
    <row r="23" spans="11:19" ht="15" x14ac:dyDescent="0.25">
      <c r="K23" s="41">
        <v>35596</v>
      </c>
      <c r="L23" s="159">
        <v>72.512665887013398</v>
      </c>
      <c r="M23" s="160">
        <f t="shared" si="0"/>
        <v>8.1983252625996705E-3</v>
      </c>
      <c r="N23" s="160">
        <f t="shared" si="2"/>
        <v>3.3191013722844165E-3</v>
      </c>
      <c r="O23" s="160">
        <f t="shared" si="4"/>
        <v>0.13678266345936918</v>
      </c>
      <c r="P23" s="134">
        <v>70.501675681378401</v>
      </c>
      <c r="Q23" s="123">
        <f t="shared" si="1"/>
        <v>7.6965202955208145E-3</v>
      </c>
      <c r="R23" s="123">
        <f t="shared" si="3"/>
        <v>2.4385229462559055E-2</v>
      </c>
      <c r="S23" s="123">
        <f t="shared" si="5"/>
        <v>7.4006837713782581E-2</v>
      </c>
    </row>
    <row r="24" spans="11:19" ht="15" x14ac:dyDescent="0.25">
      <c r="K24" s="41">
        <v>35626</v>
      </c>
      <c r="L24" s="159">
        <v>73.541947246464403</v>
      </c>
      <c r="M24" s="160">
        <f t="shared" si="0"/>
        <v>1.4194504461535029E-2</v>
      </c>
      <c r="N24" s="160">
        <f t="shared" si="2"/>
        <v>2.5980751891792053E-2</v>
      </c>
      <c r="O24" s="160">
        <f t="shared" si="4"/>
        <v>0.15211604905480214</v>
      </c>
      <c r="P24" s="134">
        <v>71.261508522277794</v>
      </c>
      <c r="Q24" s="123">
        <f t="shared" si="1"/>
        <v>1.0777514627217322E-2</v>
      </c>
      <c r="R24" s="123">
        <f t="shared" si="3"/>
        <v>2.6795042087422338E-2</v>
      </c>
      <c r="S24" s="123">
        <f t="shared" si="5"/>
        <v>6.7342139554410929E-2</v>
      </c>
    </row>
    <row r="25" spans="11:19" ht="15" x14ac:dyDescent="0.25">
      <c r="K25" s="41">
        <v>35657</v>
      </c>
      <c r="L25" s="159">
        <v>73.8067383591885</v>
      </c>
      <c r="M25" s="160">
        <f t="shared" si="0"/>
        <v>3.6005453028962187E-3</v>
      </c>
      <c r="N25" s="160">
        <f t="shared" si="2"/>
        <v>2.6190791589079554E-2</v>
      </c>
      <c r="O25" s="160">
        <f t="shared" si="4"/>
        <v>0.16326412857989814</v>
      </c>
      <c r="P25" s="134">
        <v>71.720989434081304</v>
      </c>
      <c r="Q25" s="123">
        <f t="shared" si="1"/>
        <v>6.4478134315648639E-3</v>
      </c>
      <c r="R25" s="123">
        <f t="shared" si="3"/>
        <v>2.512444968687455E-2</v>
      </c>
      <c r="S25" s="123">
        <f t="shared" si="5"/>
        <v>4.9619476551472141E-2</v>
      </c>
    </row>
    <row r="26" spans="11:19" ht="15" x14ac:dyDescent="0.25">
      <c r="K26" s="41">
        <v>35688</v>
      </c>
      <c r="L26" s="159">
        <v>74.882972821577198</v>
      </c>
      <c r="M26" s="160">
        <f t="shared" si="0"/>
        <v>1.458179139621496E-2</v>
      </c>
      <c r="N26" s="160">
        <f t="shared" si="2"/>
        <v>3.2688178066120566E-2</v>
      </c>
      <c r="O26" s="160">
        <f t="shared" si="4"/>
        <v>0.18539585990724694</v>
      </c>
      <c r="P26" s="134">
        <v>73.949744171887602</v>
      </c>
      <c r="Q26" s="123">
        <f t="shared" si="1"/>
        <v>3.1075348449490336E-2</v>
      </c>
      <c r="R26" s="123">
        <f t="shared" si="3"/>
        <v>4.8907610453008621E-2</v>
      </c>
      <c r="S26" s="123">
        <f t="shared" si="5"/>
        <v>8.2194078800291059E-2</v>
      </c>
    </row>
    <row r="27" spans="11:19" ht="15" x14ac:dyDescent="0.25">
      <c r="K27" s="41">
        <v>35718</v>
      </c>
      <c r="L27" s="159">
        <v>75.693247924001597</v>
      </c>
      <c r="M27" s="160">
        <f t="shared" si="0"/>
        <v>1.082055201460852E-2</v>
      </c>
      <c r="N27" s="160">
        <f t="shared" si="2"/>
        <v>2.925270213919462E-2</v>
      </c>
      <c r="O27" s="160">
        <f t="shared" si="4"/>
        <v>0.20725553661467133</v>
      </c>
      <c r="P27" s="134">
        <v>75.638600290680003</v>
      </c>
      <c r="Q27" s="123">
        <f t="shared" si="1"/>
        <v>2.2837889944106404E-2</v>
      </c>
      <c r="R27" s="123">
        <f t="shared" si="3"/>
        <v>6.1422945699133535E-2</v>
      </c>
      <c r="S27" s="123">
        <f t="shared" si="5"/>
        <v>0.11042812275315517</v>
      </c>
    </row>
    <row r="28" spans="11:19" ht="15" x14ac:dyDescent="0.25">
      <c r="K28" s="41">
        <v>35749</v>
      </c>
      <c r="L28" s="159">
        <v>79.100520363082794</v>
      </c>
      <c r="M28" s="160">
        <f t="shared" si="0"/>
        <v>4.5014219002759814E-2</v>
      </c>
      <c r="N28" s="160">
        <f t="shared" si="2"/>
        <v>7.1724914575299836E-2</v>
      </c>
      <c r="O28" s="160">
        <f t="shared" si="4"/>
        <v>0.22913352237779905</v>
      </c>
      <c r="P28" s="134">
        <v>76.542744850668498</v>
      </c>
      <c r="Q28" s="123">
        <f t="shared" si="1"/>
        <v>1.195348084858594E-2</v>
      </c>
      <c r="R28" s="123">
        <f t="shared" si="3"/>
        <v>6.7229348822897439E-2</v>
      </c>
      <c r="S28" s="123">
        <f t="shared" si="5"/>
        <v>0.13696484887556104</v>
      </c>
    </row>
    <row r="29" spans="11:19" ht="15" x14ac:dyDescent="0.25">
      <c r="K29" s="41">
        <v>35779</v>
      </c>
      <c r="L29" s="159">
        <v>81.517932206037798</v>
      </c>
      <c r="M29" s="160">
        <f t="shared" si="0"/>
        <v>3.0561263463991573E-2</v>
      </c>
      <c r="N29" s="160">
        <f t="shared" si="2"/>
        <v>8.860438006741056E-2</v>
      </c>
      <c r="O29" s="160">
        <f t="shared" si="4"/>
        <v>0.21614300924926977</v>
      </c>
      <c r="P29" s="134">
        <v>77.386556363124299</v>
      </c>
      <c r="Q29" s="123">
        <f t="shared" si="1"/>
        <v>1.10240560892092E-2</v>
      </c>
      <c r="R29" s="123">
        <f t="shared" si="3"/>
        <v>4.6474970667217175E-2</v>
      </c>
      <c r="S29" s="123">
        <f t="shared" si="5"/>
        <v>0.14177657544626743</v>
      </c>
    </row>
    <row r="30" spans="11:19" ht="15" x14ac:dyDescent="0.25">
      <c r="K30" s="41">
        <v>35810</v>
      </c>
      <c r="L30" s="159">
        <v>85.674661560161795</v>
      </c>
      <c r="M30" s="160">
        <f t="shared" si="0"/>
        <v>5.0991594629974157E-2</v>
      </c>
      <c r="N30" s="160">
        <f t="shared" si="2"/>
        <v>0.1318666315677437</v>
      </c>
      <c r="O30" s="160">
        <f t="shared" si="4"/>
        <v>0.21517596226601055</v>
      </c>
      <c r="P30" s="134">
        <v>78.201604149921806</v>
      </c>
      <c r="Q30" s="123">
        <f t="shared" si="1"/>
        <v>1.0532162498264164E-2</v>
      </c>
      <c r="R30" s="123">
        <f t="shared" si="3"/>
        <v>3.3884866316829632E-2</v>
      </c>
      <c r="S30" s="123">
        <f t="shared" si="5"/>
        <v>0.15394372787995181</v>
      </c>
    </row>
    <row r="31" spans="11:19" ht="15" x14ac:dyDescent="0.25">
      <c r="K31" s="41">
        <v>35841</v>
      </c>
      <c r="L31" s="159">
        <v>84.457996158763905</v>
      </c>
      <c r="M31" s="160">
        <f t="shared" si="0"/>
        <v>-1.4200994544268264E-2</v>
      </c>
      <c r="N31" s="160">
        <f t="shared" si="2"/>
        <v>6.7729969045583038E-2</v>
      </c>
      <c r="O31" s="160">
        <f t="shared" si="4"/>
        <v>0.17374753577659519</v>
      </c>
      <c r="P31" s="134">
        <v>79.858561563175698</v>
      </c>
      <c r="Q31" s="123">
        <f t="shared" si="1"/>
        <v>2.1188279080277095E-2</v>
      </c>
      <c r="R31" s="123">
        <f t="shared" si="3"/>
        <v>4.3319804103918891E-2</v>
      </c>
      <c r="S31" s="123">
        <f t="shared" si="5"/>
        <v>0.15755978754257938</v>
      </c>
    </row>
    <row r="32" spans="11:19" ht="15" x14ac:dyDescent="0.25">
      <c r="K32" s="41">
        <v>35869</v>
      </c>
      <c r="L32" s="159">
        <v>82.956452547751496</v>
      </c>
      <c r="M32" s="160">
        <f t="shared" si="0"/>
        <v>-1.7778584376899165E-2</v>
      </c>
      <c r="N32" s="160">
        <f t="shared" si="2"/>
        <v>1.7646673594195361E-2</v>
      </c>
      <c r="O32" s="160">
        <f t="shared" si="4"/>
        <v>0.14782420981365285</v>
      </c>
      <c r="P32" s="134">
        <v>79.845000391171496</v>
      </c>
      <c r="Q32" s="123">
        <f t="shared" si="1"/>
        <v>-1.6981487944123241E-4</v>
      </c>
      <c r="R32" s="123">
        <f t="shared" si="3"/>
        <v>3.1768360598853018E-2</v>
      </c>
      <c r="S32" s="123">
        <f t="shared" si="5"/>
        <v>0.16014319172774005</v>
      </c>
    </row>
    <row r="33" spans="11:19" ht="15" x14ac:dyDescent="0.25">
      <c r="K33" s="41">
        <v>35900</v>
      </c>
      <c r="L33" s="159">
        <v>81.035665825615794</v>
      </c>
      <c r="M33" s="160">
        <f t="shared" si="0"/>
        <v>-2.3154156947948756E-2</v>
      </c>
      <c r="N33" s="160">
        <f t="shared" si="2"/>
        <v>-5.4146647912795554E-2</v>
      </c>
      <c r="O33" s="160">
        <f t="shared" si="4"/>
        <v>0.1305253187705655</v>
      </c>
      <c r="P33" s="134">
        <v>79.6877667119021</v>
      </c>
      <c r="Q33" s="123">
        <f t="shared" si="1"/>
        <v>-1.9692363767185306E-3</v>
      </c>
      <c r="R33" s="123">
        <f t="shared" si="3"/>
        <v>1.9004246500252675E-2</v>
      </c>
      <c r="S33" s="123">
        <f t="shared" si="5"/>
        <v>0.14820757336649248</v>
      </c>
    </row>
    <row r="34" spans="11:19" ht="15" x14ac:dyDescent="0.25">
      <c r="K34" s="41">
        <v>35930</v>
      </c>
      <c r="L34" s="159">
        <v>83.118594019467096</v>
      </c>
      <c r="M34" s="160">
        <f t="shared" si="0"/>
        <v>2.5703844999973802E-2</v>
      </c>
      <c r="N34" s="160">
        <f t="shared" si="2"/>
        <v>-1.5858796090532423E-2</v>
      </c>
      <c r="O34" s="160">
        <f t="shared" si="4"/>
        <v>0.1556605492781471</v>
      </c>
      <c r="P34" s="134">
        <v>78.867935072025901</v>
      </c>
      <c r="Q34" s="123">
        <f t="shared" si="1"/>
        <v>-1.0288048890115919E-2</v>
      </c>
      <c r="R34" s="123">
        <f t="shared" si="3"/>
        <v>-1.2404762517117418E-2</v>
      </c>
      <c r="S34" s="123">
        <f t="shared" si="5"/>
        <v>0.12727737272725936</v>
      </c>
    </row>
    <row r="35" spans="11:19" ht="15" x14ac:dyDescent="0.25">
      <c r="K35" s="41">
        <v>35961</v>
      </c>
      <c r="L35" s="159">
        <v>86.297679624436896</v>
      </c>
      <c r="M35" s="160">
        <f t="shared" si="0"/>
        <v>3.8247586385126153E-2</v>
      </c>
      <c r="N35" s="160">
        <f t="shared" si="2"/>
        <v>4.0276879905901453E-2</v>
      </c>
      <c r="O35" s="160">
        <f t="shared" si="4"/>
        <v>0.19010490882934583</v>
      </c>
      <c r="P35" s="134">
        <v>79.230570857025597</v>
      </c>
      <c r="Q35" s="123">
        <f t="shared" si="1"/>
        <v>4.5980129271614434E-3</v>
      </c>
      <c r="R35" s="123">
        <f t="shared" si="3"/>
        <v>-7.6952787417586821E-3</v>
      </c>
      <c r="S35" s="123">
        <f t="shared" si="5"/>
        <v>0.12381117315701995</v>
      </c>
    </row>
    <row r="36" spans="11:19" ht="15" x14ac:dyDescent="0.25">
      <c r="K36" s="41">
        <v>35991</v>
      </c>
      <c r="L36" s="159">
        <v>86.938134205337406</v>
      </c>
      <c r="M36" s="160">
        <f t="shared" si="0"/>
        <v>7.4214577227074141E-3</v>
      </c>
      <c r="N36" s="160">
        <f t="shared" si="2"/>
        <v>7.2837908093744685E-2</v>
      </c>
      <c r="O36" s="160">
        <f t="shared" si="4"/>
        <v>0.18215708803545505</v>
      </c>
      <c r="P36" s="134">
        <v>80.365044739007899</v>
      </c>
      <c r="Q36" s="123">
        <f t="shared" si="1"/>
        <v>1.4318638244188664E-2</v>
      </c>
      <c r="R36" s="123">
        <f t="shared" si="3"/>
        <v>8.499146795698076E-3</v>
      </c>
      <c r="S36" s="123">
        <f t="shared" si="5"/>
        <v>0.1277482950544635</v>
      </c>
    </row>
    <row r="37" spans="11:19" ht="15" x14ac:dyDescent="0.25">
      <c r="K37" s="41">
        <v>36022</v>
      </c>
      <c r="L37" s="159">
        <v>87.015508263921902</v>
      </c>
      <c r="M37" s="160">
        <f t="shared" si="0"/>
        <v>8.8998986798749513E-4</v>
      </c>
      <c r="N37" s="160">
        <f t="shared" si="2"/>
        <v>4.6883784433866982E-2</v>
      </c>
      <c r="O37" s="160">
        <f t="shared" si="4"/>
        <v>0.17896428155992328</v>
      </c>
      <c r="P37" s="134">
        <v>81.7951179029249</v>
      </c>
      <c r="Q37" s="123">
        <f t="shared" si="1"/>
        <v>1.7794716204803773E-2</v>
      </c>
      <c r="R37" s="123">
        <f t="shared" si="3"/>
        <v>3.7114992654819101E-2</v>
      </c>
      <c r="S37" s="123">
        <f t="shared" si="5"/>
        <v>0.14046276478244524</v>
      </c>
    </row>
    <row r="38" spans="11:19" ht="15" x14ac:dyDescent="0.25">
      <c r="K38" s="41">
        <v>36053</v>
      </c>
      <c r="L38" s="159">
        <v>86.357212110250401</v>
      </c>
      <c r="M38" s="160">
        <f t="shared" si="0"/>
        <v>-7.5652739012321835E-3</v>
      </c>
      <c r="N38" s="160">
        <f t="shared" si="2"/>
        <v>6.8985036530055943E-4</v>
      </c>
      <c r="O38" s="160">
        <f t="shared" si="4"/>
        <v>0.15322894987105729</v>
      </c>
      <c r="P38" s="134">
        <v>81.825554580908403</v>
      </c>
      <c r="Q38" s="123">
        <f t="shared" si="1"/>
        <v>3.7210873660731281E-4</v>
      </c>
      <c r="R38" s="123">
        <f t="shared" si="3"/>
        <v>3.275230376120275E-2</v>
      </c>
      <c r="S38" s="123">
        <f t="shared" si="5"/>
        <v>0.10650219953045936</v>
      </c>
    </row>
    <row r="39" spans="11:19" ht="15" x14ac:dyDescent="0.25">
      <c r="K39" s="41">
        <v>36083</v>
      </c>
      <c r="L39" s="159">
        <v>87.581117244070498</v>
      </c>
      <c r="M39" s="160">
        <f t="shared" si="0"/>
        <v>1.4172587371829026E-2</v>
      </c>
      <c r="N39" s="160">
        <f t="shared" si="2"/>
        <v>7.3958688509974113E-3</v>
      </c>
      <c r="O39" s="160">
        <f t="shared" si="4"/>
        <v>0.157053233229002</v>
      </c>
      <c r="P39" s="134">
        <v>80.122416487294402</v>
      </c>
      <c r="Q39" s="123">
        <f t="shared" si="1"/>
        <v>-2.0814256650469209E-2</v>
      </c>
      <c r="R39" s="123">
        <f t="shared" si="3"/>
        <v>-3.019076919591801E-3</v>
      </c>
      <c r="S39" s="123">
        <f t="shared" si="5"/>
        <v>5.9279470791144151E-2</v>
      </c>
    </row>
    <row r="40" spans="11:19" ht="15" x14ac:dyDescent="0.25">
      <c r="K40" s="41">
        <v>36114</v>
      </c>
      <c r="L40" s="159">
        <v>87.856887151173694</v>
      </c>
      <c r="M40" s="160">
        <f t="shared" si="0"/>
        <v>3.1487370312333063E-3</v>
      </c>
      <c r="N40" s="160">
        <f t="shared" si="2"/>
        <v>9.6692980830479502E-3</v>
      </c>
      <c r="O40" s="160">
        <f t="shared" si="4"/>
        <v>0.11069923115420632</v>
      </c>
      <c r="P40" s="134">
        <v>80.479610992205295</v>
      </c>
      <c r="Q40" s="123">
        <f t="shared" si="1"/>
        <v>4.4581094850968395E-3</v>
      </c>
      <c r="R40" s="123">
        <f t="shared" si="3"/>
        <v>-1.6082951457822459E-2</v>
      </c>
      <c r="S40" s="123">
        <f t="shared" si="5"/>
        <v>5.1433563680234551E-2</v>
      </c>
    </row>
    <row r="41" spans="11:19" ht="15" x14ac:dyDescent="0.25">
      <c r="K41" s="41">
        <v>36144</v>
      </c>
      <c r="L41" s="159">
        <v>87.873487486859105</v>
      </c>
      <c r="M41" s="160">
        <f t="shared" si="0"/>
        <v>1.8894746016728803E-4</v>
      </c>
      <c r="N41" s="160">
        <f t="shared" si="2"/>
        <v>1.7558178866090568E-2</v>
      </c>
      <c r="O41" s="160">
        <f t="shared" si="4"/>
        <v>7.7965118947786127E-2</v>
      </c>
      <c r="P41" s="134">
        <v>81.140726147899002</v>
      </c>
      <c r="Q41" s="123">
        <f t="shared" si="1"/>
        <v>8.2146912434473141E-3</v>
      </c>
      <c r="R41" s="123">
        <f t="shared" si="3"/>
        <v>-8.3693711153799422E-3</v>
      </c>
      <c r="S41" s="123">
        <f t="shared" si="5"/>
        <v>4.8511911644689931E-2</v>
      </c>
    </row>
    <row r="42" spans="11:19" ht="15" x14ac:dyDescent="0.25">
      <c r="K42" s="41">
        <v>36175</v>
      </c>
      <c r="L42" s="159">
        <v>87.469061023067397</v>
      </c>
      <c r="M42" s="160">
        <f t="shared" si="0"/>
        <v>-4.602371834305452E-3</v>
      </c>
      <c r="N42" s="160">
        <f t="shared" si="2"/>
        <v>-1.2794564002971409E-3</v>
      </c>
      <c r="O42" s="160">
        <f t="shared" si="4"/>
        <v>2.0944342588917753E-2</v>
      </c>
      <c r="P42" s="134">
        <v>83.324004757825705</v>
      </c>
      <c r="Q42" s="123">
        <f t="shared" si="1"/>
        <v>2.6907309233924481E-2</v>
      </c>
      <c r="R42" s="123">
        <f t="shared" si="3"/>
        <v>3.9958708322770153E-2</v>
      </c>
      <c r="S42" s="123">
        <f t="shared" si="5"/>
        <v>6.5502500410140607E-2</v>
      </c>
    </row>
    <row r="43" spans="11:19" ht="15" x14ac:dyDescent="0.25">
      <c r="K43" s="41">
        <v>36206</v>
      </c>
      <c r="L43" s="159">
        <v>86.570050676976606</v>
      </c>
      <c r="M43" s="160">
        <f t="shared" si="0"/>
        <v>-1.0278038149440061E-2</v>
      </c>
      <c r="N43" s="160">
        <f t="shared" si="2"/>
        <v>-1.464696184811165E-2</v>
      </c>
      <c r="O43" s="160">
        <f t="shared" si="4"/>
        <v>2.5007158756673142E-2</v>
      </c>
      <c r="P43" s="134">
        <v>81.712712791389194</v>
      </c>
      <c r="Q43" s="123">
        <f t="shared" si="1"/>
        <v>-1.9337668312025991E-2</v>
      </c>
      <c r="R43" s="123">
        <f t="shared" si="3"/>
        <v>1.532191550109907E-2</v>
      </c>
      <c r="S43" s="123">
        <f t="shared" si="5"/>
        <v>2.3217939215530281E-2</v>
      </c>
    </row>
    <row r="44" spans="11:19" ht="15" x14ac:dyDescent="0.25">
      <c r="K44" s="41">
        <v>36234</v>
      </c>
      <c r="L44" s="159">
        <v>85.111138934192397</v>
      </c>
      <c r="M44" s="160">
        <f t="shared" si="0"/>
        <v>-1.6852384067879589E-2</v>
      </c>
      <c r="N44" s="160">
        <f t="shared" si="2"/>
        <v>-3.1435517488477949E-2</v>
      </c>
      <c r="O44" s="160">
        <f t="shared" si="4"/>
        <v>2.5973704519254959E-2</v>
      </c>
      <c r="P44" s="134">
        <v>81.164309610624201</v>
      </c>
      <c r="Q44" s="123">
        <f t="shared" si="1"/>
        <v>-6.7113569239226623E-3</v>
      </c>
      <c r="R44" s="123">
        <f t="shared" si="3"/>
        <v>2.906488990770395E-4</v>
      </c>
      <c r="S44" s="123">
        <f t="shared" si="5"/>
        <v>1.6523379209584022E-2</v>
      </c>
    </row>
    <row r="45" spans="11:19" ht="15" x14ac:dyDescent="0.25">
      <c r="K45" s="41">
        <v>36265</v>
      </c>
      <c r="L45" s="159">
        <v>83.8503355818535</v>
      </c>
      <c r="M45" s="160">
        <f t="shared" si="0"/>
        <v>-1.4813611568677776E-2</v>
      </c>
      <c r="N45" s="160">
        <f t="shared" si="2"/>
        <v>-4.1371490660675581E-2</v>
      </c>
      <c r="O45" s="160">
        <f t="shared" si="4"/>
        <v>3.473371542716408E-2</v>
      </c>
      <c r="P45" s="134">
        <v>80.691703754441406</v>
      </c>
      <c r="Q45" s="123">
        <f t="shared" si="1"/>
        <v>-5.8228285123111956E-3</v>
      </c>
      <c r="R45" s="123">
        <f t="shared" si="3"/>
        <v>-3.1591148445575312E-2</v>
      </c>
      <c r="S45" s="123">
        <f t="shared" si="5"/>
        <v>1.2598383465417973E-2</v>
      </c>
    </row>
    <row r="46" spans="11:19" ht="15" x14ac:dyDescent="0.25">
      <c r="K46" s="41">
        <v>36295</v>
      </c>
      <c r="L46" s="159">
        <v>83.714928478316196</v>
      </c>
      <c r="M46" s="160">
        <f t="shared" si="0"/>
        <v>-1.6148665666951834E-3</v>
      </c>
      <c r="N46" s="160">
        <f t="shared" si="2"/>
        <v>-3.2980484316843972E-2</v>
      </c>
      <c r="O46" s="160">
        <f t="shared" si="4"/>
        <v>7.1745012759651949E-3</v>
      </c>
      <c r="P46" s="134">
        <v>81.827388701134197</v>
      </c>
      <c r="Q46" s="123">
        <f t="shared" si="1"/>
        <v>1.4074370645944967E-2</v>
      </c>
      <c r="R46" s="123">
        <f t="shared" si="3"/>
        <v>1.4034035320522609E-3</v>
      </c>
      <c r="S46" s="123">
        <f t="shared" si="5"/>
        <v>3.7524167792723162E-2</v>
      </c>
    </row>
    <row r="47" spans="11:19" ht="15" x14ac:dyDescent="0.25">
      <c r="K47" s="41">
        <v>36326</v>
      </c>
      <c r="L47" s="159">
        <v>85.043176526905498</v>
      </c>
      <c r="M47" s="160">
        <f t="shared" si="0"/>
        <v>1.5866322443712555E-2</v>
      </c>
      <c r="N47" s="160">
        <f t="shared" si="2"/>
        <v>-7.9851366269989565E-4</v>
      </c>
      <c r="O47" s="160">
        <f t="shared" si="4"/>
        <v>-1.4536927330965677E-2</v>
      </c>
      <c r="P47" s="134">
        <v>83.088588240923201</v>
      </c>
      <c r="Q47" s="123">
        <f t="shared" si="1"/>
        <v>1.5412926647279335E-2</v>
      </c>
      <c r="R47" s="123">
        <f t="shared" si="3"/>
        <v>2.3708433417723773E-2</v>
      </c>
      <c r="S47" s="123">
        <f t="shared" si="5"/>
        <v>4.8693545208194022E-2</v>
      </c>
    </row>
    <row r="48" spans="11:19" ht="15" x14ac:dyDescent="0.25">
      <c r="K48" s="41">
        <v>36356</v>
      </c>
      <c r="L48" s="159">
        <v>86.466125474054905</v>
      </c>
      <c r="M48" s="160">
        <f t="shared" si="0"/>
        <v>1.673207663755627E-2</v>
      </c>
      <c r="N48" s="160">
        <f t="shared" si="2"/>
        <v>3.1195938263692602E-2</v>
      </c>
      <c r="O48" s="160">
        <f t="shared" si="4"/>
        <v>-5.4292484603783997E-3</v>
      </c>
      <c r="P48" s="134">
        <v>84.800576704183101</v>
      </c>
      <c r="Q48" s="123">
        <f t="shared" si="1"/>
        <v>2.0604375396243713E-2</v>
      </c>
      <c r="R48" s="123">
        <f t="shared" si="3"/>
        <v>5.0920636925026352E-2</v>
      </c>
      <c r="S48" s="123">
        <f t="shared" si="5"/>
        <v>5.5192303812932053E-2</v>
      </c>
    </row>
    <row r="49" spans="11:19" ht="15" x14ac:dyDescent="0.25">
      <c r="K49" s="41">
        <v>36387</v>
      </c>
      <c r="L49" s="159">
        <v>88.147995479393799</v>
      </c>
      <c r="M49" s="160">
        <f t="shared" si="0"/>
        <v>1.9451201220338721E-2</v>
      </c>
      <c r="N49" s="160">
        <f t="shared" si="2"/>
        <v>5.2954318681952328E-2</v>
      </c>
      <c r="O49" s="160">
        <f t="shared" si="4"/>
        <v>1.3014774470281987E-2</v>
      </c>
      <c r="P49" s="134">
        <v>88.672679224712795</v>
      </c>
      <c r="Q49" s="123">
        <f t="shared" si="1"/>
        <v>4.5661275795765732E-2</v>
      </c>
      <c r="R49" s="123">
        <f t="shared" si="3"/>
        <v>8.365524834942839E-2</v>
      </c>
      <c r="S49" s="123">
        <f t="shared" si="5"/>
        <v>8.4082785111334379E-2</v>
      </c>
    </row>
    <row r="50" spans="11:19" ht="15" x14ac:dyDescent="0.25">
      <c r="K50" s="41">
        <v>36418</v>
      </c>
      <c r="L50" s="159">
        <v>88.946719400157505</v>
      </c>
      <c r="M50" s="160">
        <f t="shared" si="0"/>
        <v>9.0611694165005918E-3</v>
      </c>
      <c r="N50" s="160">
        <f t="shared" si="2"/>
        <v>4.5900718113663475E-2</v>
      </c>
      <c r="O50" s="160">
        <f t="shared" si="4"/>
        <v>2.9985999161264543E-2</v>
      </c>
      <c r="P50" s="134">
        <v>92.503526666348506</v>
      </c>
      <c r="Q50" s="123">
        <f t="shared" si="1"/>
        <v>4.3202116763920495E-2</v>
      </c>
      <c r="R50" s="123">
        <f t="shared" si="3"/>
        <v>0.11331205192854887</v>
      </c>
      <c r="S50" s="123">
        <f t="shared" si="5"/>
        <v>0.13049678844378398</v>
      </c>
    </row>
    <row r="51" spans="11:19" ht="15" x14ac:dyDescent="0.25">
      <c r="K51" s="41">
        <v>36448</v>
      </c>
      <c r="L51" s="159">
        <v>89.8584846881663</v>
      </c>
      <c r="M51" s="160">
        <f t="shared" si="0"/>
        <v>1.0250690460059664E-2</v>
      </c>
      <c r="N51" s="160">
        <f t="shared" si="2"/>
        <v>3.9233389902838978E-2</v>
      </c>
      <c r="O51" s="160">
        <f t="shared" si="4"/>
        <v>2.6002950359142574E-2</v>
      </c>
      <c r="P51" s="134">
        <v>94.921451384691096</v>
      </c>
      <c r="Q51" s="123">
        <f t="shared" si="1"/>
        <v>2.613873011635337E-2</v>
      </c>
      <c r="R51" s="123">
        <f t="shared" si="3"/>
        <v>0.11934912560575484</v>
      </c>
      <c r="S51" s="123">
        <f t="shared" si="5"/>
        <v>0.18470529904378874</v>
      </c>
    </row>
    <row r="52" spans="11:19" ht="15" x14ac:dyDescent="0.25">
      <c r="K52" s="41">
        <v>36479</v>
      </c>
      <c r="L52" s="159">
        <v>90.215171864211797</v>
      </c>
      <c r="M52" s="160">
        <f t="shared" si="0"/>
        <v>3.9694323500256701E-3</v>
      </c>
      <c r="N52" s="160">
        <f t="shared" si="2"/>
        <v>2.3451201284562906E-2</v>
      </c>
      <c r="O52" s="160">
        <f t="shared" si="4"/>
        <v>2.684234315040368E-2</v>
      </c>
      <c r="P52" s="134">
        <v>94.605027814284099</v>
      </c>
      <c r="Q52" s="123">
        <f t="shared" si="1"/>
        <v>-3.3335306802738662E-3</v>
      </c>
      <c r="R52" s="123">
        <f t="shared" si="3"/>
        <v>6.690165044565366E-2</v>
      </c>
      <c r="S52" s="123">
        <f t="shared" si="5"/>
        <v>0.17551547091159403</v>
      </c>
    </row>
    <row r="53" spans="11:19" ht="15" x14ac:dyDescent="0.25">
      <c r="K53" s="41">
        <v>36509</v>
      </c>
      <c r="L53" s="159">
        <v>90.501593975534306</v>
      </c>
      <c r="M53" s="160">
        <f t="shared" si="0"/>
        <v>3.1748774114581657E-3</v>
      </c>
      <c r="N53" s="160">
        <f t="shared" si="2"/>
        <v>1.7480965974491447E-2</v>
      </c>
      <c r="O53" s="160">
        <f t="shared" si="4"/>
        <v>2.9907843239614484E-2</v>
      </c>
      <c r="P53" s="134">
        <v>93.445106599489307</v>
      </c>
      <c r="Q53" s="123">
        <f t="shared" si="1"/>
        <v>-1.2260671991681016E-2</v>
      </c>
      <c r="R53" s="123">
        <f t="shared" si="3"/>
        <v>1.0178854440187957E-2</v>
      </c>
      <c r="S53" s="123">
        <f t="shared" si="5"/>
        <v>0.15164247395521868</v>
      </c>
    </row>
    <row r="54" spans="11:19" ht="15" x14ac:dyDescent="0.25">
      <c r="K54" s="41">
        <v>36540</v>
      </c>
      <c r="L54" s="159">
        <v>91.203942146248195</v>
      </c>
      <c r="M54" s="160">
        <f t="shared" si="0"/>
        <v>7.7606165798997928E-3</v>
      </c>
      <c r="N54" s="160">
        <f t="shared" si="2"/>
        <v>1.4973070854143566E-2</v>
      </c>
      <c r="O54" s="160">
        <f t="shared" si="4"/>
        <v>4.2699453721080083E-2</v>
      </c>
      <c r="P54" s="134">
        <v>93.280799994846703</v>
      </c>
      <c r="Q54" s="123">
        <f t="shared" si="1"/>
        <v>-1.7583221917315539E-3</v>
      </c>
      <c r="R54" s="123">
        <f t="shared" si="3"/>
        <v>-1.7284305769780905E-2</v>
      </c>
      <c r="S54" s="123">
        <f t="shared" si="5"/>
        <v>0.11949491945279878</v>
      </c>
    </row>
    <row r="55" spans="11:19" ht="15" x14ac:dyDescent="0.25">
      <c r="K55" s="41">
        <v>36571</v>
      </c>
      <c r="L55" s="159">
        <v>88.312521367560294</v>
      </c>
      <c r="M55" s="160">
        <f t="shared" si="0"/>
        <v>-3.1702804842047572E-2</v>
      </c>
      <c r="N55" s="160">
        <f t="shared" si="2"/>
        <v>-2.1090138801877933E-2</v>
      </c>
      <c r="O55" s="160">
        <f t="shared" si="4"/>
        <v>2.0127869591823E-2</v>
      </c>
      <c r="P55" s="134">
        <v>93.620960796685495</v>
      </c>
      <c r="Q55" s="123">
        <f t="shared" si="1"/>
        <v>3.6466325530826182E-3</v>
      </c>
      <c r="R55" s="123">
        <f t="shared" si="3"/>
        <v>-1.0401846924355751E-2</v>
      </c>
      <c r="S55" s="123">
        <f t="shared" si="5"/>
        <v>0.14573311298203739</v>
      </c>
    </row>
    <row r="56" spans="11:19" ht="15" x14ac:dyDescent="0.25">
      <c r="K56" s="41">
        <v>36600</v>
      </c>
      <c r="L56" s="159">
        <v>85.983256665100498</v>
      </c>
      <c r="M56" s="160">
        <f t="shared" si="0"/>
        <v>-2.6375248564869946E-2</v>
      </c>
      <c r="N56" s="160">
        <f t="shared" si="2"/>
        <v>-4.9925499783520566E-2</v>
      </c>
      <c r="O56" s="160">
        <f t="shared" si="4"/>
        <v>1.0246810721008304E-2</v>
      </c>
      <c r="P56" s="134">
        <v>94.922867840455297</v>
      </c>
      <c r="Q56" s="123">
        <f t="shared" si="1"/>
        <v>1.3906149143215085E-2</v>
      </c>
      <c r="R56" s="123">
        <f t="shared" si="3"/>
        <v>1.5814217509534823E-2</v>
      </c>
      <c r="S56" s="123">
        <f t="shared" si="5"/>
        <v>0.16951488031914619</v>
      </c>
    </row>
    <row r="57" spans="11:19" ht="15" x14ac:dyDescent="0.25">
      <c r="K57" s="41">
        <v>36631</v>
      </c>
      <c r="L57" s="159">
        <v>84.137834185377699</v>
      </c>
      <c r="M57" s="160">
        <f t="shared" si="0"/>
        <v>-2.1462579475334476E-2</v>
      </c>
      <c r="N57" s="160">
        <f t="shared" si="2"/>
        <v>-7.7475905038619786E-2</v>
      </c>
      <c r="O57" s="160">
        <f t="shared" si="4"/>
        <v>3.4287114241009498E-3</v>
      </c>
      <c r="P57" s="134">
        <v>94.786750839307203</v>
      </c>
      <c r="Q57" s="123">
        <f t="shared" si="1"/>
        <v>-1.4339748075972159E-3</v>
      </c>
      <c r="R57" s="123">
        <f t="shared" si="3"/>
        <v>1.6144274540352388E-2</v>
      </c>
      <c r="S57" s="123">
        <f t="shared" si="5"/>
        <v>0.17467777267114637</v>
      </c>
    </row>
    <row r="58" spans="11:19" ht="15" x14ac:dyDescent="0.25">
      <c r="K58" s="41">
        <v>36661</v>
      </c>
      <c r="L58" s="159">
        <v>87.721691893524905</v>
      </c>
      <c r="M58" s="160">
        <f t="shared" si="0"/>
        <v>4.2595079167964123E-2</v>
      </c>
      <c r="N58" s="160">
        <f t="shared" si="2"/>
        <v>-6.6902118169215319E-3</v>
      </c>
      <c r="O58" s="160">
        <f t="shared" si="4"/>
        <v>4.7861994127445628E-2</v>
      </c>
      <c r="P58" s="134">
        <v>94.546097302573301</v>
      </c>
      <c r="Q58" s="123">
        <f t="shared" si="1"/>
        <v>-2.5388942505465417E-3</v>
      </c>
      <c r="R58" s="123">
        <f t="shared" si="3"/>
        <v>9.881724114078505E-3</v>
      </c>
      <c r="S58" s="123">
        <f t="shared" si="5"/>
        <v>0.15543339220921282</v>
      </c>
    </row>
    <row r="59" spans="11:19" ht="15" x14ac:dyDescent="0.25">
      <c r="K59" s="41">
        <v>36692</v>
      </c>
      <c r="L59" s="159">
        <v>92.008437114688803</v>
      </c>
      <c r="M59" s="160">
        <f t="shared" si="0"/>
        <v>4.8867562043457546E-2</v>
      </c>
      <c r="N59" s="160">
        <f t="shared" si="2"/>
        <v>7.0073880465542304E-2</v>
      </c>
      <c r="O59" s="160">
        <f t="shared" si="4"/>
        <v>8.1902639015132284E-2</v>
      </c>
      <c r="P59" s="134">
        <v>93.509276899847507</v>
      </c>
      <c r="Q59" s="123">
        <f t="shared" si="1"/>
        <v>-1.0966295091035749E-2</v>
      </c>
      <c r="R59" s="123">
        <f t="shared" si="3"/>
        <v>-1.4891995709439887E-2</v>
      </c>
      <c r="S59" s="123">
        <f t="shared" si="5"/>
        <v>0.12541660509032293</v>
      </c>
    </row>
    <row r="60" spans="11:19" ht="15" x14ac:dyDescent="0.25">
      <c r="K60" s="41">
        <v>36722</v>
      </c>
      <c r="L60" s="159">
        <v>95.0837222220607</v>
      </c>
      <c r="M60" s="160">
        <f t="shared" si="0"/>
        <v>3.3423946801080184E-2</v>
      </c>
      <c r="N60" s="160">
        <f t="shared" si="2"/>
        <v>0.13009472067662609</v>
      </c>
      <c r="O60" s="160">
        <f t="shared" si="4"/>
        <v>9.9664425817155289E-2</v>
      </c>
      <c r="P60" s="134">
        <v>94.243766355325107</v>
      </c>
      <c r="Q60" s="123">
        <f t="shared" si="1"/>
        <v>7.8547228663128354E-3</v>
      </c>
      <c r="R60" s="123">
        <f t="shared" si="3"/>
        <v>-5.7284850379840657E-3</v>
      </c>
      <c r="S60" s="123">
        <f t="shared" si="5"/>
        <v>0.11135761121157794</v>
      </c>
    </row>
    <row r="61" spans="11:19" ht="15" x14ac:dyDescent="0.25">
      <c r="K61" s="41">
        <v>36753</v>
      </c>
      <c r="L61" s="159">
        <v>96.588274825999605</v>
      </c>
      <c r="M61" s="160">
        <f t="shared" si="0"/>
        <v>1.5823450836570441E-2</v>
      </c>
      <c r="N61" s="160">
        <f t="shared" si="2"/>
        <v>0.10107628730231055</v>
      </c>
      <c r="O61" s="160">
        <f t="shared" si="4"/>
        <v>9.5751234054765044E-2</v>
      </c>
      <c r="P61" s="134">
        <v>95.120586345743703</v>
      </c>
      <c r="Q61" s="123">
        <f t="shared" si="1"/>
        <v>9.3037452165563028E-3</v>
      </c>
      <c r="R61" s="123">
        <f t="shared" si="3"/>
        <v>6.0762851091766823E-3</v>
      </c>
      <c r="S61" s="123">
        <f t="shared" si="5"/>
        <v>7.2715826085402613E-2</v>
      </c>
    </row>
    <row r="62" spans="11:19" ht="15" x14ac:dyDescent="0.25">
      <c r="K62" s="41">
        <v>36784</v>
      </c>
      <c r="L62" s="159">
        <v>97.988662803165198</v>
      </c>
      <c r="M62" s="160">
        <f t="shared" si="0"/>
        <v>1.4498529761385104E-2</v>
      </c>
      <c r="N62" s="160">
        <f t="shared" si="2"/>
        <v>6.4996492452339183E-2</v>
      </c>
      <c r="O62" s="160">
        <f t="shared" si="4"/>
        <v>0.10165572675400636</v>
      </c>
      <c r="P62" s="134">
        <v>96.448490071545905</v>
      </c>
      <c r="Q62" s="123">
        <f t="shared" si="1"/>
        <v>1.3960213838206892E-2</v>
      </c>
      <c r="R62" s="123">
        <f t="shared" si="3"/>
        <v>3.143231633420096E-2</v>
      </c>
      <c r="S62" s="123">
        <f t="shared" si="5"/>
        <v>4.2646627078624988E-2</v>
      </c>
    </row>
    <row r="63" spans="11:19" ht="15" x14ac:dyDescent="0.25">
      <c r="K63" s="41">
        <v>36814</v>
      </c>
      <c r="L63" s="159">
        <v>99.460698311400193</v>
      </c>
      <c r="M63" s="160">
        <f t="shared" si="0"/>
        <v>1.5022508381321131E-2</v>
      </c>
      <c r="N63" s="160">
        <f t="shared" si="2"/>
        <v>4.6032864375223026E-2</v>
      </c>
      <c r="O63" s="160">
        <f t="shared" si="4"/>
        <v>0.10685928720650284</v>
      </c>
      <c r="P63" s="134">
        <v>97.581977799046598</v>
      </c>
      <c r="Q63" s="123">
        <f t="shared" si="1"/>
        <v>1.1752259954094235E-2</v>
      </c>
      <c r="R63" s="123">
        <f t="shared" si="3"/>
        <v>3.5421031786182056E-2</v>
      </c>
      <c r="S63" s="123">
        <f t="shared" si="5"/>
        <v>2.8028716117846741E-2</v>
      </c>
    </row>
    <row r="64" spans="11:19" ht="15" x14ac:dyDescent="0.25">
      <c r="K64" s="41">
        <v>36845</v>
      </c>
      <c r="L64" s="159">
        <v>100.308059131777</v>
      </c>
      <c r="M64" s="160">
        <f t="shared" si="0"/>
        <v>8.5195543039906507E-3</v>
      </c>
      <c r="N64" s="160">
        <f t="shared" si="2"/>
        <v>3.8511758414553565E-2</v>
      </c>
      <c r="O64" s="160">
        <f t="shared" si="4"/>
        <v>0.11187571956030418</v>
      </c>
      <c r="P64" s="134">
        <v>98.738736776727706</v>
      </c>
      <c r="Q64" s="123">
        <f t="shared" si="1"/>
        <v>1.1854227632721814E-2</v>
      </c>
      <c r="R64" s="123">
        <f t="shared" si="3"/>
        <v>3.8037511857136552E-2</v>
      </c>
      <c r="S64" s="123">
        <f t="shared" si="5"/>
        <v>4.3694389800913669E-2</v>
      </c>
    </row>
    <row r="65" spans="11:19" ht="15" x14ac:dyDescent="0.25">
      <c r="K65" s="41">
        <v>36875</v>
      </c>
      <c r="L65" s="159">
        <v>100</v>
      </c>
      <c r="M65" s="160">
        <f t="shared" si="0"/>
        <v>-3.0711304200622402E-3</v>
      </c>
      <c r="N65" s="160">
        <f t="shared" si="2"/>
        <v>2.0526223537462363E-2</v>
      </c>
      <c r="O65" s="160">
        <f t="shared" si="4"/>
        <v>0.10495291416672115</v>
      </c>
      <c r="P65" s="134">
        <v>100</v>
      </c>
      <c r="Q65" s="123">
        <f t="shared" si="1"/>
        <v>1.2773742752292927E-2</v>
      </c>
      <c r="R65" s="123">
        <f t="shared" si="3"/>
        <v>3.6822867064269849E-2</v>
      </c>
      <c r="S65" s="123">
        <f t="shared" si="5"/>
        <v>7.0146994733553125E-2</v>
      </c>
    </row>
    <row r="66" spans="11:19" ht="15" x14ac:dyDescent="0.25">
      <c r="K66" s="41">
        <v>36906</v>
      </c>
      <c r="L66" s="159">
        <v>99.843122555011504</v>
      </c>
      <c r="M66" s="160">
        <f t="shared" si="0"/>
        <v>-1.5687744498849021E-3</v>
      </c>
      <c r="N66" s="160">
        <f t="shared" si="2"/>
        <v>3.8449784699277068E-3</v>
      </c>
      <c r="O66" s="160">
        <f t="shared" si="4"/>
        <v>9.4723760897419629E-2</v>
      </c>
      <c r="P66" s="134">
        <v>100.601556172548</v>
      </c>
      <c r="Q66" s="123">
        <f t="shared" si="1"/>
        <v>6.015561725480012E-3</v>
      </c>
      <c r="R66" s="123">
        <f t="shared" si="3"/>
        <v>3.0944016934353558E-2</v>
      </c>
      <c r="S66" s="123">
        <f t="shared" si="5"/>
        <v>7.8480846842069685E-2</v>
      </c>
    </row>
    <row r="67" spans="11:19" ht="15" x14ac:dyDescent="0.25">
      <c r="K67" s="41">
        <v>36937</v>
      </c>
      <c r="L67" s="159">
        <v>99.216868283000593</v>
      </c>
      <c r="M67" s="160">
        <f t="shared" si="0"/>
        <v>-6.2723826737876021E-3</v>
      </c>
      <c r="N67" s="160">
        <f t="shared" si="2"/>
        <v>-1.0878396593666406E-2</v>
      </c>
      <c r="O67" s="160">
        <f t="shared" si="4"/>
        <v>0.12347452826146776</v>
      </c>
      <c r="P67" s="134">
        <v>101.180524564721</v>
      </c>
      <c r="Q67" s="123">
        <f t="shared" si="1"/>
        <v>5.7550639791295044E-3</v>
      </c>
      <c r="R67" s="123">
        <f t="shared" si="3"/>
        <v>2.4729785570528184E-2</v>
      </c>
      <c r="S67" s="123">
        <f t="shared" si="5"/>
        <v>8.0746487791899968E-2</v>
      </c>
    </row>
    <row r="68" spans="11:19" ht="15" x14ac:dyDescent="0.25">
      <c r="K68" s="41">
        <v>36965</v>
      </c>
      <c r="L68" s="159">
        <v>99.227317640233693</v>
      </c>
      <c r="M68" s="160">
        <f t="shared" si="0"/>
        <v>1.053183537631508E-4</v>
      </c>
      <c r="N68" s="160">
        <f t="shared" si="2"/>
        <v>-7.7268235976630795E-3</v>
      </c>
      <c r="O68" s="160">
        <f t="shared" si="4"/>
        <v>0.15403069724048724</v>
      </c>
      <c r="P68" s="134">
        <v>100.865450046871</v>
      </c>
      <c r="Q68" s="123">
        <f t="shared" si="1"/>
        <v>-3.1139838343934301E-3</v>
      </c>
      <c r="R68" s="123">
        <f t="shared" si="3"/>
        <v>8.6545004687099691E-3</v>
      </c>
      <c r="S68" s="123">
        <f t="shared" si="5"/>
        <v>6.2604326455916848E-2</v>
      </c>
    </row>
    <row r="69" spans="11:19" ht="15" x14ac:dyDescent="0.25">
      <c r="K69" s="41">
        <v>36996</v>
      </c>
      <c r="L69" s="159">
        <v>99.163067295103005</v>
      </c>
      <c r="M69" s="160">
        <f t="shared" si="0"/>
        <v>-6.4750662074364307E-4</v>
      </c>
      <c r="N69" s="160">
        <f t="shared" si="2"/>
        <v>-6.8112378950668795E-3</v>
      </c>
      <c r="O69" s="160">
        <f t="shared" si="4"/>
        <v>0.17857879579620239</v>
      </c>
      <c r="P69" s="134">
        <v>100.548211208849</v>
      </c>
      <c r="Q69" s="123">
        <f t="shared" si="1"/>
        <v>-3.1451685178085498E-3</v>
      </c>
      <c r="R69" s="123">
        <f t="shared" si="3"/>
        <v>-5.3025982627452617E-4</v>
      </c>
      <c r="S69" s="123">
        <f t="shared" si="5"/>
        <v>6.0783393443976763E-2</v>
      </c>
    </row>
    <row r="70" spans="11:19" ht="15" x14ac:dyDescent="0.25">
      <c r="K70" s="41">
        <v>37026</v>
      </c>
      <c r="L70" s="159">
        <v>99.472564297202695</v>
      </c>
      <c r="M70" s="160">
        <f t="shared" si="0"/>
        <v>3.1210914561430325E-3</v>
      </c>
      <c r="N70" s="160">
        <f t="shared" si="2"/>
        <v>2.5771425628227096E-3</v>
      </c>
      <c r="O70" s="160">
        <f t="shared" si="4"/>
        <v>0.13395629005811704</v>
      </c>
      <c r="P70" s="134">
        <v>101.08641680724701</v>
      </c>
      <c r="Q70" s="123">
        <f t="shared" si="1"/>
        <v>5.3527118178173794E-3</v>
      </c>
      <c r="R70" s="123">
        <f t="shared" si="3"/>
        <v>-9.3009754474826511E-4</v>
      </c>
      <c r="S70" s="123">
        <f t="shared" si="5"/>
        <v>6.9175986013921831E-2</v>
      </c>
    </row>
    <row r="71" spans="11:19" ht="15" x14ac:dyDescent="0.25">
      <c r="K71" s="41">
        <v>37057</v>
      </c>
      <c r="L71" s="159">
        <v>99.669705382466802</v>
      </c>
      <c r="M71" s="160">
        <f t="shared" si="0"/>
        <v>1.981863910485826E-3</v>
      </c>
      <c r="N71" s="160">
        <f t="shared" si="2"/>
        <v>4.4583261218151815E-3</v>
      </c>
      <c r="O71" s="160">
        <f t="shared" si="4"/>
        <v>8.3267018852066776E-2</v>
      </c>
      <c r="P71" s="134">
        <v>102.44767375885</v>
      </c>
      <c r="Q71" s="123">
        <f t="shared" si="1"/>
        <v>1.3466269698714006E-2</v>
      </c>
      <c r="R71" s="123">
        <f t="shared" si="3"/>
        <v>1.5686478484394417E-2</v>
      </c>
      <c r="S71" s="123">
        <f t="shared" si="5"/>
        <v>9.5588343267544618E-2</v>
      </c>
    </row>
    <row r="72" spans="11:19" ht="15" x14ac:dyDescent="0.25">
      <c r="K72" s="41">
        <v>37087</v>
      </c>
      <c r="L72" s="159">
        <v>100.338124834391</v>
      </c>
      <c r="M72" s="160">
        <f t="shared" ref="M72:M135" si="6">L72/L71-1</f>
        <v>6.7063452165252446E-3</v>
      </c>
      <c r="N72" s="160">
        <f t="shared" si="2"/>
        <v>1.1849749824610623E-2</v>
      </c>
      <c r="O72" s="160">
        <f t="shared" si="4"/>
        <v>5.5260800582238812E-2</v>
      </c>
      <c r="P72" s="134">
        <v>103.71832373955201</v>
      </c>
      <c r="Q72" s="123">
        <f t="shared" ref="Q72:Q135" si="7">P72/P71-1</f>
        <v>1.2402916865569491E-2</v>
      </c>
      <c r="R72" s="123">
        <f t="shared" si="3"/>
        <v>3.1528283721709904E-2</v>
      </c>
      <c r="S72" s="123">
        <f t="shared" si="5"/>
        <v>0.1005324569532291</v>
      </c>
    </row>
    <row r="73" spans="11:19" ht="15" x14ac:dyDescent="0.25">
      <c r="K73" s="41">
        <v>37118</v>
      </c>
      <c r="L73" s="159">
        <v>100.490444830722</v>
      </c>
      <c r="M73" s="160">
        <f t="shared" si="6"/>
        <v>1.5180670017742592E-3</v>
      </c>
      <c r="N73" s="160">
        <f t="shared" si="2"/>
        <v>1.0232776652646658E-2</v>
      </c>
      <c r="O73" s="160">
        <f t="shared" si="4"/>
        <v>4.0400038325066001E-2</v>
      </c>
      <c r="P73" s="134">
        <v>104.103236919146</v>
      </c>
      <c r="Q73" s="123">
        <f t="shared" si="7"/>
        <v>3.7111396107842864E-3</v>
      </c>
      <c r="R73" s="123">
        <f t="shared" si="3"/>
        <v>2.9843971199924102E-2</v>
      </c>
      <c r="S73" s="123">
        <f t="shared" si="5"/>
        <v>9.4434348215140407E-2</v>
      </c>
    </row>
    <row r="74" spans="11:19" ht="15" x14ac:dyDescent="0.25">
      <c r="K74" s="41">
        <v>37149</v>
      </c>
      <c r="L74" s="159">
        <v>100.318481705536</v>
      </c>
      <c r="M74" s="160">
        <f t="shared" si="6"/>
        <v>-1.7112385707483968E-3</v>
      </c>
      <c r="N74" s="160">
        <f t="shared" ref="N74:N137" si="8">L74/L71-1</f>
        <v>6.5092629759426757E-3</v>
      </c>
      <c r="O74" s="160">
        <f t="shared" si="4"/>
        <v>2.3776412859626728E-2</v>
      </c>
      <c r="P74" s="134">
        <v>104.28142338923701</v>
      </c>
      <c r="Q74" s="123">
        <f t="shared" si="7"/>
        <v>1.7116323696004798E-3</v>
      </c>
      <c r="R74" s="123">
        <f t="shared" ref="R74:R137" si="9">P74/P71-1</f>
        <v>1.7899377927345084E-2</v>
      </c>
      <c r="S74" s="123">
        <f t="shared" si="5"/>
        <v>8.1213643799717294E-2</v>
      </c>
    </row>
    <row r="75" spans="11:19" ht="15" x14ac:dyDescent="0.25">
      <c r="K75" s="41">
        <v>37179</v>
      </c>
      <c r="L75" s="159">
        <v>98.564672330284395</v>
      </c>
      <c r="M75" s="160">
        <f t="shared" si="6"/>
        <v>-1.7482415457597766E-2</v>
      </c>
      <c r="N75" s="160">
        <f t="shared" si="8"/>
        <v>-1.7674762280376455E-2</v>
      </c>
      <c r="O75" s="160">
        <f t="shared" si="4"/>
        <v>-9.008844662546478E-3</v>
      </c>
      <c r="P75" s="134">
        <v>104.326649782402</v>
      </c>
      <c r="Q75" s="123">
        <f t="shared" si="7"/>
        <v>4.3369558733563629E-4</v>
      </c>
      <c r="R75" s="123">
        <f t="shared" si="9"/>
        <v>5.8651742615660751E-3</v>
      </c>
      <c r="S75" s="123">
        <f t="shared" si="5"/>
        <v>6.9118008627012006E-2</v>
      </c>
    </row>
    <row r="76" spans="11:19" ht="15" x14ac:dyDescent="0.25">
      <c r="K76" s="41">
        <v>37210</v>
      </c>
      <c r="L76" s="159">
        <v>96.872141170828201</v>
      </c>
      <c r="M76" s="160">
        <f t="shared" si="6"/>
        <v>-1.7171782946577729E-2</v>
      </c>
      <c r="N76" s="160">
        <f t="shared" si="8"/>
        <v>-3.6006444851437336E-2</v>
      </c>
      <c r="O76" s="160">
        <f t="shared" si="4"/>
        <v>-3.4253658087780914E-2</v>
      </c>
      <c r="P76" s="134">
        <v>104.32860068903101</v>
      </c>
      <c r="Q76" s="123">
        <f t="shared" si="7"/>
        <v>1.8699983494796513E-5</v>
      </c>
      <c r="R76" s="123">
        <f t="shared" si="9"/>
        <v>2.1648103993159307E-3</v>
      </c>
      <c r="S76" s="123">
        <f t="shared" si="5"/>
        <v>5.6612673959393955E-2</v>
      </c>
    </row>
    <row r="77" spans="11:19" ht="15" x14ac:dyDescent="0.25">
      <c r="K77" s="41">
        <v>37240</v>
      </c>
      <c r="L77" s="159">
        <v>95.266728780778806</v>
      </c>
      <c r="M77" s="160">
        <f t="shared" si="6"/>
        <v>-1.6572487927342783E-2</v>
      </c>
      <c r="N77" s="160">
        <f t="shared" si="8"/>
        <v>-5.0357150934416728E-2</v>
      </c>
      <c r="O77" s="160">
        <f t="shared" si="4"/>
        <v>-4.7332712192211912E-2</v>
      </c>
      <c r="P77" s="134">
        <v>104.61481111265699</v>
      </c>
      <c r="Q77" s="123">
        <f t="shared" si="7"/>
        <v>2.7433553381885911E-3</v>
      </c>
      <c r="R77" s="123">
        <f t="shared" si="9"/>
        <v>3.1970001231724776E-3</v>
      </c>
      <c r="S77" s="123">
        <f t="shared" si="5"/>
        <v>4.6148111126570024E-2</v>
      </c>
    </row>
    <row r="78" spans="11:19" ht="15" x14ac:dyDescent="0.25">
      <c r="K78" s="41">
        <v>37271</v>
      </c>
      <c r="L78" s="159">
        <v>95.858709767247504</v>
      </c>
      <c r="M78" s="160">
        <f t="shared" si="6"/>
        <v>6.2139321255685331E-3</v>
      </c>
      <c r="N78" s="160">
        <f t="shared" si="8"/>
        <v>-2.7453675835997005E-2</v>
      </c>
      <c r="O78" s="160">
        <f t="shared" si="4"/>
        <v>-3.990673254002719E-2</v>
      </c>
      <c r="P78" s="134">
        <v>105.914316715021</v>
      </c>
      <c r="Q78" s="123">
        <f t="shared" si="7"/>
        <v>1.2421812824998657E-2</v>
      </c>
      <c r="R78" s="123">
        <f t="shared" si="9"/>
        <v>1.5218229818847462E-2</v>
      </c>
      <c r="S78" s="123">
        <f t="shared" si="5"/>
        <v>5.2809924066788305E-2</v>
      </c>
    </row>
    <row r="79" spans="11:19" ht="15" x14ac:dyDescent="0.25">
      <c r="K79" s="41">
        <v>37302</v>
      </c>
      <c r="L79" s="159">
        <v>97.059352401968297</v>
      </c>
      <c r="M79" s="160">
        <f t="shared" si="6"/>
        <v>1.2525128260499674E-2</v>
      </c>
      <c r="N79" s="160">
        <f t="shared" si="8"/>
        <v>1.9325600619271022E-3</v>
      </c>
      <c r="O79" s="160">
        <f t="shared" si="4"/>
        <v>-2.1745454360425076E-2</v>
      </c>
      <c r="P79" s="134">
        <v>107.93119560665799</v>
      </c>
      <c r="Q79" s="123">
        <f t="shared" si="7"/>
        <v>1.9042552075974051E-2</v>
      </c>
      <c r="R79" s="123">
        <f t="shared" si="9"/>
        <v>3.4531230111722877E-2</v>
      </c>
      <c r="S79" s="123">
        <f t="shared" si="5"/>
        <v>6.6719075345560874E-2</v>
      </c>
    </row>
    <row r="80" spans="11:19" ht="15" x14ac:dyDescent="0.25">
      <c r="K80" s="41">
        <v>37330</v>
      </c>
      <c r="L80" s="159">
        <v>98.194715955051706</v>
      </c>
      <c r="M80" s="160">
        <f t="shared" si="6"/>
        <v>1.1697621352152909E-2</v>
      </c>
      <c r="N80" s="160">
        <f t="shared" si="8"/>
        <v>3.0734624897329921E-2</v>
      </c>
      <c r="O80" s="160">
        <f t="shared" si="4"/>
        <v>-1.0406425465675384E-2</v>
      </c>
      <c r="P80" s="134">
        <v>109.14457612247701</v>
      </c>
      <c r="Q80" s="123">
        <f t="shared" si="7"/>
        <v>1.1242166910121476E-2</v>
      </c>
      <c r="R80" s="123">
        <f t="shared" si="9"/>
        <v>4.3299461726715061E-2</v>
      </c>
      <c r="S80" s="123">
        <f t="shared" si="5"/>
        <v>8.2080891640881948E-2</v>
      </c>
    </row>
    <row r="81" spans="11:19" ht="15" x14ac:dyDescent="0.25">
      <c r="K81" s="41">
        <v>37361</v>
      </c>
      <c r="L81" s="159">
        <v>97.435550367847497</v>
      </c>
      <c r="M81" s="160">
        <f t="shared" si="6"/>
        <v>-7.7312264699834765E-3</v>
      </c>
      <c r="N81" s="160">
        <f t="shared" si="8"/>
        <v>1.6449633052945112E-2</v>
      </c>
      <c r="O81" s="160">
        <f t="shared" si="4"/>
        <v>-1.742097107700924E-2</v>
      </c>
      <c r="P81" s="134">
        <v>110.75396181132299</v>
      </c>
      <c r="Q81" s="123">
        <f t="shared" si="7"/>
        <v>1.4745448157130747E-2</v>
      </c>
      <c r="R81" s="123">
        <f t="shared" si="9"/>
        <v>4.5693965144710358E-2</v>
      </c>
      <c r="S81" s="123">
        <f t="shared" si="5"/>
        <v>0.10150106580489626</v>
      </c>
    </row>
    <row r="82" spans="11:19" ht="15" x14ac:dyDescent="0.25">
      <c r="K82" s="41">
        <v>37391</v>
      </c>
      <c r="L82" s="159">
        <v>96.919286831508799</v>
      </c>
      <c r="M82" s="160">
        <f t="shared" si="6"/>
        <v>-5.2985130621180376E-3</v>
      </c>
      <c r="N82" s="160">
        <f t="shared" si="8"/>
        <v>-1.443091953461817E-3</v>
      </c>
      <c r="O82" s="160">
        <f t="shared" si="4"/>
        <v>-2.5668157684819004E-2</v>
      </c>
      <c r="P82" s="134">
        <v>110.84474175264</v>
      </c>
      <c r="Q82" s="123">
        <f t="shared" si="7"/>
        <v>8.1965412191453701E-4</v>
      </c>
      <c r="R82" s="123">
        <f t="shared" si="9"/>
        <v>2.6994476709032877E-2</v>
      </c>
      <c r="S82" s="123">
        <f t="shared" si="5"/>
        <v>9.6534482610065364E-2</v>
      </c>
    </row>
    <row r="83" spans="11:19" ht="15" x14ac:dyDescent="0.25">
      <c r="K83" s="41">
        <v>37422</v>
      </c>
      <c r="L83" s="159">
        <v>96.845882063098003</v>
      </c>
      <c r="M83" s="160">
        <f t="shared" si="6"/>
        <v>-7.5738040188433331E-4</v>
      </c>
      <c r="N83" s="160">
        <f t="shared" si="8"/>
        <v>-1.3736318485519372E-2</v>
      </c>
      <c r="O83" s="160">
        <f t="shared" ref="O83:O146" si="10">L83/L71-1</f>
        <v>-2.833181164259313E-2</v>
      </c>
      <c r="P83" s="134">
        <v>111.691583704042</v>
      </c>
      <c r="Q83" s="123">
        <f t="shared" si="7"/>
        <v>7.6398928628640395E-3</v>
      </c>
      <c r="R83" s="123">
        <f t="shared" si="9"/>
        <v>2.3336089360105783E-2</v>
      </c>
      <c r="S83" s="123">
        <f t="shared" ref="S83:S146" si="11">P83/P71-1</f>
        <v>9.0230549958128847E-2</v>
      </c>
    </row>
    <row r="84" spans="11:19" ht="15" x14ac:dyDescent="0.25">
      <c r="K84" s="41">
        <v>37452</v>
      </c>
      <c r="L84" s="159">
        <v>97.690426713461704</v>
      </c>
      <c r="M84" s="160">
        <f t="shared" si="6"/>
        <v>8.7205014025630856E-3</v>
      </c>
      <c r="N84" s="160">
        <f t="shared" si="8"/>
        <v>2.6158454963509659E-3</v>
      </c>
      <c r="O84" s="160">
        <f t="shared" si="10"/>
        <v>-2.638775764744794E-2</v>
      </c>
      <c r="P84" s="134">
        <v>110.347270321987</v>
      </c>
      <c r="Q84" s="123">
        <f t="shared" si="7"/>
        <v>-1.2035941630276659E-2</v>
      </c>
      <c r="R84" s="123">
        <f t="shared" si="9"/>
        <v>-3.6720265594546442E-3</v>
      </c>
      <c r="S84" s="123">
        <f t="shared" si="11"/>
        <v>6.3912974520114574E-2</v>
      </c>
    </row>
    <row r="85" spans="11:19" ht="15" x14ac:dyDescent="0.25">
      <c r="K85" s="41">
        <v>37483</v>
      </c>
      <c r="L85" s="159">
        <v>98.164676037525794</v>
      </c>
      <c r="M85" s="160">
        <f t="shared" si="6"/>
        <v>4.8546141113203767E-3</v>
      </c>
      <c r="N85" s="160">
        <f t="shared" si="8"/>
        <v>1.2849756191273487E-2</v>
      </c>
      <c r="O85" s="160">
        <f t="shared" si="10"/>
        <v>-2.3144178504871826E-2</v>
      </c>
      <c r="P85" s="134">
        <v>109.95814846533401</v>
      </c>
      <c r="Q85" s="123">
        <f t="shared" si="7"/>
        <v>-3.5263387623233333E-3</v>
      </c>
      <c r="R85" s="123">
        <f t="shared" si="9"/>
        <v>-7.9985146186231093E-3</v>
      </c>
      <c r="S85" s="123">
        <f t="shared" si="11"/>
        <v>5.6241397668886695E-2</v>
      </c>
    </row>
    <row r="86" spans="11:19" ht="15" x14ac:dyDescent="0.25">
      <c r="K86" s="41">
        <v>37514</v>
      </c>
      <c r="L86" s="159">
        <v>98.540619858148702</v>
      </c>
      <c r="M86" s="160">
        <f t="shared" si="6"/>
        <v>3.8297260867972138E-3</v>
      </c>
      <c r="N86" s="160">
        <f t="shared" si="8"/>
        <v>1.7499327374049134E-2</v>
      </c>
      <c r="O86" s="160">
        <f t="shared" si="10"/>
        <v>-1.7722176583631399E-2</v>
      </c>
      <c r="P86" s="134">
        <v>109.202452411563</v>
      </c>
      <c r="Q86" s="123">
        <f t="shared" si="7"/>
        <v>-6.872578924964845E-3</v>
      </c>
      <c r="R86" s="123">
        <f t="shared" si="9"/>
        <v>-2.228575520134668E-2</v>
      </c>
      <c r="S86" s="123">
        <f t="shared" si="11"/>
        <v>4.7189891184721722E-2</v>
      </c>
    </row>
    <row r="87" spans="11:19" ht="15" x14ac:dyDescent="0.25">
      <c r="K87" s="41">
        <v>37544</v>
      </c>
      <c r="L87" s="159">
        <v>99.082641454046097</v>
      </c>
      <c r="M87" s="160">
        <f t="shared" si="6"/>
        <v>5.5004890031913334E-3</v>
      </c>
      <c r="N87" s="160">
        <f t="shared" si="8"/>
        <v>1.4251291425596113E-2</v>
      </c>
      <c r="O87" s="160">
        <f t="shared" si="10"/>
        <v>5.2551194207395291E-3</v>
      </c>
      <c r="P87" s="134">
        <v>110.465362764953</v>
      </c>
      <c r="Q87" s="123">
        <f t="shared" si="7"/>
        <v>1.1564853403019937E-2</v>
      </c>
      <c r="R87" s="123">
        <f t="shared" si="9"/>
        <v>1.0701890732902619E-3</v>
      </c>
      <c r="S87" s="123">
        <f t="shared" si="11"/>
        <v>5.8841273973186503E-2</v>
      </c>
    </row>
    <row r="88" spans="11:19" ht="15" x14ac:dyDescent="0.25">
      <c r="K88" s="41">
        <v>37575</v>
      </c>
      <c r="L88" s="159">
        <v>100.687071424132</v>
      </c>
      <c r="M88" s="160">
        <f t="shared" si="6"/>
        <v>1.6192846158931129E-2</v>
      </c>
      <c r="N88" s="160">
        <f t="shared" si="8"/>
        <v>2.5695550460961725E-2</v>
      </c>
      <c r="O88" s="160">
        <f t="shared" si="10"/>
        <v>3.9381087350762733E-2</v>
      </c>
      <c r="P88" s="134">
        <v>112.357118765764</v>
      </c>
      <c r="Q88" s="123">
        <f t="shared" si="7"/>
        <v>1.7125331900065932E-2</v>
      </c>
      <c r="R88" s="123">
        <f t="shared" si="9"/>
        <v>2.1817121640478554E-2</v>
      </c>
      <c r="S88" s="123">
        <f t="shared" si="11"/>
        <v>7.6954143194763569E-2</v>
      </c>
    </row>
    <row r="89" spans="11:19" ht="15" x14ac:dyDescent="0.25">
      <c r="K89" s="41">
        <v>37605</v>
      </c>
      <c r="L89" s="159">
        <v>102.82713135907299</v>
      </c>
      <c r="M89" s="160">
        <f t="shared" si="6"/>
        <v>2.1254565304876571E-2</v>
      </c>
      <c r="N89" s="160">
        <f t="shared" si="8"/>
        <v>4.3499944561895543E-2</v>
      </c>
      <c r="O89" s="160">
        <f t="shared" si="10"/>
        <v>7.9360367203241244E-2</v>
      </c>
      <c r="P89" s="134">
        <v>114.947000767144</v>
      </c>
      <c r="Q89" s="123">
        <f t="shared" si="7"/>
        <v>2.3050448692790493E-2</v>
      </c>
      <c r="R89" s="123">
        <f t="shared" si="9"/>
        <v>5.2604572779473058E-2</v>
      </c>
      <c r="S89" s="123">
        <f t="shared" si="11"/>
        <v>9.8764119005678275E-2</v>
      </c>
    </row>
    <row r="90" spans="11:19" ht="15" x14ac:dyDescent="0.25">
      <c r="K90" s="41">
        <v>37636</v>
      </c>
      <c r="L90" s="159">
        <v>105.62299176581099</v>
      </c>
      <c r="M90" s="160">
        <f t="shared" si="6"/>
        <v>2.7189909606394114E-2</v>
      </c>
      <c r="N90" s="160">
        <f t="shared" si="8"/>
        <v>6.6009042712070531E-2</v>
      </c>
      <c r="O90" s="160">
        <f t="shared" si="10"/>
        <v>0.10186118738998196</v>
      </c>
      <c r="P90" s="134">
        <v>116.681219044953</v>
      </c>
      <c r="Q90" s="123">
        <f t="shared" si="7"/>
        <v>1.5087112027586613E-2</v>
      </c>
      <c r="R90" s="123">
        <f t="shared" si="9"/>
        <v>5.6269731293292713E-2</v>
      </c>
      <c r="S90" s="123">
        <f t="shared" si="11"/>
        <v>0.10165672275356341</v>
      </c>
    </row>
    <row r="91" spans="11:19" ht="15" x14ac:dyDescent="0.25">
      <c r="K91" s="41">
        <v>37667</v>
      </c>
      <c r="L91" s="159">
        <v>106.586361701317</v>
      </c>
      <c r="M91" s="160">
        <f t="shared" si="6"/>
        <v>9.1208355245420147E-3</v>
      </c>
      <c r="N91" s="160">
        <f t="shared" si="8"/>
        <v>5.8590345252321097E-2</v>
      </c>
      <c r="O91" s="160">
        <f t="shared" si="10"/>
        <v>9.8156530654489593E-2</v>
      </c>
      <c r="P91" s="134">
        <v>117.78834881244001</v>
      </c>
      <c r="Q91" s="123">
        <f t="shared" si="7"/>
        <v>9.4885001763691523E-3</v>
      </c>
      <c r="R91" s="123">
        <f t="shared" si="9"/>
        <v>4.8338993615515635E-2</v>
      </c>
      <c r="S91" s="123">
        <f t="shared" si="11"/>
        <v>9.1328120200810048E-2</v>
      </c>
    </row>
    <row r="92" spans="11:19" ht="15" x14ac:dyDescent="0.25">
      <c r="K92" s="41">
        <v>37695</v>
      </c>
      <c r="L92" s="159">
        <v>106.65082745202299</v>
      </c>
      <c r="M92" s="160">
        <f t="shared" si="6"/>
        <v>6.0482175840315122E-4</v>
      </c>
      <c r="N92" s="160">
        <f t="shared" si="8"/>
        <v>3.7185673104091821E-2</v>
      </c>
      <c r="O92" s="160">
        <f t="shared" si="10"/>
        <v>8.6115748843777373E-2</v>
      </c>
      <c r="P92" s="134">
        <v>118.16116888719</v>
      </c>
      <c r="Q92" s="123">
        <f t="shared" si="7"/>
        <v>3.1651693780312407E-3</v>
      </c>
      <c r="R92" s="123">
        <f t="shared" si="9"/>
        <v>2.796217472917939E-2</v>
      </c>
      <c r="S92" s="123">
        <f t="shared" si="11"/>
        <v>8.2611459818167976E-2</v>
      </c>
    </row>
    <row r="93" spans="11:19" ht="15" x14ac:dyDescent="0.25">
      <c r="K93" s="41">
        <v>37726</v>
      </c>
      <c r="L93" s="159">
        <v>105.008668151595</v>
      </c>
      <c r="M93" s="160">
        <f t="shared" si="6"/>
        <v>-1.539752986132914E-2</v>
      </c>
      <c r="N93" s="160">
        <f t="shared" si="8"/>
        <v>-5.8161921372013037E-3</v>
      </c>
      <c r="O93" s="160">
        <f t="shared" si="10"/>
        <v>7.7724380425386652E-2</v>
      </c>
      <c r="P93" s="134">
        <v>118.989250360873</v>
      </c>
      <c r="Q93" s="123">
        <f t="shared" si="7"/>
        <v>7.0080677220922816E-3</v>
      </c>
      <c r="R93" s="123">
        <f t="shared" si="9"/>
        <v>1.9780658231131509E-2</v>
      </c>
      <c r="S93" s="123">
        <f t="shared" si="11"/>
        <v>7.4356604629452372E-2</v>
      </c>
    </row>
    <row r="94" spans="11:19" ht="15" x14ac:dyDescent="0.25">
      <c r="K94" s="41">
        <v>37756</v>
      </c>
      <c r="L94" s="159">
        <v>105.381080669345</v>
      </c>
      <c r="M94" s="160">
        <f t="shared" si="6"/>
        <v>3.5464931067630268E-3</v>
      </c>
      <c r="N94" s="160">
        <f t="shared" si="8"/>
        <v>-1.1308023022209124E-2</v>
      </c>
      <c r="O94" s="160">
        <f t="shared" si="10"/>
        <v>8.7307636224632557E-2</v>
      </c>
      <c r="P94" s="134">
        <v>119.81431473481</v>
      </c>
      <c r="Q94" s="123">
        <f t="shared" si="7"/>
        <v>6.9339404310451158E-3</v>
      </c>
      <c r="R94" s="123">
        <f t="shared" si="9"/>
        <v>1.7200053679299332E-2</v>
      </c>
      <c r="S94" s="123">
        <f t="shared" si="11"/>
        <v>8.0920148672332992E-2</v>
      </c>
    </row>
    <row r="95" spans="11:19" ht="15" x14ac:dyDescent="0.25">
      <c r="K95" s="41">
        <v>37787</v>
      </c>
      <c r="L95" s="159">
        <v>105.312346505397</v>
      </c>
      <c r="M95" s="160">
        <f t="shared" si="6"/>
        <v>-6.5224387063989031E-4</v>
      </c>
      <c r="N95" s="160">
        <f t="shared" si="8"/>
        <v>-1.2550122475403325E-2</v>
      </c>
      <c r="O95" s="160">
        <f t="shared" si="10"/>
        <v>8.742203862403608E-2</v>
      </c>
      <c r="P95" s="134">
        <v>121.198404889028</v>
      </c>
      <c r="Q95" s="123">
        <f t="shared" si="7"/>
        <v>1.1551959857897254E-2</v>
      </c>
      <c r="R95" s="123">
        <f t="shared" si="9"/>
        <v>2.5704180404119814E-2</v>
      </c>
      <c r="S95" s="123">
        <f t="shared" si="11"/>
        <v>8.5116719359777049E-2</v>
      </c>
    </row>
    <row r="96" spans="11:19" ht="15" x14ac:dyDescent="0.25">
      <c r="K96" s="41">
        <v>37817</v>
      </c>
      <c r="L96" s="159">
        <v>105.748757453691</v>
      </c>
      <c r="M96" s="160">
        <f t="shared" si="6"/>
        <v>4.1439675667243048E-3</v>
      </c>
      <c r="N96" s="160">
        <f t="shared" si="8"/>
        <v>7.0478877136843643E-3</v>
      </c>
      <c r="O96" s="160">
        <f t="shared" si="10"/>
        <v>8.2488438338644832E-2</v>
      </c>
      <c r="P96" s="134">
        <v>121.960821702871</v>
      </c>
      <c r="Q96" s="123">
        <f t="shared" si="7"/>
        <v>6.2906505621183051E-3</v>
      </c>
      <c r="R96" s="123">
        <f t="shared" si="9"/>
        <v>2.4973443676514995E-2</v>
      </c>
      <c r="S96" s="123">
        <f t="shared" si="11"/>
        <v>0.10524547953924301</v>
      </c>
    </row>
    <row r="97" spans="11:19" ht="15" x14ac:dyDescent="0.25">
      <c r="K97" s="41">
        <v>37848</v>
      </c>
      <c r="L97" s="159">
        <v>103.58316940127401</v>
      </c>
      <c r="M97" s="160">
        <f t="shared" si="6"/>
        <v>-2.0478614638714143E-2</v>
      </c>
      <c r="N97" s="160">
        <f t="shared" si="8"/>
        <v>-1.7061044132886671E-2</v>
      </c>
      <c r="O97" s="160">
        <f t="shared" si="10"/>
        <v>5.5197995678984091E-2</v>
      </c>
      <c r="P97" s="134">
        <v>122.408065496897</v>
      </c>
      <c r="Q97" s="123">
        <f t="shared" si="7"/>
        <v>3.6671103702106134E-3</v>
      </c>
      <c r="R97" s="123">
        <f t="shared" si="9"/>
        <v>2.1648087441203057E-2</v>
      </c>
      <c r="S97" s="123">
        <f t="shared" si="11"/>
        <v>0.11322414214248089</v>
      </c>
    </row>
    <row r="98" spans="11:19" ht="15" x14ac:dyDescent="0.25">
      <c r="K98" s="41">
        <v>37879</v>
      </c>
      <c r="L98" s="159">
        <v>102.492823591968</v>
      </c>
      <c r="M98" s="160">
        <f t="shared" si="6"/>
        <v>-1.05262835227804E-2</v>
      </c>
      <c r="N98" s="160">
        <f t="shared" si="8"/>
        <v>-2.6772956894322908E-2</v>
      </c>
      <c r="O98" s="160">
        <f t="shared" si="10"/>
        <v>4.0107356128960658E-2</v>
      </c>
      <c r="P98" s="134">
        <v>121.626788789975</v>
      </c>
      <c r="Q98" s="123">
        <f t="shared" si="7"/>
        <v>-6.3825590556514378E-3</v>
      </c>
      <c r="R98" s="123">
        <f t="shared" si="9"/>
        <v>3.5345671532496237E-3</v>
      </c>
      <c r="S98" s="123">
        <f t="shared" si="11"/>
        <v>0.11377341903995952</v>
      </c>
    </row>
    <row r="99" spans="11:19" ht="15" x14ac:dyDescent="0.25">
      <c r="K99" s="41">
        <v>37909</v>
      </c>
      <c r="L99" s="159">
        <v>102.27808926560201</v>
      </c>
      <c r="M99" s="160">
        <f t="shared" si="6"/>
        <v>-2.0951157245981955E-3</v>
      </c>
      <c r="N99" s="160">
        <f t="shared" si="8"/>
        <v>-3.2819942963479787E-2</v>
      </c>
      <c r="O99" s="160">
        <f t="shared" si="10"/>
        <v>3.2250329267189848E-2</v>
      </c>
      <c r="P99" s="134">
        <v>120.995533942376</v>
      </c>
      <c r="Q99" s="123">
        <f t="shared" si="7"/>
        <v>-5.1900971313897371E-3</v>
      </c>
      <c r="R99" s="123">
        <f t="shared" si="9"/>
        <v>-7.9147364458292957E-3</v>
      </c>
      <c r="S99" s="123">
        <f t="shared" si="11"/>
        <v>9.5325547428192436E-2</v>
      </c>
    </row>
    <row r="100" spans="11:19" ht="15" x14ac:dyDescent="0.25">
      <c r="K100" s="41">
        <v>37940</v>
      </c>
      <c r="L100" s="159">
        <v>103.04736061383301</v>
      </c>
      <c r="M100" s="160">
        <f t="shared" si="6"/>
        <v>7.5213699606111462E-3</v>
      </c>
      <c r="N100" s="160">
        <f t="shared" si="8"/>
        <v>-5.1727398431429261E-3</v>
      </c>
      <c r="O100" s="160">
        <f t="shared" si="10"/>
        <v>2.344182978327547E-2</v>
      </c>
      <c r="P100" s="134">
        <v>121.22058749144099</v>
      </c>
      <c r="Q100" s="123">
        <f t="shared" si="7"/>
        <v>1.8600153388486085E-3</v>
      </c>
      <c r="R100" s="123">
        <f t="shared" si="9"/>
        <v>-9.7009784497092966E-3</v>
      </c>
      <c r="S100" s="123">
        <f t="shared" si="11"/>
        <v>7.8886578999547652E-2</v>
      </c>
    </row>
    <row r="101" spans="11:19" ht="15" x14ac:dyDescent="0.25">
      <c r="K101" s="41">
        <v>37970</v>
      </c>
      <c r="L101" s="159">
        <v>104.02150282298599</v>
      </c>
      <c r="M101" s="160">
        <f t="shared" si="6"/>
        <v>9.4533445917508452E-3</v>
      </c>
      <c r="N101" s="160">
        <f t="shared" si="8"/>
        <v>1.4914987971292426E-2</v>
      </c>
      <c r="O101" s="160">
        <f t="shared" si="10"/>
        <v>1.1615333892202484E-2</v>
      </c>
      <c r="P101" s="134">
        <v>122.79334171025501</v>
      </c>
      <c r="Q101" s="123">
        <f t="shared" si="7"/>
        <v>1.2974316090697435E-2</v>
      </c>
      <c r="R101" s="123">
        <f t="shared" si="9"/>
        <v>9.5912498544576952E-3</v>
      </c>
      <c r="S101" s="123">
        <f t="shared" si="11"/>
        <v>6.8260510415629527E-2</v>
      </c>
    </row>
    <row r="102" spans="11:19" ht="15" x14ac:dyDescent="0.25">
      <c r="K102" s="41">
        <v>38001</v>
      </c>
      <c r="L102" s="159">
        <v>104.518078264209</v>
      </c>
      <c r="M102" s="160">
        <f t="shared" si="6"/>
        <v>4.7737768417750459E-3</v>
      </c>
      <c r="N102" s="160">
        <f t="shared" si="8"/>
        <v>2.1900966420970613E-2</v>
      </c>
      <c r="O102" s="160">
        <f t="shared" si="10"/>
        <v>-1.0460918433856103E-2</v>
      </c>
      <c r="P102" s="134">
        <v>123.82035982531799</v>
      </c>
      <c r="Q102" s="123">
        <f t="shared" si="7"/>
        <v>8.3637931890994111E-3</v>
      </c>
      <c r="R102" s="123">
        <f t="shared" si="9"/>
        <v>2.3346530164388701E-2</v>
      </c>
      <c r="S102" s="123">
        <f t="shared" si="11"/>
        <v>6.1185003369004454E-2</v>
      </c>
    </row>
    <row r="103" spans="11:19" ht="15" x14ac:dyDescent="0.25">
      <c r="K103" s="41">
        <v>38032</v>
      </c>
      <c r="L103" s="159">
        <v>108.171398250305</v>
      </c>
      <c r="M103" s="160">
        <f t="shared" si="6"/>
        <v>3.4953952911962904E-2</v>
      </c>
      <c r="N103" s="160">
        <f t="shared" si="8"/>
        <v>4.9725074043130313E-2</v>
      </c>
      <c r="O103" s="160">
        <f t="shared" si="10"/>
        <v>1.4870913348461023E-2</v>
      </c>
      <c r="P103" s="134">
        <v>124.032204621316</v>
      </c>
      <c r="Q103" s="123">
        <f t="shared" si="7"/>
        <v>1.7109043803205104E-3</v>
      </c>
      <c r="R103" s="123">
        <f t="shared" si="9"/>
        <v>2.3194221279232208E-2</v>
      </c>
      <c r="S103" s="123">
        <f t="shared" si="11"/>
        <v>5.3009112291898974E-2</v>
      </c>
    </row>
    <row r="104" spans="11:19" ht="15" x14ac:dyDescent="0.25">
      <c r="K104" s="41">
        <v>38061</v>
      </c>
      <c r="L104" s="159">
        <v>110.495583679821</v>
      </c>
      <c r="M104" s="160">
        <f t="shared" si="6"/>
        <v>2.1486136512148146E-2</v>
      </c>
      <c r="N104" s="160">
        <f t="shared" si="8"/>
        <v>6.2237909289312832E-2</v>
      </c>
      <c r="O104" s="160">
        <f t="shared" si="10"/>
        <v>3.6049942786684719E-2</v>
      </c>
      <c r="P104" s="134">
        <v>124.179317930609</v>
      </c>
      <c r="Q104" s="123">
        <f t="shared" si="7"/>
        <v>1.1860896106954399E-3</v>
      </c>
      <c r="R104" s="123">
        <f t="shared" si="9"/>
        <v>1.1287063297164446E-2</v>
      </c>
      <c r="S104" s="123">
        <f t="shared" si="11"/>
        <v>5.0931698629053113E-2</v>
      </c>
    </row>
    <row r="105" spans="11:19" ht="15" x14ac:dyDescent="0.25">
      <c r="K105" s="41">
        <v>38092</v>
      </c>
      <c r="L105" s="159">
        <v>113.364098968077</v>
      </c>
      <c r="M105" s="160">
        <f t="shared" si="6"/>
        <v>2.5960451926911432E-2</v>
      </c>
      <c r="N105" s="160">
        <f t="shared" si="8"/>
        <v>8.4636273942067186E-2</v>
      </c>
      <c r="O105" s="160">
        <f t="shared" si="10"/>
        <v>7.9568962863329817E-2</v>
      </c>
      <c r="P105" s="134">
        <v>125.478898578555</v>
      </c>
      <c r="Q105" s="123">
        <f t="shared" si="7"/>
        <v>1.0465355017267974E-2</v>
      </c>
      <c r="R105" s="123">
        <f t="shared" si="9"/>
        <v>1.3394717601990624E-2</v>
      </c>
      <c r="S105" s="123">
        <f t="shared" si="11"/>
        <v>5.4539785720139067E-2</v>
      </c>
    </row>
    <row r="106" spans="11:19" ht="15" x14ac:dyDescent="0.25">
      <c r="K106" s="41">
        <v>38122</v>
      </c>
      <c r="L106" s="159">
        <v>113.52908703453799</v>
      </c>
      <c r="M106" s="160">
        <f t="shared" si="6"/>
        <v>1.4553819768590159E-3</v>
      </c>
      <c r="N106" s="160">
        <f t="shared" si="8"/>
        <v>4.9529624936856864E-2</v>
      </c>
      <c r="O106" s="160">
        <f t="shared" si="10"/>
        <v>7.7319442099470059E-2</v>
      </c>
      <c r="P106" s="134">
        <v>127.444283855762</v>
      </c>
      <c r="Q106" s="123">
        <f t="shared" si="7"/>
        <v>1.5663074026558865E-2</v>
      </c>
      <c r="R106" s="123">
        <f t="shared" si="9"/>
        <v>2.7509623366475333E-2</v>
      </c>
      <c r="S106" s="123">
        <f t="shared" si="11"/>
        <v>6.3681615488430765E-2</v>
      </c>
    </row>
    <row r="107" spans="11:19" ht="15" x14ac:dyDescent="0.25">
      <c r="K107" s="41">
        <v>38153</v>
      </c>
      <c r="L107" s="159">
        <v>116.01143797914899</v>
      </c>
      <c r="M107" s="160">
        <f t="shared" si="6"/>
        <v>2.1865329929551924E-2</v>
      </c>
      <c r="N107" s="160">
        <f t="shared" si="8"/>
        <v>4.9919228584837327E-2</v>
      </c>
      <c r="O107" s="160">
        <f t="shared" si="10"/>
        <v>0.10159389500644811</v>
      </c>
      <c r="P107" s="134">
        <v>129.21432896545801</v>
      </c>
      <c r="Q107" s="123">
        <f t="shared" si="7"/>
        <v>1.3888775990136271E-2</v>
      </c>
      <c r="R107" s="123">
        <f t="shared" si="9"/>
        <v>4.0546293205302897E-2</v>
      </c>
      <c r="S107" s="123">
        <f t="shared" si="11"/>
        <v>6.6138857881583357E-2</v>
      </c>
    </row>
    <row r="108" spans="11:19" ht="15" x14ac:dyDescent="0.25">
      <c r="K108" s="41">
        <v>38183</v>
      </c>
      <c r="L108" s="159">
        <v>118.728094169844</v>
      </c>
      <c r="M108" s="160">
        <f t="shared" si="6"/>
        <v>2.3417140913150947E-2</v>
      </c>
      <c r="N108" s="160">
        <f t="shared" si="8"/>
        <v>4.7316524813358019E-2</v>
      </c>
      <c r="O108" s="160">
        <f t="shared" si="10"/>
        <v>0.12273748674386886</v>
      </c>
      <c r="P108" s="134">
        <v>131.50231606042601</v>
      </c>
      <c r="Q108" s="123">
        <f t="shared" si="7"/>
        <v>1.7706914653247363E-2</v>
      </c>
      <c r="R108" s="123">
        <f t="shared" si="9"/>
        <v>4.8003429661124253E-2</v>
      </c>
      <c r="S108" s="123">
        <f t="shared" si="11"/>
        <v>7.823409373873047E-2</v>
      </c>
    </row>
    <row r="109" spans="11:19" ht="15" x14ac:dyDescent="0.25">
      <c r="K109" s="41">
        <v>38214</v>
      </c>
      <c r="L109" s="159">
        <v>121.65124316740599</v>
      </c>
      <c r="M109" s="160">
        <f t="shared" si="6"/>
        <v>2.4620533311857429E-2</v>
      </c>
      <c r="N109" s="160">
        <f t="shared" si="8"/>
        <v>7.1542512540394787E-2</v>
      </c>
      <c r="O109" s="160">
        <f t="shared" si="10"/>
        <v>0.17443059399097471</v>
      </c>
      <c r="P109" s="134">
        <v>134.04706968564301</v>
      </c>
      <c r="Q109" s="123">
        <f t="shared" si="7"/>
        <v>1.9351397765858813E-2</v>
      </c>
      <c r="R109" s="123">
        <f t="shared" si="9"/>
        <v>5.1809195596044688E-2</v>
      </c>
      <c r="S109" s="123">
        <f t="shared" si="11"/>
        <v>9.508363800619879E-2</v>
      </c>
    </row>
    <row r="110" spans="11:19" ht="15" x14ac:dyDescent="0.25">
      <c r="K110" s="41">
        <v>38245</v>
      </c>
      <c r="L110" s="159">
        <v>123.49901320234601</v>
      </c>
      <c r="M110" s="160">
        <f t="shared" si="6"/>
        <v>1.5189076468353546E-2</v>
      </c>
      <c r="N110" s="160">
        <f t="shared" si="8"/>
        <v>6.454169824653655E-2</v>
      </c>
      <c r="O110" s="160">
        <f t="shared" si="10"/>
        <v>0.20495278473354683</v>
      </c>
      <c r="P110" s="134">
        <v>136.61642535627701</v>
      </c>
      <c r="Q110" s="123">
        <f t="shared" si="7"/>
        <v>1.9167563130320309E-2</v>
      </c>
      <c r="R110" s="123">
        <f t="shared" si="9"/>
        <v>5.7285414474409713E-2</v>
      </c>
      <c r="S110" s="123">
        <f t="shared" si="11"/>
        <v>0.1232428868296942</v>
      </c>
    </row>
    <row r="111" spans="11:19" ht="15" x14ac:dyDescent="0.25">
      <c r="K111" s="41">
        <v>38275</v>
      </c>
      <c r="L111" s="159">
        <v>124.620928476874</v>
      </c>
      <c r="M111" s="160">
        <f t="shared" si="6"/>
        <v>9.0844067935167416E-3</v>
      </c>
      <c r="N111" s="160">
        <f t="shared" si="8"/>
        <v>4.9633023659927833E-2</v>
      </c>
      <c r="O111" s="160">
        <f t="shared" si="10"/>
        <v>0.21845186365625913</v>
      </c>
      <c r="P111" s="134">
        <v>137.211155393155</v>
      </c>
      <c r="Q111" s="123">
        <f t="shared" si="7"/>
        <v>4.3532835479116461E-3</v>
      </c>
      <c r="R111" s="123">
        <f t="shared" si="9"/>
        <v>4.3412462257362394E-2</v>
      </c>
      <c r="S111" s="123">
        <f t="shared" si="11"/>
        <v>0.13401834697883697</v>
      </c>
    </row>
    <row r="112" spans="11:19" ht="15" x14ac:dyDescent="0.25">
      <c r="K112" s="41">
        <v>38306</v>
      </c>
      <c r="L112" s="159">
        <v>124.111905875481</v>
      </c>
      <c r="M112" s="160">
        <f t="shared" si="6"/>
        <v>-4.0845675571055118E-3</v>
      </c>
      <c r="N112" s="160">
        <f t="shared" si="8"/>
        <v>2.0227189168045445E-2</v>
      </c>
      <c r="O112" s="160">
        <f t="shared" si="10"/>
        <v>0.20441615521417145</v>
      </c>
      <c r="P112" s="134">
        <v>137.96084122313201</v>
      </c>
      <c r="Q112" s="123">
        <f t="shared" si="7"/>
        <v>5.4637381911764038E-3</v>
      </c>
      <c r="R112" s="123">
        <f t="shared" si="9"/>
        <v>2.9196994359274475E-2</v>
      </c>
      <c r="S112" s="123">
        <f t="shared" si="11"/>
        <v>0.13809744762104037</v>
      </c>
    </row>
    <row r="113" spans="11:19" ht="15" x14ac:dyDescent="0.25">
      <c r="K113" s="41">
        <v>38336</v>
      </c>
      <c r="L113" s="159">
        <v>123.446775711298</v>
      </c>
      <c r="M113" s="160">
        <f t="shared" si="6"/>
        <v>-5.3591165125633777E-3</v>
      </c>
      <c r="N113" s="160">
        <f t="shared" si="8"/>
        <v>-4.2297901573040697E-4</v>
      </c>
      <c r="O113" s="160">
        <f t="shared" si="10"/>
        <v>0.18674285951596103</v>
      </c>
      <c r="P113" s="134">
        <v>138.085898433968</v>
      </c>
      <c r="Q113" s="123">
        <f t="shared" si="7"/>
        <v>9.0646889165979516E-4</v>
      </c>
      <c r="R113" s="123">
        <f t="shared" si="9"/>
        <v>1.0756196217686087E-2</v>
      </c>
      <c r="S113" s="123">
        <f t="shared" si="11"/>
        <v>0.1245389734550717</v>
      </c>
    </row>
    <row r="114" spans="11:19" ht="15" x14ac:dyDescent="0.25">
      <c r="K114" s="41">
        <v>38367</v>
      </c>
      <c r="L114" s="159">
        <v>122.633844443949</v>
      </c>
      <c r="M114" s="160">
        <f t="shared" si="6"/>
        <v>-6.5852774417549664E-3</v>
      </c>
      <c r="N114" s="160">
        <f t="shared" si="8"/>
        <v>-1.5945026707883558E-2</v>
      </c>
      <c r="O114" s="160">
        <f t="shared" si="10"/>
        <v>0.17332662904445639</v>
      </c>
      <c r="P114" s="134">
        <v>140.20571415460299</v>
      </c>
      <c r="Q114" s="123">
        <f t="shared" si="7"/>
        <v>1.5351427949383822E-2</v>
      </c>
      <c r="R114" s="123">
        <f t="shared" si="9"/>
        <v>2.1824455547128085E-2</v>
      </c>
      <c r="S114" s="123">
        <f t="shared" si="11"/>
        <v>0.13233166461800749</v>
      </c>
    </row>
    <row r="115" spans="11:19" ht="15" x14ac:dyDescent="0.25">
      <c r="K115" s="41">
        <v>38398</v>
      </c>
      <c r="L115" s="159">
        <v>125.792491245601</v>
      </c>
      <c r="M115" s="160">
        <f t="shared" si="6"/>
        <v>2.57567298487138E-2</v>
      </c>
      <c r="N115" s="160">
        <f t="shared" si="8"/>
        <v>1.3540887622869091E-2</v>
      </c>
      <c r="O115" s="160">
        <f t="shared" si="10"/>
        <v>0.16289974318831835</v>
      </c>
      <c r="P115" s="134">
        <v>141.74006768315499</v>
      </c>
      <c r="Q115" s="123">
        <f t="shared" si="7"/>
        <v>1.0943587697574753E-2</v>
      </c>
      <c r="R115" s="123">
        <f t="shared" si="9"/>
        <v>2.739347213685539E-2</v>
      </c>
      <c r="S115" s="123">
        <f t="shared" si="11"/>
        <v>0.14276826825664402</v>
      </c>
    </row>
    <row r="116" spans="11:19" ht="15" x14ac:dyDescent="0.25">
      <c r="K116" s="41">
        <v>38426</v>
      </c>
      <c r="L116" s="159">
        <v>127.84406299189899</v>
      </c>
      <c r="M116" s="160">
        <f t="shared" si="6"/>
        <v>1.6309174943458737E-2</v>
      </c>
      <c r="N116" s="160">
        <f t="shared" si="8"/>
        <v>3.5620916425430416E-2</v>
      </c>
      <c r="O116" s="160">
        <f t="shared" si="10"/>
        <v>0.15700608779395253</v>
      </c>
      <c r="P116" s="134">
        <v>144.54115704029101</v>
      </c>
      <c r="Q116" s="123">
        <f t="shared" si="7"/>
        <v>1.9762156198468661E-2</v>
      </c>
      <c r="R116" s="123">
        <f t="shared" si="9"/>
        <v>4.674813778620468E-2</v>
      </c>
      <c r="S116" s="123">
        <f t="shared" si="11"/>
        <v>0.16397125905507171</v>
      </c>
    </row>
    <row r="117" spans="11:19" ht="15" x14ac:dyDescent="0.25">
      <c r="K117" s="41">
        <v>38457</v>
      </c>
      <c r="L117" s="159">
        <v>129.872957429688</v>
      </c>
      <c r="M117" s="160">
        <f t="shared" si="6"/>
        <v>1.5870071634985328E-2</v>
      </c>
      <c r="N117" s="160">
        <f t="shared" si="8"/>
        <v>5.9030302919743427E-2</v>
      </c>
      <c r="O117" s="160">
        <f t="shared" si="10"/>
        <v>0.14562686610564279</v>
      </c>
      <c r="P117" s="134">
        <v>146.17413730184199</v>
      </c>
      <c r="Q117" s="123">
        <f t="shared" si="7"/>
        <v>1.1297683614749143E-2</v>
      </c>
      <c r="R117" s="123">
        <f t="shared" si="9"/>
        <v>4.256904351742552E-2</v>
      </c>
      <c r="S117" s="123">
        <f t="shared" si="11"/>
        <v>0.16493003172426568</v>
      </c>
    </row>
    <row r="118" spans="11:19" ht="15" x14ac:dyDescent="0.25">
      <c r="K118" s="41">
        <v>38487</v>
      </c>
      <c r="L118" s="159">
        <v>129.244582615653</v>
      </c>
      <c r="M118" s="160">
        <f t="shared" si="6"/>
        <v>-4.8383807258350897E-3</v>
      </c>
      <c r="N118" s="160">
        <f t="shared" si="8"/>
        <v>2.744274587353579E-2</v>
      </c>
      <c r="O118" s="160">
        <f t="shared" si="10"/>
        <v>0.13842704096029612</v>
      </c>
      <c r="P118" s="134">
        <v>147.58285672321301</v>
      </c>
      <c r="Q118" s="123">
        <f t="shared" si="7"/>
        <v>9.6372685850854012E-3</v>
      </c>
      <c r="R118" s="123">
        <f t="shared" si="9"/>
        <v>4.1221858685145829E-2</v>
      </c>
      <c r="S118" s="123">
        <f t="shared" si="11"/>
        <v>0.15801864358422946</v>
      </c>
    </row>
    <row r="119" spans="11:19" ht="15" x14ac:dyDescent="0.25">
      <c r="K119" s="41">
        <v>38518</v>
      </c>
      <c r="L119" s="159">
        <v>130.08042125701601</v>
      </c>
      <c r="M119" s="160">
        <f t="shared" si="6"/>
        <v>6.4671077460061177E-3</v>
      </c>
      <c r="N119" s="160">
        <f t="shared" si="8"/>
        <v>1.7492859760399826E-2</v>
      </c>
      <c r="O119" s="160">
        <f t="shared" si="10"/>
        <v>0.12127238074917801</v>
      </c>
      <c r="P119" s="134">
        <v>149.26557655884201</v>
      </c>
      <c r="Q119" s="123">
        <f t="shared" si="7"/>
        <v>1.1401865182653959E-2</v>
      </c>
      <c r="R119" s="123">
        <f t="shared" si="9"/>
        <v>3.2685635117989609E-2</v>
      </c>
      <c r="S119" s="123">
        <f t="shared" si="11"/>
        <v>0.15517820472328703</v>
      </c>
    </row>
    <row r="120" spans="11:19" ht="15" x14ac:dyDescent="0.25">
      <c r="K120" s="41">
        <v>38548</v>
      </c>
      <c r="L120" s="159">
        <v>131.80011611046399</v>
      </c>
      <c r="M120" s="160">
        <f t="shared" si="6"/>
        <v>1.3220243575704282E-2</v>
      </c>
      <c r="N120" s="160">
        <f t="shared" si="8"/>
        <v>1.4838798768552985E-2</v>
      </c>
      <c r="O120" s="160">
        <f t="shared" si="10"/>
        <v>0.11010049501780172</v>
      </c>
      <c r="P120" s="134">
        <v>151.89466393496599</v>
      </c>
      <c r="Q120" s="123">
        <f t="shared" si="7"/>
        <v>1.7613487561799479E-2</v>
      </c>
      <c r="R120" s="123">
        <f t="shared" si="9"/>
        <v>3.9135012107589295E-2</v>
      </c>
      <c r="S120" s="123">
        <f t="shared" si="11"/>
        <v>0.15507215755173154</v>
      </c>
    </row>
    <row r="121" spans="11:19" ht="15" x14ac:dyDescent="0.25">
      <c r="K121" s="41">
        <v>38579</v>
      </c>
      <c r="L121" s="159">
        <v>133.63874673398999</v>
      </c>
      <c r="M121" s="160">
        <f t="shared" si="6"/>
        <v>1.3950144186405833E-2</v>
      </c>
      <c r="N121" s="160">
        <f t="shared" si="8"/>
        <v>3.3998826329180387E-2</v>
      </c>
      <c r="O121" s="160">
        <f t="shared" si="10"/>
        <v>9.8539918331026266E-2</v>
      </c>
      <c r="P121" s="134">
        <v>155.645764678619</v>
      </c>
      <c r="Q121" s="123">
        <f t="shared" si="7"/>
        <v>2.4695408294652443E-2</v>
      </c>
      <c r="R121" s="123">
        <f t="shared" si="9"/>
        <v>5.4633093127663956E-2</v>
      </c>
      <c r="S121" s="123">
        <f t="shared" si="11"/>
        <v>0.16112769226233459</v>
      </c>
    </row>
    <row r="122" spans="11:19" ht="15" x14ac:dyDescent="0.25">
      <c r="K122" s="41">
        <v>38610</v>
      </c>
      <c r="L122" s="159">
        <v>135.92648528046001</v>
      </c>
      <c r="M122" s="160">
        <f t="shared" si="6"/>
        <v>1.7118826705430079E-2</v>
      </c>
      <c r="N122" s="160">
        <f t="shared" si="8"/>
        <v>4.4941921058921031E-2</v>
      </c>
      <c r="O122" s="160">
        <f t="shared" si="10"/>
        <v>0.10062810832141889</v>
      </c>
      <c r="P122" s="134">
        <v>159.39167226944201</v>
      </c>
      <c r="Q122" s="123">
        <f t="shared" si="7"/>
        <v>2.4066877749983506E-2</v>
      </c>
      <c r="R122" s="123">
        <f t="shared" si="9"/>
        <v>6.783945732195118E-2</v>
      </c>
      <c r="S122" s="123">
        <f t="shared" si="11"/>
        <v>0.16670943375783898</v>
      </c>
    </row>
    <row r="123" spans="11:19" ht="15" x14ac:dyDescent="0.25">
      <c r="K123" s="41">
        <v>38640</v>
      </c>
      <c r="L123" s="159">
        <v>138.01469883377101</v>
      </c>
      <c r="M123" s="160">
        <f t="shared" si="6"/>
        <v>1.536281578238663E-2</v>
      </c>
      <c r="N123" s="160">
        <f t="shared" si="8"/>
        <v>4.715157244701107E-2</v>
      </c>
      <c r="O123" s="160">
        <f t="shared" si="10"/>
        <v>0.10747609186190976</v>
      </c>
      <c r="P123" s="134">
        <v>164.05127592441801</v>
      </c>
      <c r="Q123" s="123">
        <f t="shared" si="7"/>
        <v>2.9233670671948486E-2</v>
      </c>
      <c r="R123" s="123">
        <f t="shared" si="9"/>
        <v>8.0033173480385633E-2</v>
      </c>
      <c r="S123" s="123">
        <f t="shared" si="11"/>
        <v>0.19561179595315892</v>
      </c>
    </row>
    <row r="124" spans="11:19" ht="15" x14ac:dyDescent="0.25">
      <c r="K124" s="41">
        <v>38671</v>
      </c>
      <c r="L124" s="159">
        <v>140.016355964372</v>
      </c>
      <c r="M124" s="160">
        <f t="shared" si="6"/>
        <v>1.4503217030613857E-2</v>
      </c>
      <c r="N124" s="160">
        <f t="shared" si="8"/>
        <v>4.7722755460111621E-2</v>
      </c>
      <c r="O124" s="160">
        <f t="shared" si="10"/>
        <v>0.12814604672051066</v>
      </c>
      <c r="P124" s="134">
        <v>167.12921184543299</v>
      </c>
      <c r="Q124" s="123">
        <f t="shared" si="7"/>
        <v>1.8762035855381276E-2</v>
      </c>
      <c r="R124" s="123">
        <f t="shared" si="9"/>
        <v>7.3779374533738729E-2</v>
      </c>
      <c r="S124" s="123">
        <f t="shared" si="11"/>
        <v>0.21142499830894268</v>
      </c>
    </row>
    <row r="125" spans="11:19" ht="15" x14ac:dyDescent="0.25">
      <c r="K125" s="41">
        <v>38701</v>
      </c>
      <c r="L125" s="159">
        <v>140.37624457552201</v>
      </c>
      <c r="M125" s="160">
        <f t="shared" si="6"/>
        <v>2.5703326491484102E-3</v>
      </c>
      <c r="N125" s="160">
        <f t="shared" si="8"/>
        <v>3.2736514049345855E-2</v>
      </c>
      <c r="O125" s="160">
        <f t="shared" si="10"/>
        <v>0.13713982213530262</v>
      </c>
      <c r="P125" s="134">
        <v>168.388419985507</v>
      </c>
      <c r="Q125" s="123">
        <f t="shared" si="7"/>
        <v>7.5343390073459027E-3</v>
      </c>
      <c r="R125" s="123">
        <f t="shared" si="9"/>
        <v>5.6444277094078954E-2</v>
      </c>
      <c r="S125" s="123">
        <f t="shared" si="11"/>
        <v>0.2194468942535035</v>
      </c>
    </row>
    <row r="126" spans="11:19" ht="15" x14ac:dyDescent="0.25">
      <c r="K126" s="41">
        <v>38732</v>
      </c>
      <c r="L126" s="159">
        <v>140.72879201515701</v>
      </c>
      <c r="M126" s="160">
        <f t="shared" si="6"/>
        <v>2.5114465820128551E-3</v>
      </c>
      <c r="N126" s="160">
        <f t="shared" si="8"/>
        <v>1.9665247283950027E-2</v>
      </c>
      <c r="O126" s="160">
        <f t="shared" si="10"/>
        <v>0.14755264057206063</v>
      </c>
      <c r="P126" s="134">
        <v>166.23638490644899</v>
      </c>
      <c r="Q126" s="123">
        <f t="shared" si="7"/>
        <v>-1.2780184523634275E-2</v>
      </c>
      <c r="R126" s="123">
        <f t="shared" si="9"/>
        <v>1.3319670753659363E-2</v>
      </c>
      <c r="S126" s="123">
        <f t="shared" si="11"/>
        <v>0.1856605553404358</v>
      </c>
    </row>
    <row r="127" spans="11:19" ht="15" x14ac:dyDescent="0.25">
      <c r="K127" s="41">
        <v>38763</v>
      </c>
      <c r="L127" s="159">
        <v>141.73120095099301</v>
      </c>
      <c r="M127" s="160">
        <f t="shared" si="6"/>
        <v>7.1229840140178968E-3</v>
      </c>
      <c r="N127" s="160">
        <f t="shared" si="8"/>
        <v>1.2247461911216728E-2</v>
      </c>
      <c r="O127" s="160">
        <f t="shared" si="10"/>
        <v>0.12670636814301428</v>
      </c>
      <c r="P127" s="134">
        <v>165.13593020524601</v>
      </c>
      <c r="Q127" s="123">
        <f t="shared" si="7"/>
        <v>-6.6198185302349666E-3</v>
      </c>
      <c r="R127" s="123">
        <f t="shared" si="9"/>
        <v>-1.1926590320011976E-2</v>
      </c>
      <c r="S127" s="123">
        <f t="shared" si="11"/>
        <v>0.16506174227593862</v>
      </c>
    </row>
    <row r="128" spans="11:19" ht="15" x14ac:dyDescent="0.25">
      <c r="K128" s="41">
        <v>38791</v>
      </c>
      <c r="L128" s="159">
        <v>144.37455073395799</v>
      </c>
      <c r="M128" s="160">
        <f t="shared" si="6"/>
        <v>1.8650443693615237E-2</v>
      </c>
      <c r="N128" s="160">
        <f t="shared" si="8"/>
        <v>2.8482783326525762E-2</v>
      </c>
      <c r="O128" s="160">
        <f t="shared" si="10"/>
        <v>0.12930195861427274</v>
      </c>
      <c r="P128" s="134">
        <v>164.63229723662701</v>
      </c>
      <c r="Q128" s="123">
        <f t="shared" si="7"/>
        <v>-3.0498085304212497E-3</v>
      </c>
      <c r="R128" s="123">
        <f t="shared" si="9"/>
        <v>-2.2306300808590529E-2</v>
      </c>
      <c r="S128" s="123">
        <f t="shared" si="11"/>
        <v>0.13899944215013837</v>
      </c>
    </row>
    <row r="129" spans="11:19" ht="15" x14ac:dyDescent="0.25">
      <c r="K129" s="41">
        <v>38822</v>
      </c>
      <c r="L129" s="159">
        <v>146.79596098551099</v>
      </c>
      <c r="M129" s="160">
        <f t="shared" si="6"/>
        <v>1.6771724928273501E-2</v>
      </c>
      <c r="N129" s="160">
        <f t="shared" si="8"/>
        <v>4.3112492358355015E-2</v>
      </c>
      <c r="O129" s="160">
        <f t="shared" si="10"/>
        <v>0.1303042903676459</v>
      </c>
      <c r="P129" s="134">
        <v>164.940699864968</v>
      </c>
      <c r="Q129" s="123">
        <f t="shared" si="7"/>
        <v>1.8732814491297933E-3</v>
      </c>
      <c r="R129" s="123">
        <f t="shared" si="9"/>
        <v>-7.7942325454812833E-3</v>
      </c>
      <c r="S129" s="123">
        <f t="shared" si="11"/>
        <v>0.12838497226341783</v>
      </c>
    </row>
    <row r="130" spans="11:19" ht="15" x14ac:dyDescent="0.25">
      <c r="K130" s="41">
        <v>38852</v>
      </c>
      <c r="L130" s="159">
        <v>148.91942707731701</v>
      </c>
      <c r="M130" s="160">
        <f t="shared" si="6"/>
        <v>1.4465425871053927E-2</v>
      </c>
      <c r="N130" s="160">
        <f t="shared" si="8"/>
        <v>5.0717316145578284E-2</v>
      </c>
      <c r="O130" s="160">
        <f t="shared" si="10"/>
        <v>0.15222954853104342</v>
      </c>
      <c r="P130" s="134">
        <v>164.27047903299299</v>
      </c>
      <c r="Q130" s="123">
        <f t="shared" si="7"/>
        <v>-4.063404802596926E-3</v>
      </c>
      <c r="R130" s="123">
        <f t="shared" si="9"/>
        <v>-5.2408411129991617E-3</v>
      </c>
      <c r="S130" s="123">
        <f t="shared" si="11"/>
        <v>0.11307290480951382</v>
      </c>
    </row>
    <row r="131" spans="11:19" ht="15" x14ac:dyDescent="0.25">
      <c r="K131" s="41">
        <v>38883</v>
      </c>
      <c r="L131" s="159">
        <v>150.78151648423301</v>
      </c>
      <c r="M131" s="160">
        <f t="shared" si="6"/>
        <v>1.2504005981363475E-2</v>
      </c>
      <c r="N131" s="160">
        <f t="shared" si="8"/>
        <v>4.4377390043493614E-2</v>
      </c>
      <c r="O131" s="160">
        <f t="shared" si="10"/>
        <v>0.15914074560317792</v>
      </c>
      <c r="P131" s="134">
        <v>162.98447941574199</v>
      </c>
      <c r="Q131" s="123">
        <f t="shared" si="7"/>
        <v>-7.8285497480817812E-3</v>
      </c>
      <c r="R131" s="123">
        <f t="shared" si="9"/>
        <v>-1.0009079922614461E-2</v>
      </c>
      <c r="S131" s="123">
        <f t="shared" si="11"/>
        <v>9.1909354944218036E-2</v>
      </c>
    </row>
    <row r="132" spans="11:19" ht="15" x14ac:dyDescent="0.25">
      <c r="K132" s="41">
        <v>38913</v>
      </c>
      <c r="L132" s="159">
        <v>153.13287849630501</v>
      </c>
      <c r="M132" s="160">
        <f t="shared" si="6"/>
        <v>1.5594497700372134E-2</v>
      </c>
      <c r="N132" s="160">
        <f t="shared" si="8"/>
        <v>4.316820073421157E-2</v>
      </c>
      <c r="O132" s="160">
        <f t="shared" si="10"/>
        <v>0.16185693165825188</v>
      </c>
      <c r="P132" s="134">
        <v>162.251791359534</v>
      </c>
      <c r="Q132" s="123">
        <f t="shared" si="7"/>
        <v>-4.4954467985816038E-3</v>
      </c>
      <c r="R132" s="123">
        <f t="shared" si="9"/>
        <v>-1.63022741363128E-2</v>
      </c>
      <c r="S132" s="123">
        <f t="shared" si="11"/>
        <v>6.81862493142118E-2</v>
      </c>
    </row>
    <row r="133" spans="11:19" ht="15" x14ac:dyDescent="0.25">
      <c r="K133" s="41">
        <v>38944</v>
      </c>
      <c r="L133" s="159">
        <v>154.652218375421</v>
      </c>
      <c r="M133" s="160">
        <f t="shared" si="6"/>
        <v>9.9217091328474005E-3</v>
      </c>
      <c r="N133" s="160">
        <f t="shared" si="8"/>
        <v>3.8495926358403265E-2</v>
      </c>
      <c r="O133" s="160">
        <f t="shared" si="10"/>
        <v>0.15724086131441095</v>
      </c>
      <c r="P133" s="134">
        <v>161.45019884005899</v>
      </c>
      <c r="Q133" s="123">
        <f t="shared" si="7"/>
        <v>-4.9404232320539032E-3</v>
      </c>
      <c r="R133" s="123">
        <f t="shared" si="9"/>
        <v>-1.716851505843342E-2</v>
      </c>
      <c r="S133" s="123">
        <f t="shared" si="11"/>
        <v>3.7292593045658018E-2</v>
      </c>
    </row>
    <row r="134" spans="11:19" ht="15" x14ac:dyDescent="0.25">
      <c r="K134" s="41">
        <v>38975</v>
      </c>
      <c r="L134" s="159">
        <v>154.60225464514599</v>
      </c>
      <c r="M134" s="160">
        <f t="shared" si="6"/>
        <v>-3.2307153948296641E-4</v>
      </c>
      <c r="N134" s="160">
        <f t="shared" si="8"/>
        <v>2.5339565816825393E-2</v>
      </c>
      <c r="O134" s="160">
        <f t="shared" si="10"/>
        <v>0.13739610294602889</v>
      </c>
      <c r="P134" s="134">
        <v>161.05159566990901</v>
      </c>
      <c r="Q134" s="123">
        <f t="shared" si="7"/>
        <v>-2.4688924077749252E-3</v>
      </c>
      <c r="R134" s="123">
        <f t="shared" si="9"/>
        <v>-1.1859311713372178E-2</v>
      </c>
      <c r="S134" s="123">
        <f t="shared" si="11"/>
        <v>1.0414116225978098E-2</v>
      </c>
    </row>
    <row r="135" spans="11:19" ht="15" x14ac:dyDescent="0.25">
      <c r="K135" s="41">
        <v>39005</v>
      </c>
      <c r="L135" s="159">
        <v>154.22238881998101</v>
      </c>
      <c r="M135" s="160">
        <f t="shared" si="6"/>
        <v>-2.4570522987318322E-3</v>
      </c>
      <c r="N135" s="160">
        <f t="shared" si="8"/>
        <v>7.1148033941141886E-3</v>
      </c>
      <c r="O135" s="160">
        <f t="shared" si="10"/>
        <v>0.11743452054864845</v>
      </c>
      <c r="P135" s="134">
        <v>167.624854869139</v>
      </c>
      <c r="Q135" s="123">
        <f t="shared" si="7"/>
        <v>4.0814617029330869E-2</v>
      </c>
      <c r="R135" s="123">
        <f t="shared" si="9"/>
        <v>3.3115588213746383E-2</v>
      </c>
      <c r="S135" s="123">
        <f t="shared" si="11"/>
        <v>2.1783304790432778E-2</v>
      </c>
    </row>
    <row r="136" spans="11:19" ht="15" x14ac:dyDescent="0.25">
      <c r="K136" s="41">
        <v>39036</v>
      </c>
      <c r="L136" s="159">
        <v>155.02144216711201</v>
      </c>
      <c r="M136" s="160">
        <f t="shared" ref="M136:M199" si="12">L136/L135-1</f>
        <v>5.1811760487234793E-3</v>
      </c>
      <c r="N136" s="160">
        <f t="shared" si="8"/>
        <v>2.3874458159709455E-3</v>
      </c>
      <c r="O136" s="160">
        <f t="shared" si="10"/>
        <v>0.10716666706108358</v>
      </c>
      <c r="P136" s="134">
        <v>174.28177368621999</v>
      </c>
      <c r="Q136" s="123">
        <f t="shared" ref="Q136:Q199" si="13">P136/P135-1</f>
        <v>3.9713196603677225E-2</v>
      </c>
      <c r="R136" s="123">
        <f t="shared" si="9"/>
        <v>7.9476983852293959E-2</v>
      </c>
      <c r="S136" s="123">
        <f t="shared" si="11"/>
        <v>4.2796598881839731E-2</v>
      </c>
    </row>
    <row r="137" spans="11:19" ht="15" x14ac:dyDescent="0.25">
      <c r="K137" s="41">
        <v>39066</v>
      </c>
      <c r="L137" s="159">
        <v>157.84071651071099</v>
      </c>
      <c r="M137" s="160">
        <f t="shared" si="12"/>
        <v>1.8186350895638137E-2</v>
      </c>
      <c r="N137" s="160">
        <f t="shared" si="8"/>
        <v>2.0947054575614965E-2</v>
      </c>
      <c r="O137" s="160">
        <f t="shared" si="10"/>
        <v>0.12441187601220616</v>
      </c>
      <c r="P137" s="134">
        <v>181.892321211942</v>
      </c>
      <c r="Q137" s="123">
        <f t="shared" si="13"/>
        <v>4.3668063302042093E-2</v>
      </c>
      <c r="R137" s="123">
        <f t="shared" si="9"/>
        <v>0.12940403015160507</v>
      </c>
      <c r="S137" s="123">
        <f t="shared" si="11"/>
        <v>8.0194951811990878E-2</v>
      </c>
    </row>
    <row r="138" spans="11:19" ht="15" x14ac:dyDescent="0.25">
      <c r="K138" s="41">
        <v>39097</v>
      </c>
      <c r="L138" s="159">
        <v>159.84371247793601</v>
      </c>
      <c r="M138" s="160">
        <f t="shared" si="12"/>
        <v>1.268998273388533E-2</v>
      </c>
      <c r="N138" s="160">
        <f t="shared" ref="N138:N201" si="14">L138/L135-1</f>
        <v>3.6449465612393039E-2</v>
      </c>
      <c r="O138" s="160">
        <f t="shared" si="10"/>
        <v>0.13582807177596079</v>
      </c>
      <c r="P138" s="134">
        <v>177.553915760579</v>
      </c>
      <c r="Q138" s="123">
        <f t="shared" si="13"/>
        <v>-2.3851504134184243E-2</v>
      </c>
      <c r="R138" s="123">
        <f t="shared" ref="R138:R201" si="15">P138/P135-1</f>
        <v>5.9233822449489271E-2</v>
      </c>
      <c r="S138" s="123">
        <f t="shared" si="11"/>
        <v>6.8080949068394681E-2</v>
      </c>
    </row>
    <row r="139" spans="11:19" ht="15" x14ac:dyDescent="0.25">
      <c r="K139" s="41">
        <v>39128</v>
      </c>
      <c r="L139" s="159">
        <v>161.88067944891799</v>
      </c>
      <c r="M139" s="160">
        <f t="shared" si="12"/>
        <v>1.2743491372944282E-2</v>
      </c>
      <c r="N139" s="160">
        <f t="shared" si="14"/>
        <v>4.4247022772577305E-2</v>
      </c>
      <c r="O139" s="160">
        <f t="shared" si="10"/>
        <v>0.14216685079026559</v>
      </c>
      <c r="P139" s="134">
        <v>174.60173078769699</v>
      </c>
      <c r="Q139" s="123">
        <f t="shared" si="13"/>
        <v>-1.6626977559103029E-2</v>
      </c>
      <c r="R139" s="123">
        <f t="shared" si="15"/>
        <v>1.8358609435147333E-3</v>
      </c>
      <c r="S139" s="123">
        <f t="shared" si="11"/>
        <v>5.7321266006047367E-2</v>
      </c>
    </row>
    <row r="140" spans="11:19" ht="15" x14ac:dyDescent="0.25">
      <c r="K140" s="41">
        <v>39156</v>
      </c>
      <c r="L140" s="159">
        <v>162.43826225061099</v>
      </c>
      <c r="M140" s="160">
        <f t="shared" si="12"/>
        <v>3.444406111903886E-3</v>
      </c>
      <c r="N140" s="160">
        <f t="shared" si="14"/>
        <v>2.9127755128937283E-2</v>
      </c>
      <c r="O140" s="160">
        <f t="shared" si="10"/>
        <v>0.12511700590458896</v>
      </c>
      <c r="P140" s="134">
        <v>171.01493963468801</v>
      </c>
      <c r="Q140" s="123">
        <f t="shared" si="13"/>
        <v>-2.0542701019214182E-2</v>
      </c>
      <c r="R140" s="123">
        <f t="shared" si="15"/>
        <v>-5.9801213733369218E-2</v>
      </c>
      <c r="S140" s="123">
        <f t="shared" si="11"/>
        <v>3.8769078152916636E-2</v>
      </c>
    </row>
    <row r="141" spans="11:19" ht="15" x14ac:dyDescent="0.25">
      <c r="K141" s="41">
        <v>39187</v>
      </c>
      <c r="L141" s="159">
        <v>164.810385833803</v>
      </c>
      <c r="M141" s="160">
        <f t="shared" si="12"/>
        <v>1.4603231716012077E-2</v>
      </c>
      <c r="N141" s="160">
        <f t="shared" si="14"/>
        <v>3.1072059569140498E-2</v>
      </c>
      <c r="O141" s="160">
        <f t="shared" si="10"/>
        <v>0.12271744213773061</v>
      </c>
      <c r="P141" s="134">
        <v>170.554527335595</v>
      </c>
      <c r="Q141" s="123">
        <f t="shared" si="13"/>
        <v>-2.6922343748242428E-3</v>
      </c>
      <c r="R141" s="123">
        <f t="shared" si="15"/>
        <v>-3.9421200005649415E-2</v>
      </c>
      <c r="S141" s="123">
        <f t="shared" si="11"/>
        <v>3.4035428946420643E-2</v>
      </c>
    </row>
    <row r="142" spans="11:19" ht="15" x14ac:dyDescent="0.25">
      <c r="K142" s="41">
        <v>39217</v>
      </c>
      <c r="L142" s="159">
        <v>166.71043118754901</v>
      </c>
      <c r="M142" s="160">
        <f t="shared" si="12"/>
        <v>1.1528674871631228E-2</v>
      </c>
      <c r="N142" s="160">
        <f t="shared" si="14"/>
        <v>2.9835257394969394E-2</v>
      </c>
      <c r="O142" s="160">
        <f t="shared" si="10"/>
        <v>0.11946731504006625</v>
      </c>
      <c r="P142" s="134">
        <v>171.017383649132</v>
      </c>
      <c r="Q142" s="123">
        <f t="shared" si="13"/>
        <v>2.7138318798554106E-3</v>
      </c>
      <c r="R142" s="123">
        <f t="shared" si="15"/>
        <v>-2.0528703366195722E-2</v>
      </c>
      <c r="S142" s="123">
        <f t="shared" si="11"/>
        <v>4.1071923913875708E-2</v>
      </c>
    </row>
    <row r="143" spans="11:19" ht="15" x14ac:dyDescent="0.25">
      <c r="K143" s="41">
        <v>39248</v>
      </c>
      <c r="L143" s="159">
        <v>169.40477794609399</v>
      </c>
      <c r="M143" s="160">
        <f t="shared" si="12"/>
        <v>1.6161836661041651E-2</v>
      </c>
      <c r="N143" s="160">
        <f t="shared" si="14"/>
        <v>4.2887159705851774E-2</v>
      </c>
      <c r="O143" s="160">
        <f t="shared" si="10"/>
        <v>0.12351156757206638</v>
      </c>
      <c r="P143" s="134">
        <v>170.59235307932701</v>
      </c>
      <c r="Q143" s="123">
        <f t="shared" si="13"/>
        <v>-2.4853062345814303E-3</v>
      </c>
      <c r="R143" s="123">
        <f t="shared" si="15"/>
        <v>-2.4710505191166687E-3</v>
      </c>
      <c r="S143" s="123">
        <f t="shared" si="11"/>
        <v>4.6678516205084897E-2</v>
      </c>
    </row>
    <row r="144" spans="11:19" ht="15" x14ac:dyDescent="0.25">
      <c r="K144" s="41">
        <v>39278</v>
      </c>
      <c r="L144" s="159">
        <v>171.100784861346</v>
      </c>
      <c r="M144" s="160">
        <f t="shared" si="12"/>
        <v>1.0011564820159302E-2</v>
      </c>
      <c r="N144" s="160">
        <f t="shared" si="14"/>
        <v>3.8167491664550246E-2</v>
      </c>
      <c r="O144" s="160">
        <f t="shared" si="10"/>
        <v>0.11733539225199463</v>
      </c>
      <c r="P144" s="134">
        <v>172.68868206062601</v>
      </c>
      <c r="Q144" s="123">
        <f t="shared" si="13"/>
        <v>1.228852843318351E-2</v>
      </c>
      <c r="R144" s="123">
        <f t="shared" si="15"/>
        <v>1.2513034736578499E-2</v>
      </c>
      <c r="S144" s="123">
        <f t="shared" si="11"/>
        <v>6.4325272551012391E-2</v>
      </c>
    </row>
    <row r="145" spans="11:19" ht="15" x14ac:dyDescent="0.25">
      <c r="K145" s="41">
        <v>39309</v>
      </c>
      <c r="L145" s="159">
        <v>172.381043366603</v>
      </c>
      <c r="M145" s="160">
        <f t="shared" si="12"/>
        <v>7.4824817799314935E-3</v>
      </c>
      <c r="N145" s="160">
        <f t="shared" si="14"/>
        <v>3.4014741241203739E-2</v>
      </c>
      <c r="O145" s="160">
        <f t="shared" si="10"/>
        <v>0.11463673251776418</v>
      </c>
      <c r="P145" s="134">
        <v>170.692040293486</v>
      </c>
      <c r="Q145" s="123">
        <f t="shared" si="13"/>
        <v>-1.1562088165332329E-2</v>
      </c>
      <c r="R145" s="123">
        <f t="shared" si="15"/>
        <v>-1.9023993275063544E-3</v>
      </c>
      <c r="S145" s="123">
        <f t="shared" si="11"/>
        <v>5.7242676192566844E-2</v>
      </c>
    </row>
    <row r="146" spans="11:19" ht="15" x14ac:dyDescent="0.25">
      <c r="K146" s="41">
        <v>39340</v>
      </c>
      <c r="L146" s="159">
        <v>172.86166821788001</v>
      </c>
      <c r="M146" s="160">
        <f t="shared" si="12"/>
        <v>2.7881537429546022E-3</v>
      </c>
      <c r="N146" s="160">
        <f t="shared" si="14"/>
        <v>2.0406096650273042E-2</v>
      </c>
      <c r="O146" s="160">
        <f t="shared" si="10"/>
        <v>0.11810573923804868</v>
      </c>
      <c r="P146" s="134">
        <v>170.97390766631801</v>
      </c>
      <c r="Q146" s="123">
        <f t="shared" si="13"/>
        <v>1.6513211298392338E-3</v>
      </c>
      <c r="R146" s="123">
        <f t="shared" si="15"/>
        <v>2.2366453132489639E-3</v>
      </c>
      <c r="S146" s="123">
        <f t="shared" si="11"/>
        <v>6.1609523054622528E-2</v>
      </c>
    </row>
    <row r="147" spans="11:19" ht="15" x14ac:dyDescent="0.25">
      <c r="K147" s="41">
        <v>39370</v>
      </c>
      <c r="L147" s="159">
        <v>172.55907743189101</v>
      </c>
      <c r="M147" s="160">
        <f t="shared" si="12"/>
        <v>-1.75047938104822E-3</v>
      </c>
      <c r="N147" s="160">
        <f t="shared" si="14"/>
        <v>8.5230033966632313E-3</v>
      </c>
      <c r="O147" s="160">
        <f t="shared" ref="O147:O210" si="16">L147/L135-1</f>
        <v>0.118897708382107</v>
      </c>
      <c r="P147" s="134">
        <v>168.08210429612501</v>
      </c>
      <c r="Q147" s="123">
        <f t="shared" si="13"/>
        <v>-1.6913711628073758E-2</v>
      </c>
      <c r="R147" s="123">
        <f t="shared" si="15"/>
        <v>-2.6675620599639349E-2</v>
      </c>
      <c r="S147" s="123">
        <f t="shared" ref="S147:S210" si="17">P147/P135-1</f>
        <v>2.7278140067175105E-3</v>
      </c>
    </row>
    <row r="148" spans="11:19" ht="15" x14ac:dyDescent="0.25">
      <c r="K148" s="41">
        <v>39401</v>
      </c>
      <c r="L148" s="159">
        <v>172.36292844508199</v>
      </c>
      <c r="M148" s="160">
        <f t="shared" si="12"/>
        <v>-1.1367062789637838E-3</v>
      </c>
      <c r="N148" s="160">
        <f t="shared" si="14"/>
        <v>-1.0508650584317714E-4</v>
      </c>
      <c r="O148" s="160">
        <f t="shared" si="16"/>
        <v>0.11186508160126629</v>
      </c>
      <c r="P148" s="134">
        <v>167.647781197352</v>
      </c>
      <c r="Q148" s="123">
        <f t="shared" si="13"/>
        <v>-2.5839937011249425E-3</v>
      </c>
      <c r="R148" s="123">
        <f t="shared" si="15"/>
        <v>-1.7834804076978239E-2</v>
      </c>
      <c r="S148" s="123">
        <f t="shared" si="17"/>
        <v>-3.806475197350212E-2</v>
      </c>
    </row>
    <row r="149" spans="11:19" ht="15" x14ac:dyDescent="0.25">
      <c r="K149" s="41">
        <v>39431</v>
      </c>
      <c r="L149" s="159">
        <v>171.104278503308</v>
      </c>
      <c r="M149" s="160">
        <f t="shared" si="12"/>
        <v>-7.302323957526724E-3</v>
      </c>
      <c r="N149" s="160">
        <f t="shared" si="14"/>
        <v>-1.0166451201644944E-2</v>
      </c>
      <c r="O149" s="160">
        <f t="shared" si="16"/>
        <v>8.4031308814395578E-2</v>
      </c>
      <c r="P149" s="134">
        <v>165.28876404824399</v>
      </c>
      <c r="Q149" s="123">
        <f t="shared" si="13"/>
        <v>-1.4071269731455782E-2</v>
      </c>
      <c r="R149" s="123">
        <f t="shared" si="15"/>
        <v>-3.3251527649291734E-2</v>
      </c>
      <c r="S149" s="123">
        <f t="shared" si="17"/>
        <v>-9.128234250390066E-2</v>
      </c>
    </row>
    <row r="150" spans="11:19" ht="15" x14ac:dyDescent="0.25">
      <c r="K150" s="41">
        <v>39462</v>
      </c>
      <c r="L150" s="159">
        <v>169.23397013424</v>
      </c>
      <c r="M150" s="160">
        <f t="shared" si="12"/>
        <v>-1.0930810061724139E-2</v>
      </c>
      <c r="N150" s="160">
        <f t="shared" si="14"/>
        <v>-1.9269384996355443E-2</v>
      </c>
      <c r="O150" s="160">
        <f t="shared" si="16"/>
        <v>5.874649375151475E-2</v>
      </c>
      <c r="P150" s="134">
        <v>164.34084561037599</v>
      </c>
      <c r="Q150" s="123">
        <f t="shared" si="13"/>
        <v>-5.7349236248830371E-3</v>
      </c>
      <c r="R150" s="123">
        <f t="shared" si="15"/>
        <v>-2.2258518843610631E-2</v>
      </c>
      <c r="S150" s="123">
        <f t="shared" si="17"/>
        <v>-7.441722754242186E-2</v>
      </c>
    </row>
    <row r="151" spans="11:19" ht="15" x14ac:dyDescent="0.25">
      <c r="K151" s="41">
        <v>39493</v>
      </c>
      <c r="L151" s="159">
        <v>163.132585839532</v>
      </c>
      <c r="M151" s="160">
        <f t="shared" si="12"/>
        <v>-3.6052952547696249E-2</v>
      </c>
      <c r="N151" s="160">
        <f t="shared" si="14"/>
        <v>-5.3551785693238263E-2</v>
      </c>
      <c r="O151" s="160">
        <f t="shared" si="16"/>
        <v>7.7335133190434835E-3</v>
      </c>
      <c r="P151" s="134">
        <v>163.23969777854501</v>
      </c>
      <c r="Q151" s="123">
        <f t="shared" si="13"/>
        <v>-6.7003904460952723E-3</v>
      </c>
      <c r="R151" s="123">
        <f t="shared" si="15"/>
        <v>-2.6293717622292156E-2</v>
      </c>
      <c r="S151" s="123">
        <f t="shared" si="17"/>
        <v>-6.5073999884728506E-2</v>
      </c>
    </row>
    <row r="152" spans="11:19" ht="15" x14ac:dyDescent="0.25">
      <c r="K152" s="41">
        <v>39522</v>
      </c>
      <c r="L152" s="159">
        <v>157.62968836895399</v>
      </c>
      <c r="M152" s="160">
        <f t="shared" si="12"/>
        <v>-3.3732668689448797E-2</v>
      </c>
      <c r="N152" s="160">
        <f t="shared" si="14"/>
        <v>-7.8750749263663211E-2</v>
      </c>
      <c r="O152" s="160">
        <f t="shared" si="16"/>
        <v>-2.9602470594263686E-2</v>
      </c>
      <c r="P152" s="134">
        <v>162.721754875512</v>
      </c>
      <c r="Q152" s="123">
        <f t="shared" si="13"/>
        <v>-3.172897953631737E-3</v>
      </c>
      <c r="R152" s="123">
        <f t="shared" si="15"/>
        <v>-1.553045173707468E-2</v>
      </c>
      <c r="S152" s="123">
        <f t="shared" si="17"/>
        <v>-4.8493919752808812E-2</v>
      </c>
    </row>
    <row r="153" spans="11:19" ht="15" x14ac:dyDescent="0.25">
      <c r="K153" s="41">
        <v>39553</v>
      </c>
      <c r="L153" s="159">
        <v>152.85170157361</v>
      </c>
      <c r="M153" s="160">
        <f t="shared" si="12"/>
        <v>-3.0311465084930322E-2</v>
      </c>
      <c r="N153" s="160">
        <f t="shared" si="14"/>
        <v>-9.6802483258149885E-2</v>
      </c>
      <c r="O153" s="160">
        <f t="shared" si="16"/>
        <v>-7.2560258867740868E-2</v>
      </c>
      <c r="P153" s="134">
        <v>160.98899216288501</v>
      </c>
      <c r="Q153" s="123">
        <f t="shared" si="13"/>
        <v>-1.0648623559600945E-2</v>
      </c>
      <c r="R153" s="123">
        <f t="shared" si="15"/>
        <v>-2.0395741758793551E-2</v>
      </c>
      <c r="S153" s="123">
        <f t="shared" si="17"/>
        <v>-5.6084909161561947E-2</v>
      </c>
    </row>
    <row r="154" spans="11:19" ht="15" x14ac:dyDescent="0.25">
      <c r="K154" s="41">
        <v>39583</v>
      </c>
      <c r="L154" s="159">
        <v>156.03053301925999</v>
      </c>
      <c r="M154" s="160">
        <f t="shared" si="12"/>
        <v>2.0796833878353294E-2</v>
      </c>
      <c r="N154" s="160">
        <f t="shared" si="14"/>
        <v>-4.3535464013658487E-2</v>
      </c>
      <c r="O154" s="160">
        <f t="shared" si="16"/>
        <v>-6.4062567004425475E-2</v>
      </c>
      <c r="P154" s="134">
        <v>159.043625379665</v>
      </c>
      <c r="Q154" s="123">
        <f t="shared" si="13"/>
        <v>-1.2083849691112647E-2</v>
      </c>
      <c r="R154" s="123">
        <f t="shared" si="15"/>
        <v>-2.5704975296955701E-2</v>
      </c>
      <c r="S154" s="123">
        <f t="shared" si="17"/>
        <v>-7.0014860559631575E-2</v>
      </c>
    </row>
    <row r="155" spans="11:19" ht="15" x14ac:dyDescent="0.25">
      <c r="K155" s="41">
        <v>39614</v>
      </c>
      <c r="L155" s="159">
        <v>160.37092131746101</v>
      </c>
      <c r="M155" s="160">
        <f t="shared" si="12"/>
        <v>2.7817557334533172E-2</v>
      </c>
      <c r="N155" s="160">
        <f t="shared" si="14"/>
        <v>1.7390334123422058E-2</v>
      </c>
      <c r="O155" s="160">
        <f t="shared" si="16"/>
        <v>-5.3327047431375396E-2</v>
      </c>
      <c r="P155" s="134">
        <v>157.089865324496</v>
      </c>
      <c r="Q155" s="123">
        <f t="shared" si="13"/>
        <v>-1.2284428567979622E-2</v>
      </c>
      <c r="R155" s="123">
        <f t="shared" si="15"/>
        <v>-3.4610550723992661E-2</v>
      </c>
      <c r="S155" s="123">
        <f t="shared" si="17"/>
        <v>-7.9150603828954891E-2</v>
      </c>
    </row>
    <row r="156" spans="11:19" ht="15" x14ac:dyDescent="0.25">
      <c r="K156" s="41">
        <v>39644</v>
      </c>
      <c r="L156" s="159">
        <v>164.07781042389601</v>
      </c>
      <c r="M156" s="160">
        <f t="shared" si="12"/>
        <v>2.3114471601101805E-2</v>
      </c>
      <c r="N156" s="160">
        <f t="shared" si="14"/>
        <v>7.3444448015384189E-2</v>
      </c>
      <c r="O156" s="160">
        <f t="shared" si="16"/>
        <v>-4.1045834144718629E-2</v>
      </c>
      <c r="P156" s="134">
        <v>157.513227286399</v>
      </c>
      <c r="Q156" s="123">
        <f t="shared" si="13"/>
        <v>2.6950303956811972E-3</v>
      </c>
      <c r="R156" s="123">
        <f t="shared" si="15"/>
        <v>-2.159007786674827E-2</v>
      </c>
      <c r="S156" s="123">
        <f t="shared" si="17"/>
        <v>-8.7877529628139439E-2</v>
      </c>
    </row>
    <row r="157" spans="11:19" ht="15" x14ac:dyDescent="0.25">
      <c r="K157" s="41">
        <v>39675</v>
      </c>
      <c r="L157" s="159">
        <v>160.17360897940799</v>
      </c>
      <c r="M157" s="160">
        <f t="shared" si="12"/>
        <v>-2.3794816827464316E-2</v>
      </c>
      <c r="N157" s="160">
        <f t="shared" si="14"/>
        <v>2.6552982163027039E-2</v>
      </c>
      <c r="O157" s="160">
        <f t="shared" si="16"/>
        <v>-7.0816570945294921E-2</v>
      </c>
      <c r="P157" s="134">
        <v>157.647704786194</v>
      </c>
      <c r="Q157" s="123">
        <f t="shared" si="13"/>
        <v>8.5375369492290965E-4</v>
      </c>
      <c r="R157" s="123">
        <f t="shared" si="15"/>
        <v>-8.7769666350266951E-3</v>
      </c>
      <c r="S157" s="123">
        <f t="shared" si="17"/>
        <v>-7.6420291683570674E-2</v>
      </c>
    </row>
    <row r="158" spans="11:19" ht="15" x14ac:dyDescent="0.25">
      <c r="K158" s="41">
        <v>39706</v>
      </c>
      <c r="L158" s="159">
        <v>156.53268971355899</v>
      </c>
      <c r="M158" s="160">
        <f t="shared" si="12"/>
        <v>-2.2731080913067747E-2</v>
      </c>
      <c r="N158" s="160">
        <f t="shared" si="14"/>
        <v>-2.393346357538273E-2</v>
      </c>
      <c r="O158" s="160">
        <f t="shared" si="16"/>
        <v>-9.4462691889213302E-2</v>
      </c>
      <c r="P158" s="134">
        <v>157.163289364474</v>
      </c>
      <c r="Q158" s="123">
        <f t="shared" si="13"/>
        <v>-3.0727718007501625E-3</v>
      </c>
      <c r="R158" s="123">
        <f t="shared" si="15"/>
        <v>4.6740150821511506E-4</v>
      </c>
      <c r="S158" s="123">
        <f t="shared" si="17"/>
        <v>-8.0776175092152513E-2</v>
      </c>
    </row>
    <row r="159" spans="11:19" ht="15" x14ac:dyDescent="0.25">
      <c r="K159" s="41">
        <v>39736</v>
      </c>
      <c r="L159" s="159">
        <v>153.69698533282599</v>
      </c>
      <c r="M159" s="160">
        <f t="shared" si="12"/>
        <v>-1.8115732796274653E-2</v>
      </c>
      <c r="N159" s="160">
        <f t="shared" si="14"/>
        <v>-6.326769637071028E-2</v>
      </c>
      <c r="O159" s="160">
        <f t="shared" si="16"/>
        <v>-0.10930802586441668</v>
      </c>
      <c r="P159" s="134">
        <v>154.499280406292</v>
      </c>
      <c r="Q159" s="123">
        <f t="shared" si="13"/>
        <v>-1.695058031016361E-2</v>
      </c>
      <c r="R159" s="123">
        <f t="shared" si="15"/>
        <v>-1.9134563693669282E-2</v>
      </c>
      <c r="S159" s="123">
        <f t="shared" si="17"/>
        <v>-8.0810648740468838E-2</v>
      </c>
    </row>
    <row r="160" spans="11:19" ht="15" x14ac:dyDescent="0.25">
      <c r="K160" s="41">
        <v>39767</v>
      </c>
      <c r="L160" s="159">
        <v>153.213579685155</v>
      </c>
      <c r="M160" s="160">
        <f t="shared" si="12"/>
        <v>-3.1451862677995823E-3</v>
      </c>
      <c r="N160" s="160">
        <f t="shared" si="14"/>
        <v>-4.345303410843282E-2</v>
      </c>
      <c r="O160" s="160">
        <f t="shared" si="16"/>
        <v>-0.11109899868073037</v>
      </c>
      <c r="P160" s="134">
        <v>148.867028067131</v>
      </c>
      <c r="Q160" s="123">
        <f t="shared" si="13"/>
        <v>-3.6454877487776427E-2</v>
      </c>
      <c r="R160" s="123">
        <f t="shared" si="15"/>
        <v>-5.5698094247370045E-2</v>
      </c>
      <c r="S160" s="123">
        <f t="shared" si="17"/>
        <v>-0.112025062282886</v>
      </c>
    </row>
    <row r="161" spans="11:19" ht="15" x14ac:dyDescent="0.25">
      <c r="K161" s="41">
        <v>39797</v>
      </c>
      <c r="L161" s="159">
        <v>151.875402955895</v>
      </c>
      <c r="M161" s="160">
        <f t="shared" si="12"/>
        <v>-8.7340608581163437E-3</v>
      </c>
      <c r="N161" s="160">
        <f t="shared" si="14"/>
        <v>-2.9752806050840963E-2</v>
      </c>
      <c r="O161" s="160">
        <f t="shared" si="16"/>
        <v>-0.11238103287429624</v>
      </c>
      <c r="P161" s="134">
        <v>142.63384989621699</v>
      </c>
      <c r="Q161" s="123">
        <f t="shared" si="13"/>
        <v>-4.1870777242245971E-2</v>
      </c>
      <c r="R161" s="123">
        <f t="shared" si="15"/>
        <v>-9.2448048949663408E-2</v>
      </c>
      <c r="S161" s="123">
        <f t="shared" si="17"/>
        <v>-0.13706263872488367</v>
      </c>
    </row>
    <row r="162" spans="11:19" ht="15" x14ac:dyDescent="0.25">
      <c r="K162" s="41">
        <v>39828</v>
      </c>
      <c r="L162" s="159">
        <v>151.15523629019299</v>
      </c>
      <c r="M162" s="160">
        <f t="shared" si="12"/>
        <v>-4.7418255470318416E-3</v>
      </c>
      <c r="N162" s="160">
        <f t="shared" si="14"/>
        <v>-1.6537403366298498E-2</v>
      </c>
      <c r="O162" s="160">
        <f t="shared" si="16"/>
        <v>-0.10682686123658602</v>
      </c>
      <c r="P162" s="134">
        <v>137.34964919803701</v>
      </c>
      <c r="Q162" s="123">
        <f t="shared" si="13"/>
        <v>-3.7047311714749731E-2</v>
      </c>
      <c r="R162" s="123">
        <f t="shared" si="15"/>
        <v>-0.11100136624038648</v>
      </c>
      <c r="S162" s="123">
        <f t="shared" si="17"/>
        <v>-0.16423912334204782</v>
      </c>
    </row>
    <row r="163" spans="11:19" ht="15" x14ac:dyDescent="0.25">
      <c r="K163" s="41">
        <v>39859</v>
      </c>
      <c r="L163" s="159">
        <v>148.05646935475599</v>
      </c>
      <c r="M163" s="160">
        <f t="shared" si="12"/>
        <v>-2.0500559633196414E-2</v>
      </c>
      <c r="N163" s="160">
        <f t="shared" si="14"/>
        <v>-3.3659616471311327E-2</v>
      </c>
      <c r="O163" s="160">
        <f t="shared" si="16"/>
        <v>-9.2416339796181912E-2</v>
      </c>
      <c r="P163" s="134">
        <v>137.184320867319</v>
      </c>
      <c r="Q163" s="123">
        <f t="shared" si="13"/>
        <v>-1.2037040624663931E-3</v>
      </c>
      <c r="R163" s="123">
        <f t="shared" si="15"/>
        <v>-7.8477466444374255E-2</v>
      </c>
      <c r="S163" s="123">
        <f t="shared" si="17"/>
        <v>-0.15961421924814745</v>
      </c>
    </row>
    <row r="164" spans="11:19" ht="15" x14ac:dyDescent="0.25">
      <c r="K164" s="41">
        <v>39887</v>
      </c>
      <c r="L164" s="159">
        <v>142.51523479001901</v>
      </c>
      <c r="M164" s="160">
        <f t="shared" si="12"/>
        <v>-3.7426494018709233E-2</v>
      </c>
      <c r="N164" s="160">
        <f t="shared" si="14"/>
        <v>-6.1630573375954789E-2</v>
      </c>
      <c r="O164" s="160">
        <f t="shared" si="16"/>
        <v>-9.5885830488718127E-2</v>
      </c>
      <c r="P164" s="134">
        <v>135.27432612996</v>
      </c>
      <c r="Q164" s="123">
        <f t="shared" si="13"/>
        <v>-1.3922835534581957E-2</v>
      </c>
      <c r="R164" s="123">
        <f t="shared" si="15"/>
        <v>-5.1597315585409143E-2</v>
      </c>
      <c r="S164" s="123">
        <f t="shared" si="17"/>
        <v>-0.16867706943395655</v>
      </c>
    </row>
    <row r="165" spans="11:19" ht="15" x14ac:dyDescent="0.25">
      <c r="K165" s="41">
        <v>39918</v>
      </c>
      <c r="L165" s="159">
        <v>134.73390108700701</v>
      </c>
      <c r="M165" s="160">
        <f t="shared" si="12"/>
        <v>-5.460001321596919E-2</v>
      </c>
      <c r="N165" s="160">
        <f t="shared" si="14"/>
        <v>-0.10863887752892487</v>
      </c>
      <c r="O165" s="160">
        <f t="shared" si="16"/>
        <v>-0.11853188613590837</v>
      </c>
      <c r="P165" s="134">
        <v>132.41283740020199</v>
      </c>
      <c r="Q165" s="123">
        <f t="shared" si="13"/>
        <v>-2.1153228492219123E-2</v>
      </c>
      <c r="R165" s="123">
        <f t="shared" si="15"/>
        <v>-3.5943388473580251E-2</v>
      </c>
      <c r="S165" s="123">
        <f t="shared" si="17"/>
        <v>-0.17750378071669837</v>
      </c>
    </row>
    <row r="166" spans="11:19" ht="15" x14ac:dyDescent="0.25">
      <c r="K166" s="41">
        <v>39948</v>
      </c>
      <c r="L166" s="159">
        <v>124.563795817265</v>
      </c>
      <c r="M166" s="160">
        <f t="shared" si="12"/>
        <v>-7.5482897679734373E-2</v>
      </c>
      <c r="N166" s="160">
        <f t="shared" si="14"/>
        <v>-0.1586737387422128</v>
      </c>
      <c r="O166" s="160">
        <f t="shared" si="16"/>
        <v>-0.20167038202779719</v>
      </c>
      <c r="P166" s="134">
        <v>126.748705430025</v>
      </c>
      <c r="Q166" s="123">
        <f t="shared" si="13"/>
        <v>-4.2776305389921054E-2</v>
      </c>
      <c r="R166" s="123">
        <f t="shared" si="15"/>
        <v>-7.607003024337633E-2</v>
      </c>
      <c r="S166" s="123">
        <f t="shared" si="17"/>
        <v>-0.20305699063729443</v>
      </c>
    </row>
    <row r="167" spans="11:19" ht="15" x14ac:dyDescent="0.25">
      <c r="K167" s="41">
        <v>39979</v>
      </c>
      <c r="L167" s="159">
        <v>117.02008160995901</v>
      </c>
      <c r="M167" s="160">
        <f t="shared" si="12"/>
        <v>-6.0561049523351174E-2</v>
      </c>
      <c r="N167" s="160">
        <f t="shared" si="14"/>
        <v>-0.17889422992302817</v>
      </c>
      <c r="O167" s="160">
        <f t="shared" si="16"/>
        <v>-0.27031608568044074</v>
      </c>
      <c r="P167" s="134">
        <v>124.072571840397</v>
      </c>
      <c r="Q167" s="123">
        <f t="shared" si="13"/>
        <v>-2.1113695643269703E-2</v>
      </c>
      <c r="R167" s="123">
        <f t="shared" si="15"/>
        <v>-8.280768871693589E-2</v>
      </c>
      <c r="S167" s="123">
        <f t="shared" si="17"/>
        <v>-0.21018092679560285</v>
      </c>
    </row>
    <row r="168" spans="11:19" ht="15" x14ac:dyDescent="0.25">
      <c r="K168" s="41">
        <v>40009</v>
      </c>
      <c r="L168" s="159">
        <v>111.34198420967201</v>
      </c>
      <c r="M168" s="160">
        <f t="shared" si="12"/>
        <v>-4.8522418735040151E-2</v>
      </c>
      <c r="N168" s="160">
        <f t="shared" si="14"/>
        <v>-0.17361567273428258</v>
      </c>
      <c r="O168" s="160">
        <f t="shared" si="16"/>
        <v>-0.3214074229658519</v>
      </c>
      <c r="P168" s="134">
        <v>121.52935777483199</v>
      </c>
      <c r="Q168" s="123">
        <f t="shared" si="13"/>
        <v>-2.0497794378249168E-2</v>
      </c>
      <c r="R168" s="123">
        <f t="shared" si="15"/>
        <v>-8.2193538323448112E-2</v>
      </c>
      <c r="S168" s="123">
        <f t="shared" si="17"/>
        <v>-0.22844982692240323</v>
      </c>
    </row>
    <row r="169" spans="11:19" ht="15" x14ac:dyDescent="0.25">
      <c r="K169" s="41">
        <v>40040</v>
      </c>
      <c r="L169" s="159">
        <v>112.491439957065</v>
      </c>
      <c r="M169" s="160">
        <f t="shared" si="12"/>
        <v>1.0323650647615645E-2</v>
      </c>
      <c r="N169" s="160">
        <f t="shared" si="14"/>
        <v>-9.6917051868828263E-2</v>
      </c>
      <c r="O169" s="160">
        <f t="shared" si="16"/>
        <v>-0.29769054544105977</v>
      </c>
      <c r="P169" s="134">
        <v>121.30727726700999</v>
      </c>
      <c r="Q169" s="123">
        <f t="shared" si="13"/>
        <v>-1.8273815635022617E-3</v>
      </c>
      <c r="R169" s="123">
        <f t="shared" si="15"/>
        <v>-4.2930838185318509E-2</v>
      </c>
      <c r="S169" s="123">
        <f t="shared" si="17"/>
        <v>-0.23051669270079034</v>
      </c>
    </row>
    <row r="170" spans="11:19" ht="15" x14ac:dyDescent="0.25">
      <c r="K170" s="41">
        <v>40071</v>
      </c>
      <c r="L170" s="159">
        <v>113.535626312296</v>
      </c>
      <c r="M170" s="160">
        <f t="shared" si="12"/>
        <v>9.2823627791549512E-3</v>
      </c>
      <c r="N170" s="160">
        <f t="shared" si="14"/>
        <v>-2.977655843103133E-2</v>
      </c>
      <c r="O170" s="160">
        <f t="shared" si="16"/>
        <v>-0.27468424314399642</v>
      </c>
      <c r="P170" s="134">
        <v>120.04942167799101</v>
      </c>
      <c r="Q170" s="123">
        <f t="shared" si="13"/>
        <v>-1.036916842383917E-2</v>
      </c>
      <c r="R170" s="123">
        <f t="shared" si="15"/>
        <v>-3.2425781965584211E-2</v>
      </c>
      <c r="S170" s="123">
        <f t="shared" si="17"/>
        <v>-0.23614845322060563</v>
      </c>
    </row>
    <row r="171" spans="11:19" ht="15" x14ac:dyDescent="0.25">
      <c r="K171" s="41">
        <v>40101</v>
      </c>
      <c r="L171" s="159">
        <v>112.998947630846</v>
      </c>
      <c r="M171" s="160">
        <f t="shared" si="12"/>
        <v>-4.7269627946895376E-3</v>
      </c>
      <c r="N171" s="160">
        <f t="shared" si="14"/>
        <v>1.4881748631798253E-2</v>
      </c>
      <c r="O171" s="160">
        <f t="shared" si="16"/>
        <v>-0.26479398807887911</v>
      </c>
      <c r="P171" s="134">
        <v>119.924160695514</v>
      </c>
      <c r="Q171" s="123">
        <f t="shared" si="13"/>
        <v>-1.0434117942941246E-3</v>
      </c>
      <c r="R171" s="123">
        <f t="shared" si="15"/>
        <v>-1.3208307101334915E-2</v>
      </c>
      <c r="S171" s="123">
        <f t="shared" si="17"/>
        <v>-0.2237882249021137</v>
      </c>
    </row>
    <row r="172" spans="11:19" ht="15" x14ac:dyDescent="0.25">
      <c r="K172" s="41">
        <v>40132</v>
      </c>
      <c r="L172" s="159">
        <v>109.390540175686</v>
      </c>
      <c r="M172" s="160">
        <f t="shared" si="12"/>
        <v>-3.1933106730765659E-2</v>
      </c>
      <c r="N172" s="160">
        <f t="shared" si="14"/>
        <v>-2.7565651062538943E-2</v>
      </c>
      <c r="O172" s="160">
        <f t="shared" si="16"/>
        <v>-0.28602581833492047</v>
      </c>
      <c r="P172" s="134">
        <v>118.186007551854</v>
      </c>
      <c r="Q172" s="123">
        <f t="shared" si="13"/>
        <v>-1.4493769508824417E-2</v>
      </c>
      <c r="R172" s="123">
        <f t="shared" si="15"/>
        <v>-2.5730275919768175E-2</v>
      </c>
      <c r="S172" s="123">
        <f t="shared" si="17"/>
        <v>-0.20609681615623787</v>
      </c>
    </row>
    <row r="173" spans="11:19" ht="15" x14ac:dyDescent="0.25">
      <c r="K173" s="41">
        <v>40162</v>
      </c>
      <c r="L173" s="159">
        <v>105.69317343350301</v>
      </c>
      <c r="M173" s="160">
        <f t="shared" si="12"/>
        <v>-3.379969361377011E-2</v>
      </c>
      <c r="N173" s="160">
        <f t="shared" si="14"/>
        <v>-6.9074819363053597E-2</v>
      </c>
      <c r="O173" s="160">
        <f t="shared" si="16"/>
        <v>-0.30407971681763002</v>
      </c>
      <c r="P173" s="134">
        <v>117.64573031723801</v>
      </c>
      <c r="Q173" s="123">
        <f t="shared" si="13"/>
        <v>-4.5714145507365078E-3</v>
      </c>
      <c r="R173" s="123">
        <f t="shared" si="15"/>
        <v>-2.0022515120484585E-2</v>
      </c>
      <c r="S173" s="123">
        <f t="shared" si="17"/>
        <v>-0.17519066895523605</v>
      </c>
    </row>
    <row r="174" spans="11:19" ht="15" x14ac:dyDescent="0.25">
      <c r="K174" s="41">
        <v>40193</v>
      </c>
      <c r="L174" s="159">
        <v>104.539302069424</v>
      </c>
      <c r="M174" s="160">
        <f t="shared" si="12"/>
        <v>-1.0917179668230581E-2</v>
      </c>
      <c r="N174" s="160">
        <f t="shared" si="14"/>
        <v>-7.4864817228729064E-2</v>
      </c>
      <c r="O174" s="160">
        <f t="shared" si="16"/>
        <v>-0.30839774634915151</v>
      </c>
      <c r="P174" s="134">
        <v>117.57200943330101</v>
      </c>
      <c r="Q174" s="123">
        <f t="shared" si="13"/>
        <v>-6.2663458961242924E-4</v>
      </c>
      <c r="R174" s="123">
        <f t="shared" si="15"/>
        <v>-1.9613656235502708E-2</v>
      </c>
      <c r="S174" s="123">
        <f t="shared" si="17"/>
        <v>-0.14399483275140879</v>
      </c>
    </row>
    <row r="175" spans="11:19" ht="15" x14ac:dyDescent="0.25">
      <c r="K175" s="41">
        <v>40224</v>
      </c>
      <c r="L175" s="159">
        <v>105.89105506934</v>
      </c>
      <c r="M175" s="160">
        <f t="shared" si="12"/>
        <v>1.2930572264757467E-2</v>
      </c>
      <c r="N175" s="160">
        <f t="shared" si="14"/>
        <v>-3.1990747104143291E-2</v>
      </c>
      <c r="O175" s="160">
        <f t="shared" si="16"/>
        <v>-0.28479278527427287</v>
      </c>
      <c r="P175" s="134">
        <v>118.30555540031</v>
      </c>
      <c r="Q175" s="123">
        <f t="shared" si="13"/>
        <v>6.2391207783611957E-3</v>
      </c>
      <c r="R175" s="123">
        <f t="shared" si="15"/>
        <v>1.0115228607205928E-3</v>
      </c>
      <c r="S175" s="123">
        <f t="shared" si="17"/>
        <v>-0.13761605807173871</v>
      </c>
    </row>
    <row r="176" spans="11:19" ht="15" x14ac:dyDescent="0.25">
      <c r="K176" s="41">
        <v>40252</v>
      </c>
      <c r="L176" s="159">
        <v>109.401263418201</v>
      </c>
      <c r="M176" s="160">
        <f t="shared" si="12"/>
        <v>3.3149243310140131E-2</v>
      </c>
      <c r="N176" s="160">
        <f t="shared" si="14"/>
        <v>3.5083533441551351E-2</v>
      </c>
      <c r="O176" s="160">
        <f t="shared" si="16"/>
        <v>-0.23235390532533529</v>
      </c>
      <c r="P176" s="134">
        <v>119.094848481345</v>
      </c>
      <c r="Q176" s="123">
        <f t="shared" si="13"/>
        <v>6.6716484983673219E-3</v>
      </c>
      <c r="R176" s="123">
        <f t="shared" si="15"/>
        <v>1.2317643489477836E-2</v>
      </c>
      <c r="S176" s="123">
        <f t="shared" si="17"/>
        <v>-0.11960493991351429</v>
      </c>
    </row>
    <row r="177" spans="11:19" ht="15" x14ac:dyDescent="0.25">
      <c r="K177" s="41">
        <v>40283</v>
      </c>
      <c r="L177" s="159">
        <v>114.069175699986</v>
      </c>
      <c r="M177" s="160">
        <f t="shared" si="12"/>
        <v>4.2667809638918808E-2</v>
      </c>
      <c r="N177" s="160">
        <f t="shared" si="14"/>
        <v>9.1160677772970766E-2</v>
      </c>
      <c r="O177" s="160">
        <f t="shared" si="16"/>
        <v>-0.15337435656729304</v>
      </c>
      <c r="P177" s="134">
        <v>120.086139131412</v>
      </c>
      <c r="Q177" s="123">
        <f t="shared" si="13"/>
        <v>8.3235392857674562E-3</v>
      </c>
      <c r="R177" s="123">
        <f t="shared" si="15"/>
        <v>2.1383743547712886E-2</v>
      </c>
      <c r="S177" s="123">
        <f t="shared" si="17"/>
        <v>-9.3092924453646586E-2</v>
      </c>
    </row>
    <row r="178" spans="11:19" ht="15" x14ac:dyDescent="0.25">
      <c r="K178" s="41">
        <v>40313</v>
      </c>
      <c r="L178" s="159">
        <v>117.234036409022</v>
      </c>
      <c r="M178" s="160">
        <f t="shared" si="12"/>
        <v>2.7745100195690986E-2</v>
      </c>
      <c r="N178" s="160">
        <f t="shared" si="14"/>
        <v>0.10711935330377376</v>
      </c>
      <c r="O178" s="160">
        <f t="shared" si="16"/>
        <v>-5.8843417223699235E-2</v>
      </c>
      <c r="P178" s="134">
        <v>120.95797195852801</v>
      </c>
      <c r="Q178" s="123">
        <f t="shared" si="13"/>
        <v>7.2600620972746999E-3</v>
      </c>
      <c r="R178" s="123">
        <f t="shared" si="15"/>
        <v>2.2420050768055866E-2</v>
      </c>
      <c r="S178" s="123">
        <f t="shared" si="17"/>
        <v>-4.5686726754727403E-2</v>
      </c>
    </row>
    <row r="179" spans="11:19" ht="15" x14ac:dyDescent="0.25">
      <c r="K179" s="41">
        <v>40344</v>
      </c>
      <c r="L179" s="159">
        <v>117.79013920141701</v>
      </c>
      <c r="M179" s="160">
        <f t="shared" si="12"/>
        <v>4.7435267899060829E-3</v>
      </c>
      <c r="N179" s="160">
        <f t="shared" si="14"/>
        <v>7.6679880296705694E-2</v>
      </c>
      <c r="O179" s="160">
        <f t="shared" si="16"/>
        <v>6.5805593438628129E-3</v>
      </c>
      <c r="P179" s="134">
        <v>122.53253192183401</v>
      </c>
      <c r="Q179" s="123">
        <f t="shared" si="13"/>
        <v>1.3017413716607695E-2</v>
      </c>
      <c r="R179" s="123">
        <f t="shared" si="15"/>
        <v>2.8865089332789085E-2</v>
      </c>
      <c r="S179" s="123">
        <f t="shared" si="17"/>
        <v>-1.2412412314174115E-2</v>
      </c>
    </row>
    <row r="180" spans="11:19" ht="15" x14ac:dyDescent="0.25">
      <c r="K180" s="41">
        <v>40374</v>
      </c>
      <c r="L180" s="159">
        <v>116.332400489647</v>
      </c>
      <c r="M180" s="160">
        <f t="shared" si="12"/>
        <v>-1.2375727897539268E-2</v>
      </c>
      <c r="N180" s="160">
        <f t="shared" si="14"/>
        <v>1.9840809541865401E-2</v>
      </c>
      <c r="O180" s="160">
        <f t="shared" si="16"/>
        <v>4.4820615650044138E-2</v>
      </c>
      <c r="P180" s="134">
        <v>124.142852877333</v>
      </c>
      <c r="Q180" s="123">
        <f t="shared" si="13"/>
        <v>1.3141987113481468E-2</v>
      </c>
      <c r="R180" s="123">
        <f t="shared" si="15"/>
        <v>3.3781698497956425E-2</v>
      </c>
      <c r="S180" s="123">
        <f t="shared" si="17"/>
        <v>2.1505051539425279E-2</v>
      </c>
    </row>
    <row r="181" spans="11:19" ht="15" x14ac:dyDescent="0.25">
      <c r="K181" s="41">
        <v>40405</v>
      </c>
      <c r="L181" s="159">
        <v>115.90841264148401</v>
      </c>
      <c r="M181" s="160">
        <f t="shared" si="12"/>
        <v>-3.6446239085449195E-3</v>
      </c>
      <c r="N181" s="160">
        <f t="shared" si="14"/>
        <v>-1.1307499154195932E-2</v>
      </c>
      <c r="O181" s="160">
        <f t="shared" si="16"/>
        <v>3.0375401770331933E-2</v>
      </c>
      <c r="P181" s="134">
        <v>128.939028756364</v>
      </c>
      <c r="Q181" s="123">
        <f t="shared" si="13"/>
        <v>3.8634329466958217E-2</v>
      </c>
      <c r="R181" s="123">
        <f t="shared" si="15"/>
        <v>6.5982065246368293E-2</v>
      </c>
      <c r="S181" s="123">
        <f t="shared" si="17"/>
        <v>6.2912561070476603E-2</v>
      </c>
    </row>
    <row r="182" spans="11:19" ht="15" x14ac:dyDescent="0.25">
      <c r="K182" s="41">
        <v>40436</v>
      </c>
      <c r="L182" s="159">
        <v>116.66284232677199</v>
      </c>
      <c r="M182" s="160">
        <f t="shared" si="12"/>
        <v>6.5088432159061682E-3</v>
      </c>
      <c r="N182" s="160">
        <f t="shared" si="14"/>
        <v>-9.5703840940146723E-3</v>
      </c>
      <c r="O182" s="160">
        <f t="shared" si="16"/>
        <v>2.7543918292872505E-2</v>
      </c>
      <c r="P182" s="134">
        <v>133.90155940158701</v>
      </c>
      <c r="Q182" s="123">
        <f t="shared" si="13"/>
        <v>3.8487420706417197E-2</v>
      </c>
      <c r="R182" s="123">
        <f t="shared" si="15"/>
        <v>9.2783747315411169E-2</v>
      </c>
      <c r="S182" s="123">
        <f t="shared" si="17"/>
        <v>0.11538695922044195</v>
      </c>
    </row>
    <row r="183" spans="11:19" ht="15" x14ac:dyDescent="0.25">
      <c r="K183" s="41">
        <v>40466</v>
      </c>
      <c r="L183" s="159">
        <v>118.057349993266</v>
      </c>
      <c r="M183" s="160">
        <f t="shared" si="12"/>
        <v>1.1953314685990479E-2</v>
      </c>
      <c r="N183" s="160">
        <f t="shared" si="14"/>
        <v>1.482776506251593E-2</v>
      </c>
      <c r="O183" s="160">
        <f t="shared" si="16"/>
        <v>4.4765039573157805E-2</v>
      </c>
      <c r="P183" s="134">
        <v>138.37855382415401</v>
      </c>
      <c r="Q183" s="123">
        <f t="shared" si="13"/>
        <v>3.3434968513995855E-2</v>
      </c>
      <c r="R183" s="123">
        <f t="shared" si="15"/>
        <v>0.11467193331610859</v>
      </c>
      <c r="S183" s="123">
        <f t="shared" si="17"/>
        <v>0.15388386311491886</v>
      </c>
    </row>
    <row r="184" spans="11:19" ht="15" x14ac:dyDescent="0.25">
      <c r="K184" s="41">
        <v>40497</v>
      </c>
      <c r="L184" s="159">
        <v>117.376955598755</v>
      </c>
      <c r="M184" s="160">
        <f t="shared" si="12"/>
        <v>-5.7632531523857944E-3</v>
      </c>
      <c r="N184" s="160">
        <f t="shared" si="14"/>
        <v>1.2669856516915212E-2</v>
      </c>
      <c r="O184" s="160">
        <f t="shared" si="16"/>
        <v>7.3008282162630112E-2</v>
      </c>
      <c r="P184" s="134">
        <v>139.83341261946799</v>
      </c>
      <c r="Q184" s="123">
        <f t="shared" si="13"/>
        <v>1.0513614683115957E-2</v>
      </c>
      <c r="R184" s="123">
        <f t="shared" si="15"/>
        <v>8.4492523079954474E-2</v>
      </c>
      <c r="S184" s="123">
        <f t="shared" si="17"/>
        <v>0.18316385768523569</v>
      </c>
    </row>
    <row r="185" spans="11:19" ht="15" x14ac:dyDescent="0.25">
      <c r="K185" s="41">
        <v>40527</v>
      </c>
      <c r="L185" s="159">
        <v>118.061005770314</v>
      </c>
      <c r="M185" s="160">
        <f t="shared" si="12"/>
        <v>5.8278063872891916E-3</v>
      </c>
      <c r="N185" s="160">
        <f t="shared" si="14"/>
        <v>1.198465094503498E-2</v>
      </c>
      <c r="O185" s="160">
        <f t="shared" si="16"/>
        <v>0.11701637802172926</v>
      </c>
      <c r="P185" s="134">
        <v>141.09341528003799</v>
      </c>
      <c r="Q185" s="123">
        <f t="shared" si="13"/>
        <v>9.0107409736102095E-3</v>
      </c>
      <c r="R185" s="123">
        <f t="shared" si="15"/>
        <v>5.3710023323042311E-2</v>
      </c>
      <c r="S185" s="123">
        <f t="shared" si="17"/>
        <v>0.19930757282539746</v>
      </c>
    </row>
    <row r="186" spans="11:19" ht="15" x14ac:dyDescent="0.25">
      <c r="K186" s="41">
        <v>40558</v>
      </c>
      <c r="L186" s="159">
        <v>119.214424351875</v>
      </c>
      <c r="M186" s="160">
        <f t="shared" si="12"/>
        <v>9.769682835033322E-3</v>
      </c>
      <c r="N186" s="160">
        <f t="shared" si="14"/>
        <v>9.800951475490427E-3</v>
      </c>
      <c r="O186" s="160">
        <f t="shared" si="16"/>
        <v>0.14037899614735649</v>
      </c>
      <c r="P186" s="134">
        <v>142.69331718752699</v>
      </c>
      <c r="Q186" s="123">
        <f t="shared" si="13"/>
        <v>1.1339309522797825E-2</v>
      </c>
      <c r="R186" s="123">
        <f t="shared" si="15"/>
        <v>3.118086758484262E-2</v>
      </c>
      <c r="S186" s="123">
        <f t="shared" si="17"/>
        <v>0.21366741859147509</v>
      </c>
    </row>
    <row r="187" spans="11:19" ht="15" x14ac:dyDescent="0.25">
      <c r="K187" s="41">
        <v>40589</v>
      </c>
      <c r="L187" s="159">
        <v>122.27930482165</v>
      </c>
      <c r="M187" s="160">
        <f t="shared" si="12"/>
        <v>2.5708973443755889E-2</v>
      </c>
      <c r="N187" s="160">
        <f t="shared" si="14"/>
        <v>4.1765857683797369E-2</v>
      </c>
      <c r="O187" s="160">
        <f t="shared" si="16"/>
        <v>0.15476519467653405</v>
      </c>
      <c r="P187" s="134">
        <v>141.72281706432099</v>
      </c>
      <c r="Q187" s="123">
        <f t="shared" si="13"/>
        <v>-6.8013004556517487E-3</v>
      </c>
      <c r="R187" s="123">
        <f t="shared" si="15"/>
        <v>1.3511823887147001E-2</v>
      </c>
      <c r="S187" s="123">
        <f t="shared" si="17"/>
        <v>0.19793881686091663</v>
      </c>
    </row>
    <row r="188" spans="11:19" ht="15" x14ac:dyDescent="0.25">
      <c r="K188" s="41">
        <v>40617</v>
      </c>
      <c r="L188" s="159">
        <v>122.41791205241201</v>
      </c>
      <c r="M188" s="160">
        <f t="shared" si="12"/>
        <v>1.1335297576655634E-3</v>
      </c>
      <c r="N188" s="160">
        <f t="shared" si="14"/>
        <v>3.6903855372656391E-2</v>
      </c>
      <c r="O188" s="160">
        <f t="shared" si="16"/>
        <v>0.11898078895536268</v>
      </c>
      <c r="P188" s="134">
        <v>139.58984469890899</v>
      </c>
      <c r="Q188" s="123">
        <f t="shared" si="13"/>
        <v>-1.5050310243578835E-2</v>
      </c>
      <c r="R188" s="123">
        <f t="shared" si="15"/>
        <v>-1.0656560961011197E-2</v>
      </c>
      <c r="S188" s="123">
        <f t="shared" si="17"/>
        <v>0.17208969555701925</v>
      </c>
    </row>
    <row r="189" spans="11:19" ht="15" x14ac:dyDescent="0.25">
      <c r="K189" s="41">
        <v>40648</v>
      </c>
      <c r="L189" s="159">
        <v>121.46037831470299</v>
      </c>
      <c r="M189" s="160">
        <f t="shared" si="12"/>
        <v>-7.8218434022878647E-3</v>
      </c>
      <c r="N189" s="160">
        <f t="shared" si="14"/>
        <v>1.8839615885732242E-2</v>
      </c>
      <c r="O189" s="160">
        <f t="shared" si="16"/>
        <v>6.4795792284469744E-2</v>
      </c>
      <c r="P189" s="134">
        <v>137.75632874853099</v>
      </c>
      <c r="Q189" s="123">
        <f t="shared" si="13"/>
        <v>-1.3135023929089051E-2</v>
      </c>
      <c r="R189" s="123">
        <f t="shared" si="15"/>
        <v>-3.4598596040120277E-2</v>
      </c>
      <c r="S189" s="123">
        <f t="shared" si="17"/>
        <v>0.14714595493641647</v>
      </c>
    </row>
    <row r="190" spans="11:19" ht="15" x14ac:dyDescent="0.25">
      <c r="K190" s="41">
        <v>40678</v>
      </c>
      <c r="L190" s="159">
        <v>120.120399327336</v>
      </c>
      <c r="M190" s="160">
        <f t="shared" si="12"/>
        <v>-1.103223130011266E-2</v>
      </c>
      <c r="N190" s="160">
        <f t="shared" si="14"/>
        <v>-1.7655526398869026E-2</v>
      </c>
      <c r="O190" s="160">
        <f t="shared" si="16"/>
        <v>2.4620519831319854E-2</v>
      </c>
      <c r="P190" s="134">
        <v>139.144026326334</v>
      </c>
      <c r="Q190" s="123">
        <f t="shared" si="13"/>
        <v>1.007356678571325E-2</v>
      </c>
      <c r="R190" s="123">
        <f t="shared" si="15"/>
        <v>-1.8196016642941903E-2</v>
      </c>
      <c r="S190" s="123">
        <f t="shared" si="17"/>
        <v>0.15035019249530168</v>
      </c>
    </row>
    <row r="191" spans="11:19" ht="15" x14ac:dyDescent="0.25">
      <c r="K191" s="41">
        <v>40709</v>
      </c>
      <c r="L191" s="159">
        <v>120.059580744088</v>
      </c>
      <c r="M191" s="160">
        <f t="shared" si="12"/>
        <v>-5.0631352866448154E-4</v>
      </c>
      <c r="N191" s="160">
        <f t="shared" si="14"/>
        <v>-1.9264593463367619E-2</v>
      </c>
      <c r="O191" s="160">
        <f t="shared" si="16"/>
        <v>1.9266821128297806E-2</v>
      </c>
      <c r="P191" s="134">
        <v>141.14032018302899</v>
      </c>
      <c r="Q191" s="123">
        <f t="shared" si="13"/>
        <v>1.4346960551602006E-2</v>
      </c>
      <c r="R191" s="123">
        <f t="shared" si="15"/>
        <v>1.1107365922387258E-2</v>
      </c>
      <c r="S191" s="123">
        <f t="shared" si="17"/>
        <v>0.15185998338029338</v>
      </c>
    </row>
    <row r="192" spans="11:19" ht="15" x14ac:dyDescent="0.25">
      <c r="K192" s="41">
        <v>40739</v>
      </c>
      <c r="L192" s="159">
        <v>118.678355928738</v>
      </c>
      <c r="M192" s="160">
        <f t="shared" si="12"/>
        <v>-1.1504494741607751E-2</v>
      </c>
      <c r="N192" s="160">
        <f t="shared" si="14"/>
        <v>-2.2904772935555928E-2</v>
      </c>
      <c r="O192" s="160">
        <f t="shared" si="16"/>
        <v>2.0165967771805571E-2</v>
      </c>
      <c r="P192" s="134">
        <v>143.51128431439301</v>
      </c>
      <c r="Q192" s="123">
        <f t="shared" si="13"/>
        <v>1.679863081144628E-2</v>
      </c>
      <c r="R192" s="123">
        <f t="shared" si="15"/>
        <v>4.1776342460225324E-2</v>
      </c>
      <c r="S192" s="123">
        <f t="shared" si="17"/>
        <v>0.15601728966385342</v>
      </c>
    </row>
    <row r="193" spans="11:19" ht="15" x14ac:dyDescent="0.25">
      <c r="K193" s="41">
        <v>40770</v>
      </c>
      <c r="L193" s="159">
        <v>118.01475715545099</v>
      </c>
      <c r="M193" s="160">
        <f t="shared" si="12"/>
        <v>-5.5915736959271101E-3</v>
      </c>
      <c r="N193" s="160">
        <f t="shared" si="14"/>
        <v>-1.7529430335533558E-2</v>
      </c>
      <c r="O193" s="160">
        <f t="shared" si="16"/>
        <v>1.8172490382403206E-2</v>
      </c>
      <c r="P193" s="134">
        <v>145.44852074959201</v>
      </c>
      <c r="Q193" s="123">
        <f t="shared" si="13"/>
        <v>1.3498843972123087E-2</v>
      </c>
      <c r="R193" s="123">
        <f t="shared" si="15"/>
        <v>4.5309127453823317E-2</v>
      </c>
      <c r="S193" s="123">
        <f t="shared" si="17"/>
        <v>0.12804107609980075</v>
      </c>
    </row>
    <row r="194" spans="11:19" ht="15" x14ac:dyDescent="0.25">
      <c r="K194" s="41">
        <v>40801</v>
      </c>
      <c r="L194" s="159">
        <v>118.39677918913399</v>
      </c>
      <c r="M194" s="160">
        <f t="shared" si="12"/>
        <v>3.2370700316723955E-3</v>
      </c>
      <c r="N194" s="160">
        <f t="shared" si="14"/>
        <v>-1.3849803111492864E-2</v>
      </c>
      <c r="O194" s="160">
        <f t="shared" si="16"/>
        <v>1.486280316662647E-2</v>
      </c>
      <c r="P194" s="134">
        <v>149.11288199886599</v>
      </c>
      <c r="Q194" s="123">
        <f t="shared" si="13"/>
        <v>2.5193527100785262E-2</v>
      </c>
      <c r="R194" s="123">
        <f t="shared" si="15"/>
        <v>5.6486777169686642E-2</v>
      </c>
      <c r="S194" s="123">
        <f t="shared" si="17"/>
        <v>0.11360078751329827</v>
      </c>
    </row>
    <row r="195" spans="11:19" ht="15" x14ac:dyDescent="0.25">
      <c r="K195" s="41">
        <v>40831</v>
      </c>
      <c r="L195" s="159">
        <v>121.297388041066</v>
      </c>
      <c r="M195" s="160">
        <f t="shared" si="12"/>
        <v>2.4499052016426992E-2</v>
      </c>
      <c r="N195" s="160">
        <f t="shared" si="14"/>
        <v>2.206832148821336E-2</v>
      </c>
      <c r="O195" s="160">
        <f t="shared" si="16"/>
        <v>2.7444611013078157E-2</v>
      </c>
      <c r="P195" s="134">
        <v>151.63185966860601</v>
      </c>
      <c r="Q195" s="123">
        <f t="shared" si="13"/>
        <v>1.6893092239738117E-2</v>
      </c>
      <c r="R195" s="123">
        <f t="shared" si="15"/>
        <v>5.6584925659386442E-2</v>
      </c>
      <c r="S195" s="123">
        <f t="shared" si="17"/>
        <v>9.5775721585396711E-2</v>
      </c>
    </row>
    <row r="196" spans="11:19" ht="15" x14ac:dyDescent="0.25">
      <c r="K196" s="41">
        <v>40862</v>
      </c>
      <c r="L196" s="159">
        <v>123.628914887733</v>
      </c>
      <c r="M196" s="160">
        <f t="shared" si="12"/>
        <v>1.9221575042305483E-2</v>
      </c>
      <c r="N196" s="160">
        <f t="shared" si="14"/>
        <v>4.7571658558657637E-2</v>
      </c>
      <c r="O196" s="160">
        <f t="shared" si="16"/>
        <v>5.3263941436255013E-2</v>
      </c>
      <c r="P196" s="134">
        <v>153.987423882043</v>
      </c>
      <c r="Q196" s="123">
        <f t="shared" si="13"/>
        <v>1.5534757791569209E-2</v>
      </c>
      <c r="R196" s="123">
        <f t="shared" si="15"/>
        <v>5.87073906867146E-2</v>
      </c>
      <c r="S196" s="123">
        <f t="shared" si="17"/>
        <v>0.10122052374629997</v>
      </c>
    </row>
    <row r="197" spans="11:19" ht="15" x14ac:dyDescent="0.25">
      <c r="K197" s="41">
        <v>40892</v>
      </c>
      <c r="L197" s="159">
        <v>125.72182524480201</v>
      </c>
      <c r="M197" s="160">
        <f t="shared" si="12"/>
        <v>1.6928971341126475E-2</v>
      </c>
      <c r="N197" s="160">
        <f t="shared" si="14"/>
        <v>6.1868626037255181E-2</v>
      </c>
      <c r="O197" s="160">
        <f t="shared" si="16"/>
        <v>6.488865162975177E-2</v>
      </c>
      <c r="P197" s="134">
        <v>153.042025186823</v>
      </c>
      <c r="Q197" s="123">
        <f t="shared" si="13"/>
        <v>-6.1394539332263465E-3</v>
      </c>
      <c r="R197" s="123">
        <f t="shared" si="15"/>
        <v>2.6350125725468132E-2</v>
      </c>
      <c r="S197" s="123">
        <f t="shared" si="17"/>
        <v>8.4685808214860714E-2</v>
      </c>
    </row>
    <row r="198" spans="11:19" ht="15" x14ac:dyDescent="0.25">
      <c r="K198" s="41">
        <v>40923</v>
      </c>
      <c r="L198" s="159">
        <v>126.347297456782</v>
      </c>
      <c r="M198" s="160">
        <f t="shared" si="12"/>
        <v>4.9750487694726342E-3</v>
      </c>
      <c r="N198" s="160">
        <f t="shared" si="14"/>
        <v>4.1632466265525192E-2</v>
      </c>
      <c r="O198" s="160">
        <f t="shared" si="16"/>
        <v>5.9832299184312765E-2</v>
      </c>
      <c r="P198" s="134">
        <v>151.876874923949</v>
      </c>
      <c r="Q198" s="123">
        <f t="shared" si="13"/>
        <v>-7.6132700246984708E-3</v>
      </c>
      <c r="R198" s="123">
        <f t="shared" si="15"/>
        <v>1.6158560336756445E-3</v>
      </c>
      <c r="S198" s="123">
        <f t="shared" si="17"/>
        <v>6.4358709415613502E-2</v>
      </c>
    </row>
    <row r="199" spans="11:19" ht="15" x14ac:dyDescent="0.25">
      <c r="K199" s="41">
        <v>40954</v>
      </c>
      <c r="L199" s="159">
        <v>127.143642299506</v>
      </c>
      <c r="M199" s="160">
        <f t="shared" si="12"/>
        <v>6.3028245063680988E-3</v>
      </c>
      <c r="N199" s="160">
        <f t="shared" si="14"/>
        <v>2.8429655109119878E-2</v>
      </c>
      <c r="O199" s="160">
        <f t="shared" si="16"/>
        <v>3.9780545734626527E-2</v>
      </c>
      <c r="P199" s="134">
        <v>148.34028508767099</v>
      </c>
      <c r="Q199" s="123">
        <f t="shared" si="13"/>
        <v>-2.3285900753810762E-2</v>
      </c>
      <c r="R199" s="123">
        <f t="shared" si="15"/>
        <v>-3.66727272397116E-2</v>
      </c>
      <c r="S199" s="123">
        <f t="shared" si="17"/>
        <v>4.6693031936746454E-2</v>
      </c>
    </row>
    <row r="200" spans="11:19" ht="15" x14ac:dyDescent="0.25">
      <c r="K200" s="41">
        <v>40983</v>
      </c>
      <c r="L200" s="159">
        <v>125.651524931268</v>
      </c>
      <c r="M200" s="160">
        <f t="shared" ref="M200:M263" si="18">L200/L199-1</f>
        <v>-1.1735682109240586E-2</v>
      </c>
      <c r="N200" s="160">
        <f t="shared" si="14"/>
        <v>-5.5917350386158748E-4</v>
      </c>
      <c r="O200" s="160">
        <f t="shared" si="16"/>
        <v>2.6414540361312078E-2</v>
      </c>
      <c r="P200" s="134">
        <v>147.175853088841</v>
      </c>
      <c r="Q200" s="123">
        <f t="shared" ref="Q200:Q263" si="19">P200/P199-1</f>
        <v>-7.8497354790830753E-3</v>
      </c>
      <c r="R200" s="123">
        <f t="shared" si="15"/>
        <v>-3.833046570588039E-2</v>
      </c>
      <c r="S200" s="123">
        <f t="shared" si="17"/>
        <v>5.4344987676537615E-2</v>
      </c>
    </row>
    <row r="201" spans="11:19" ht="15" x14ac:dyDescent="0.25">
      <c r="K201" s="41">
        <v>41014</v>
      </c>
      <c r="L201" s="159">
        <v>125.12680008095199</v>
      </c>
      <c r="M201" s="160">
        <f t="shared" si="18"/>
        <v>-4.1760324882887945E-3</v>
      </c>
      <c r="N201" s="160">
        <f t="shared" si="14"/>
        <v>-9.6598613535638922E-3</v>
      </c>
      <c r="O201" s="160">
        <f t="shared" si="16"/>
        <v>3.0186154671355769E-2</v>
      </c>
      <c r="P201" s="134">
        <v>147.010632354526</v>
      </c>
      <c r="Q201" s="123">
        <f t="shared" si="19"/>
        <v>-1.1226076210699709E-3</v>
      </c>
      <c r="R201" s="123">
        <f t="shared" si="15"/>
        <v>-3.2040707789515288E-2</v>
      </c>
      <c r="S201" s="123">
        <f t="shared" si="17"/>
        <v>6.7178790913398956E-2</v>
      </c>
    </row>
    <row r="202" spans="11:19" ht="15" x14ac:dyDescent="0.25">
      <c r="K202" s="41">
        <v>41044</v>
      </c>
      <c r="L202" s="159">
        <v>123.72210060673901</v>
      </c>
      <c r="M202" s="160">
        <f t="shared" si="18"/>
        <v>-1.1226207921118503E-2</v>
      </c>
      <c r="N202" s="160">
        <f t="shared" ref="N202:N265" si="20">L202/L199-1</f>
        <v>-2.6910835893052654E-2</v>
      </c>
      <c r="O202" s="160">
        <f t="shared" si="16"/>
        <v>2.9984093456000949E-2</v>
      </c>
      <c r="P202" s="134">
        <v>149.18492391679001</v>
      </c>
      <c r="Q202" s="123">
        <f t="shared" si="19"/>
        <v>1.4790029315842723E-2</v>
      </c>
      <c r="R202" s="123">
        <f t="shared" ref="R202:R265" si="21">P202/P199-1</f>
        <v>5.6939275033738301E-3</v>
      </c>
      <c r="S202" s="123">
        <f t="shared" si="17"/>
        <v>7.2161901991445454E-2</v>
      </c>
    </row>
    <row r="203" spans="11:19" ht="15" x14ac:dyDescent="0.25">
      <c r="K203" s="41">
        <v>41075</v>
      </c>
      <c r="L203" s="159">
        <v>124.939024437814</v>
      </c>
      <c r="M203" s="160">
        <f t="shared" si="18"/>
        <v>9.8359454382614953E-3</v>
      </c>
      <c r="N203" s="160">
        <f t="shared" si="20"/>
        <v>-5.6704484393941268E-3</v>
      </c>
      <c r="O203" s="160">
        <f t="shared" si="16"/>
        <v>4.0641851849597455E-2</v>
      </c>
      <c r="P203" s="134">
        <v>149.84666488661799</v>
      </c>
      <c r="Q203" s="123">
        <f t="shared" si="19"/>
        <v>4.4357094031637345E-3</v>
      </c>
      <c r="R203" s="123">
        <f t="shared" si="21"/>
        <v>1.8147078761383328E-2</v>
      </c>
      <c r="S203" s="123">
        <f t="shared" si="17"/>
        <v>6.168573723156312E-2</v>
      </c>
    </row>
    <row r="204" spans="11:19" ht="15" x14ac:dyDescent="0.25">
      <c r="K204" s="41">
        <v>41105</v>
      </c>
      <c r="L204" s="159">
        <v>125.889672951237</v>
      </c>
      <c r="M204" s="160">
        <f t="shared" si="18"/>
        <v>7.6088997629093491E-3</v>
      </c>
      <c r="N204" s="160">
        <f t="shared" si="20"/>
        <v>6.0967983660691338E-3</v>
      </c>
      <c r="O204" s="160">
        <f t="shared" si="16"/>
        <v>6.0763539956933066E-2</v>
      </c>
      <c r="P204" s="134">
        <v>152.493205309416</v>
      </c>
      <c r="Q204" s="123">
        <f t="shared" si="19"/>
        <v>1.7661657166681222E-2</v>
      </c>
      <c r="R204" s="123">
        <f t="shared" si="21"/>
        <v>3.7293717243990887E-2</v>
      </c>
      <c r="S204" s="123">
        <f t="shared" si="17"/>
        <v>6.2586862335829441E-2</v>
      </c>
    </row>
    <row r="205" spans="11:19" ht="15" x14ac:dyDescent="0.25">
      <c r="K205" s="41">
        <v>41136</v>
      </c>
      <c r="L205" s="159">
        <v>127.404804479033</v>
      </c>
      <c r="M205" s="160">
        <f t="shared" si="18"/>
        <v>1.2035391722583055E-2</v>
      </c>
      <c r="N205" s="160">
        <f t="shared" si="20"/>
        <v>2.9765933929620125E-2</v>
      </c>
      <c r="O205" s="160">
        <f t="shared" si="16"/>
        <v>7.9566721568670395E-2</v>
      </c>
      <c r="P205" s="134">
        <v>155.350767810408</v>
      </c>
      <c r="Q205" s="123">
        <f t="shared" si="19"/>
        <v>1.8738949681029293E-2</v>
      </c>
      <c r="R205" s="123">
        <f t="shared" si="21"/>
        <v>4.13302077162776E-2</v>
      </c>
      <c r="S205" s="123">
        <f t="shared" si="17"/>
        <v>6.8080768438091965E-2</v>
      </c>
    </row>
    <row r="206" spans="11:19" ht="15" x14ac:dyDescent="0.25">
      <c r="K206" s="41">
        <v>41167</v>
      </c>
      <c r="L206" s="159">
        <v>127.332880456203</v>
      </c>
      <c r="M206" s="160">
        <f t="shared" si="18"/>
        <v>-5.6453147998702935E-4</v>
      </c>
      <c r="N206" s="160">
        <f t="shared" si="20"/>
        <v>1.9160194576198997E-2</v>
      </c>
      <c r="O206" s="160">
        <f t="shared" si="16"/>
        <v>7.5475881424054148E-2</v>
      </c>
      <c r="P206" s="134">
        <v>160.41177119661899</v>
      </c>
      <c r="Q206" s="123">
        <f t="shared" si="19"/>
        <v>3.257791034793911E-2</v>
      </c>
      <c r="R206" s="123">
        <f t="shared" si="21"/>
        <v>7.0506115821764359E-2</v>
      </c>
      <c r="S206" s="123">
        <f t="shared" si="17"/>
        <v>7.5774064898289195E-2</v>
      </c>
    </row>
    <row r="207" spans="11:19" ht="15" x14ac:dyDescent="0.25">
      <c r="K207" s="41">
        <v>41197</v>
      </c>
      <c r="L207" s="159">
        <v>127.74660407886699</v>
      </c>
      <c r="M207" s="160">
        <f t="shared" si="18"/>
        <v>3.2491499538982449E-3</v>
      </c>
      <c r="N207" s="160">
        <f t="shared" si="20"/>
        <v>1.475046430813487E-2</v>
      </c>
      <c r="O207" s="160">
        <f t="shared" si="16"/>
        <v>5.3168630767363112E-2</v>
      </c>
      <c r="P207" s="134">
        <v>162.81311811772301</v>
      </c>
      <c r="Q207" s="123">
        <f t="shared" si="19"/>
        <v>1.4969892191768475E-2</v>
      </c>
      <c r="R207" s="123">
        <f t="shared" si="21"/>
        <v>6.767457466296567E-2</v>
      </c>
      <c r="S207" s="123">
        <f t="shared" si="17"/>
        <v>7.3739506153613243E-2</v>
      </c>
    </row>
    <row r="208" spans="11:19" ht="15" x14ac:dyDescent="0.25">
      <c r="K208" s="41">
        <v>41228</v>
      </c>
      <c r="L208" s="159">
        <v>127.99170978908001</v>
      </c>
      <c r="M208" s="160">
        <f t="shared" si="18"/>
        <v>1.9186866999743035E-3</v>
      </c>
      <c r="N208" s="160">
        <f t="shared" si="20"/>
        <v>4.6066183488675527E-3</v>
      </c>
      <c r="O208" s="160">
        <f t="shared" si="16"/>
        <v>3.5289437793001976E-2</v>
      </c>
      <c r="P208" s="134">
        <v>163.90722386268899</v>
      </c>
      <c r="Q208" s="123">
        <f t="shared" si="19"/>
        <v>6.7200097732598163E-3</v>
      </c>
      <c r="R208" s="123">
        <f t="shared" si="21"/>
        <v>5.5078299083293869E-2</v>
      </c>
      <c r="S208" s="123">
        <f t="shared" si="17"/>
        <v>6.4419546288693841E-2</v>
      </c>
    </row>
    <row r="209" spans="11:19" ht="15" x14ac:dyDescent="0.25">
      <c r="K209" s="41">
        <v>41258</v>
      </c>
      <c r="L209" s="159">
        <v>129.24310233228999</v>
      </c>
      <c r="M209" s="160">
        <f t="shared" si="18"/>
        <v>9.7771374823587553E-3</v>
      </c>
      <c r="N209" s="160">
        <f t="shared" si="20"/>
        <v>1.500179583814587E-2</v>
      </c>
      <c r="O209" s="160">
        <f t="shared" si="16"/>
        <v>2.8008478882894483E-2</v>
      </c>
      <c r="P209" s="134">
        <v>163.34492383731401</v>
      </c>
      <c r="Q209" s="123">
        <f t="shared" si="19"/>
        <v>-3.4305994093709602E-3</v>
      </c>
      <c r="R209" s="123">
        <f t="shared" si="21"/>
        <v>1.8285145901791866E-2</v>
      </c>
      <c r="S209" s="123">
        <f t="shared" si="17"/>
        <v>6.7320715587198654E-2</v>
      </c>
    </row>
    <row r="210" spans="11:19" ht="15" x14ac:dyDescent="0.25">
      <c r="K210" s="41">
        <v>41289</v>
      </c>
      <c r="L210" s="159">
        <v>129.07856604298601</v>
      </c>
      <c r="M210" s="160">
        <f t="shared" si="18"/>
        <v>-1.2730759811147019E-3</v>
      </c>
      <c r="N210" s="160">
        <f t="shared" si="20"/>
        <v>1.0426593910055848E-2</v>
      </c>
      <c r="O210" s="160">
        <f t="shared" si="16"/>
        <v>2.1617150830933074E-2</v>
      </c>
      <c r="P210" s="134">
        <v>162.46076617956601</v>
      </c>
      <c r="Q210" s="123">
        <f t="shared" si="19"/>
        <v>-5.4128260430583719E-3</v>
      </c>
      <c r="R210" s="123">
        <f t="shared" si="21"/>
        <v>-2.1641495613531347E-3</v>
      </c>
      <c r="S210" s="123">
        <f t="shared" si="17"/>
        <v>6.9687312574193916E-2</v>
      </c>
    </row>
    <row r="211" spans="11:19" ht="15" x14ac:dyDescent="0.25">
      <c r="K211" s="41">
        <v>41320</v>
      </c>
      <c r="L211" s="159">
        <v>129.498018768675</v>
      </c>
      <c r="M211" s="160">
        <f t="shared" si="18"/>
        <v>3.2495923881683542E-3</v>
      </c>
      <c r="N211" s="160">
        <f t="shared" si="20"/>
        <v>1.1768801136239793E-2</v>
      </c>
      <c r="O211" s="160">
        <f t="shared" ref="O211:O274" si="22">L211/L199-1</f>
        <v>1.8517453382552285E-2</v>
      </c>
      <c r="P211" s="134">
        <v>163.108125165128</v>
      </c>
      <c r="Q211" s="123">
        <f t="shared" si="19"/>
        <v>3.9847096673573112E-3</v>
      </c>
      <c r="R211" s="123">
        <f t="shared" si="21"/>
        <v>-4.875311037117136E-3</v>
      </c>
      <c r="S211" s="123">
        <f t="shared" ref="S211:S274" si="23">P211/P199-1</f>
        <v>9.9553806767521236E-2</v>
      </c>
    </row>
    <row r="212" spans="11:19" ht="15" x14ac:dyDescent="0.25">
      <c r="K212" s="41">
        <v>41348</v>
      </c>
      <c r="L212" s="159">
        <v>130.59652737930799</v>
      </c>
      <c r="M212" s="160">
        <f t="shared" si="18"/>
        <v>8.4828217533989836E-3</v>
      </c>
      <c r="N212" s="160">
        <f t="shared" si="20"/>
        <v>1.0471932525561556E-2</v>
      </c>
      <c r="O212" s="160">
        <f t="shared" si="22"/>
        <v>3.9354894027310294E-2</v>
      </c>
      <c r="P212" s="134">
        <v>163.323732165678</v>
      </c>
      <c r="Q212" s="123">
        <f t="shared" si="19"/>
        <v>1.3218654823707876E-3</v>
      </c>
      <c r="R212" s="123">
        <f t="shared" si="21"/>
        <v>-1.2973572204255657E-4</v>
      </c>
      <c r="S212" s="123">
        <f t="shared" si="23"/>
        <v>0.109718263817975</v>
      </c>
    </row>
    <row r="213" spans="11:19" ht="15" x14ac:dyDescent="0.25">
      <c r="K213" s="41">
        <v>41379</v>
      </c>
      <c r="L213" s="159">
        <v>132.37771545517299</v>
      </c>
      <c r="M213" s="160">
        <f t="shared" si="18"/>
        <v>1.3638862469073754E-2</v>
      </c>
      <c r="N213" s="160">
        <f t="shared" si="20"/>
        <v>2.5559235071516806E-2</v>
      </c>
      <c r="O213" s="160">
        <f t="shared" si="22"/>
        <v>5.7948539957306755E-2</v>
      </c>
      <c r="P213" s="134">
        <v>165.000695159099</v>
      </c>
      <c r="Q213" s="123">
        <f t="shared" si="19"/>
        <v>1.0267723931999484E-2</v>
      </c>
      <c r="R213" s="123">
        <f t="shared" si="21"/>
        <v>1.5634106863226416E-2</v>
      </c>
      <c r="S213" s="123">
        <f t="shared" si="23"/>
        <v>0.12237252854738268</v>
      </c>
    </row>
    <row r="214" spans="11:19" ht="15" x14ac:dyDescent="0.25">
      <c r="K214" s="41">
        <v>41409</v>
      </c>
      <c r="L214" s="159">
        <v>135.46641661236501</v>
      </c>
      <c r="M214" s="160">
        <f t="shared" si="18"/>
        <v>2.3332485732751262E-2</v>
      </c>
      <c r="N214" s="160">
        <f t="shared" si="20"/>
        <v>4.6088719352158414E-2</v>
      </c>
      <c r="O214" s="160">
        <f t="shared" si="22"/>
        <v>9.4924964481134078E-2</v>
      </c>
      <c r="P214" s="134">
        <v>166.277504791063</v>
      </c>
      <c r="Q214" s="123">
        <f t="shared" si="19"/>
        <v>7.7382075919913973E-3</v>
      </c>
      <c r="R214" s="123">
        <f t="shared" si="21"/>
        <v>1.9431157232212559E-2</v>
      </c>
      <c r="S214" s="123">
        <f t="shared" si="23"/>
        <v>0.11457311117983071</v>
      </c>
    </row>
    <row r="215" spans="11:19" ht="15" x14ac:dyDescent="0.25">
      <c r="K215" s="41">
        <v>41440</v>
      </c>
      <c r="L215" s="159">
        <v>137.77854049048599</v>
      </c>
      <c r="M215" s="160">
        <f t="shared" si="18"/>
        <v>1.7067875093626173E-2</v>
      </c>
      <c r="N215" s="160">
        <f t="shared" si="20"/>
        <v>5.4993905697954704E-2</v>
      </c>
      <c r="O215" s="160">
        <f t="shared" si="22"/>
        <v>0.10276625826434738</v>
      </c>
      <c r="P215" s="134">
        <v>168.938587686982</v>
      </c>
      <c r="Q215" s="123">
        <f t="shared" si="19"/>
        <v>1.6003865942436413E-2</v>
      </c>
      <c r="R215" s="123">
        <f t="shared" si="21"/>
        <v>3.4378687327621282E-2</v>
      </c>
      <c r="S215" s="123">
        <f t="shared" si="23"/>
        <v>0.12740972790291982</v>
      </c>
    </row>
    <row r="216" spans="11:19" ht="15" x14ac:dyDescent="0.25">
      <c r="K216" s="41">
        <v>41470</v>
      </c>
      <c r="L216" s="159">
        <v>142.03644355918399</v>
      </c>
      <c r="M216" s="160">
        <f t="shared" si="18"/>
        <v>3.0903964097311887E-2</v>
      </c>
      <c r="N216" s="160">
        <f t="shared" si="20"/>
        <v>7.2963399245862703E-2</v>
      </c>
      <c r="O216" s="160">
        <f t="shared" si="22"/>
        <v>0.12826128013059024</v>
      </c>
      <c r="P216" s="134">
        <v>170.001224532245</v>
      </c>
      <c r="Q216" s="123">
        <f t="shared" si="19"/>
        <v>6.290077712925557E-3</v>
      </c>
      <c r="R216" s="123">
        <f t="shared" si="21"/>
        <v>3.0306110942892373E-2</v>
      </c>
      <c r="S216" s="123">
        <f t="shared" si="23"/>
        <v>0.11481179890805238</v>
      </c>
    </row>
    <row r="217" spans="11:19" ht="15" x14ac:dyDescent="0.25">
      <c r="K217" s="41">
        <v>41501</v>
      </c>
      <c r="L217" s="159">
        <v>143.753693797132</v>
      </c>
      <c r="M217" s="160">
        <f t="shared" si="18"/>
        <v>1.2090208645870959E-2</v>
      </c>
      <c r="N217" s="160">
        <f t="shared" si="20"/>
        <v>6.117587954275705E-2</v>
      </c>
      <c r="O217" s="160">
        <f t="shared" si="22"/>
        <v>0.1283223924321435</v>
      </c>
      <c r="P217" s="134">
        <v>170.45208797657199</v>
      </c>
      <c r="Q217" s="123">
        <f t="shared" si="19"/>
        <v>2.6521188042469834E-3</v>
      </c>
      <c r="R217" s="123">
        <f t="shared" si="21"/>
        <v>2.5106121184309327E-2</v>
      </c>
      <c r="S217" s="123">
        <f t="shared" si="23"/>
        <v>9.7207888824816235E-2</v>
      </c>
    </row>
    <row r="218" spans="11:19" ht="15" x14ac:dyDescent="0.25">
      <c r="K218" s="41">
        <v>41532</v>
      </c>
      <c r="L218" s="159">
        <v>146.788310805588</v>
      </c>
      <c r="M218" s="160">
        <f t="shared" si="18"/>
        <v>2.110983675131517E-2</v>
      </c>
      <c r="N218" s="160">
        <f t="shared" si="20"/>
        <v>6.5393132218033223E-2</v>
      </c>
      <c r="O218" s="160">
        <f t="shared" si="22"/>
        <v>0.15279188124607623</v>
      </c>
      <c r="P218" s="134">
        <v>171.670585253881</v>
      </c>
      <c r="Q218" s="123">
        <f t="shared" si="19"/>
        <v>7.1486204233326411E-3</v>
      </c>
      <c r="R218" s="123">
        <f t="shared" si="21"/>
        <v>1.6171542596064459E-2</v>
      </c>
      <c r="S218" s="123">
        <f t="shared" si="23"/>
        <v>7.0186956812925638E-2</v>
      </c>
    </row>
    <row r="219" spans="11:19" ht="15" x14ac:dyDescent="0.25">
      <c r="K219" s="41">
        <v>41562</v>
      </c>
      <c r="L219" s="159">
        <v>147.195121901682</v>
      </c>
      <c r="M219" s="160">
        <f t="shared" si="18"/>
        <v>2.7714134310925509E-3</v>
      </c>
      <c r="N219" s="160">
        <f t="shared" si="20"/>
        <v>3.6319399537404484E-2</v>
      </c>
      <c r="O219" s="160">
        <f t="shared" si="22"/>
        <v>0.15224293407289369</v>
      </c>
      <c r="P219" s="134">
        <v>174.35488435818101</v>
      </c>
      <c r="Q219" s="123">
        <f t="shared" si="19"/>
        <v>1.5636336885146873E-2</v>
      </c>
      <c r="R219" s="123">
        <f t="shared" si="21"/>
        <v>2.5609579212826361E-2</v>
      </c>
      <c r="S219" s="123">
        <f t="shared" si="23"/>
        <v>7.0889657872117207E-2</v>
      </c>
    </row>
    <row r="220" spans="11:19" ht="15" x14ac:dyDescent="0.25">
      <c r="K220" s="41">
        <v>41593</v>
      </c>
      <c r="L220" s="159">
        <v>148.03541161830401</v>
      </c>
      <c r="M220" s="160">
        <f t="shared" si="18"/>
        <v>5.7086791040756868E-3</v>
      </c>
      <c r="N220" s="160">
        <f t="shared" si="20"/>
        <v>2.9785097746527933E-2</v>
      </c>
      <c r="O220" s="160">
        <f t="shared" si="22"/>
        <v>0.15660156319697904</v>
      </c>
      <c r="P220" s="134">
        <v>177.22107350917699</v>
      </c>
      <c r="Q220" s="123">
        <f t="shared" si="19"/>
        <v>1.6438823389127943E-2</v>
      </c>
      <c r="R220" s="123">
        <f t="shared" si="21"/>
        <v>3.9711954326633769E-2</v>
      </c>
      <c r="S220" s="123">
        <f t="shared" si="23"/>
        <v>8.1227961359662038E-2</v>
      </c>
    </row>
    <row r="221" spans="11:19" ht="15" x14ac:dyDescent="0.25">
      <c r="K221" s="41">
        <v>41623</v>
      </c>
      <c r="L221" s="159">
        <v>146.01161081071101</v>
      </c>
      <c r="M221" s="160">
        <f t="shared" si="18"/>
        <v>-1.3671058738372599E-2</v>
      </c>
      <c r="N221" s="160">
        <f t="shared" si="20"/>
        <v>-5.2912932277399127E-3</v>
      </c>
      <c r="O221" s="160">
        <f t="shared" si="22"/>
        <v>0.12974393353162017</v>
      </c>
      <c r="P221" s="134">
        <v>177.92223837607901</v>
      </c>
      <c r="Q221" s="123">
        <f t="shared" si="19"/>
        <v>3.9564418216082586E-3</v>
      </c>
      <c r="R221" s="123">
        <f t="shared" si="21"/>
        <v>3.6416565557533032E-2</v>
      </c>
      <c r="S221" s="123">
        <f t="shared" si="23"/>
        <v>8.9242531670488345E-2</v>
      </c>
    </row>
    <row r="222" spans="11:19" ht="15" x14ac:dyDescent="0.25">
      <c r="K222" s="41">
        <v>41654</v>
      </c>
      <c r="L222" s="159">
        <v>144.97677014491299</v>
      </c>
      <c r="M222" s="160">
        <f t="shared" si="18"/>
        <v>-7.0873861335560839E-3</v>
      </c>
      <c r="N222" s="160">
        <f t="shared" si="20"/>
        <v>-1.507082387044556E-2</v>
      </c>
      <c r="O222" s="160">
        <f t="shared" si="22"/>
        <v>0.12316687881884691</v>
      </c>
      <c r="P222" s="134">
        <v>178.736491663766</v>
      </c>
      <c r="Q222" s="123">
        <f t="shared" si="19"/>
        <v>4.576455956932568E-3</v>
      </c>
      <c r="R222" s="123">
        <f t="shared" si="21"/>
        <v>2.5130396098246077E-2</v>
      </c>
      <c r="S222" s="123">
        <f t="shared" si="23"/>
        <v>0.10018249862376383</v>
      </c>
    </row>
    <row r="223" spans="11:19" ht="15" x14ac:dyDescent="0.25">
      <c r="K223" s="41">
        <v>41685</v>
      </c>
      <c r="L223" s="159">
        <v>143.152358825128</v>
      </c>
      <c r="M223" s="160">
        <f t="shared" si="18"/>
        <v>-1.2584163090137657E-2</v>
      </c>
      <c r="N223" s="160">
        <f t="shared" si="20"/>
        <v>-3.2985707539804898E-2</v>
      </c>
      <c r="O223" s="160">
        <f t="shared" si="22"/>
        <v>0.10544053249837004</v>
      </c>
      <c r="P223" s="134">
        <v>179.370747949395</v>
      </c>
      <c r="Q223" s="123">
        <f t="shared" si="19"/>
        <v>3.5485550808624922E-3</v>
      </c>
      <c r="R223" s="123">
        <f t="shared" si="21"/>
        <v>1.2129903050760449E-2</v>
      </c>
      <c r="S223" s="123">
        <f t="shared" si="23"/>
        <v>9.9704553453747291E-2</v>
      </c>
    </row>
    <row r="224" spans="11:19" ht="15" x14ac:dyDescent="0.25">
      <c r="K224" s="41">
        <v>41713</v>
      </c>
      <c r="L224" s="159">
        <v>143.47877148122001</v>
      </c>
      <c r="M224" s="160">
        <f t="shared" si="18"/>
        <v>2.2801765808884156E-3</v>
      </c>
      <c r="N224" s="160">
        <f t="shared" si="20"/>
        <v>-1.7346835059401933E-2</v>
      </c>
      <c r="O224" s="160">
        <f t="shared" si="22"/>
        <v>9.8641551658540605E-2</v>
      </c>
      <c r="P224" s="134">
        <v>180.72021800406799</v>
      </c>
      <c r="Q224" s="123">
        <f t="shared" si="19"/>
        <v>7.5233563448913188E-3</v>
      </c>
      <c r="R224" s="123">
        <f t="shared" si="21"/>
        <v>1.5725856719916109E-2</v>
      </c>
      <c r="S224" s="123">
        <f t="shared" si="23"/>
        <v>0.10651535822572766</v>
      </c>
    </row>
    <row r="225" spans="11:19" ht="15" x14ac:dyDescent="0.25">
      <c r="K225" s="41">
        <v>41744</v>
      </c>
      <c r="L225" s="159">
        <v>144.59599954125801</v>
      </c>
      <c r="M225" s="160">
        <f t="shared" si="18"/>
        <v>7.7867133130857802E-3</v>
      </c>
      <c r="N225" s="160">
        <f t="shared" si="20"/>
        <v>-2.6264249319003508E-3</v>
      </c>
      <c r="O225" s="160">
        <f t="shared" si="22"/>
        <v>9.229864742772742E-2</v>
      </c>
      <c r="P225" s="134">
        <v>180.00506607796399</v>
      </c>
      <c r="Q225" s="123">
        <f t="shared" si="19"/>
        <v>-3.9572325332625224E-3</v>
      </c>
      <c r="R225" s="123">
        <f t="shared" si="21"/>
        <v>7.0974561623622368E-3</v>
      </c>
      <c r="S225" s="123">
        <f t="shared" si="23"/>
        <v>9.0935198208694112E-2</v>
      </c>
    </row>
    <row r="226" spans="11:19" ht="15" x14ac:dyDescent="0.25">
      <c r="K226" s="41">
        <v>41774</v>
      </c>
      <c r="L226" s="159">
        <v>147.826979456224</v>
      </c>
      <c r="M226" s="160">
        <f t="shared" si="18"/>
        <v>2.2344877626051307E-2</v>
      </c>
      <c r="N226" s="160">
        <f t="shared" si="20"/>
        <v>3.2654862759239789E-2</v>
      </c>
      <c r="O226" s="160">
        <f t="shared" si="22"/>
        <v>9.1244480757386004E-2</v>
      </c>
      <c r="P226" s="134">
        <v>176.70444294364401</v>
      </c>
      <c r="Q226" s="123">
        <f t="shared" si="19"/>
        <v>-1.8336279118335574E-2</v>
      </c>
      <c r="R226" s="123">
        <f t="shared" si="21"/>
        <v>-1.4864770517114767E-2</v>
      </c>
      <c r="S226" s="123">
        <f t="shared" si="23"/>
        <v>6.2708050410565486E-2</v>
      </c>
    </row>
    <row r="227" spans="11:19" ht="15" x14ac:dyDescent="0.25">
      <c r="K227" s="41">
        <v>41805</v>
      </c>
      <c r="L227" s="159">
        <v>150.60568323619299</v>
      </c>
      <c r="M227" s="160">
        <f t="shared" si="18"/>
        <v>1.8797000318820922E-2</v>
      </c>
      <c r="N227" s="160">
        <f t="shared" si="20"/>
        <v>4.9672238487948217E-2</v>
      </c>
      <c r="O227" s="160">
        <f t="shared" si="22"/>
        <v>9.3099714222860008E-2</v>
      </c>
      <c r="P227" s="134">
        <v>174.19096863921101</v>
      </c>
      <c r="Q227" s="123">
        <f t="shared" si="19"/>
        <v>-1.4224171518056439E-2</v>
      </c>
      <c r="R227" s="123">
        <f t="shared" si="21"/>
        <v>-3.6129047634891664E-2</v>
      </c>
      <c r="S227" s="123">
        <f t="shared" si="23"/>
        <v>3.1090475090042036E-2</v>
      </c>
    </row>
    <row r="228" spans="11:19" ht="15" x14ac:dyDescent="0.25">
      <c r="K228" s="41">
        <v>41835</v>
      </c>
      <c r="L228" s="159">
        <v>152.13259361438099</v>
      </c>
      <c r="M228" s="160">
        <f t="shared" si="18"/>
        <v>1.0138464534524827E-2</v>
      </c>
      <c r="N228" s="160">
        <f t="shared" si="20"/>
        <v>5.2121732945817456E-2</v>
      </c>
      <c r="O228" s="160">
        <f t="shared" si="22"/>
        <v>7.1081405604119574E-2</v>
      </c>
      <c r="P228" s="134">
        <v>173.71754315120899</v>
      </c>
      <c r="Q228" s="123">
        <f t="shared" si="19"/>
        <v>-2.7178532371709974E-3</v>
      </c>
      <c r="R228" s="123">
        <f t="shared" si="21"/>
        <v>-3.4929699834291061E-2</v>
      </c>
      <c r="S228" s="123">
        <f t="shared" si="23"/>
        <v>2.1860540294279307E-2</v>
      </c>
    </row>
    <row r="229" spans="11:19" ht="15" x14ac:dyDescent="0.25">
      <c r="K229" s="41">
        <v>41866</v>
      </c>
      <c r="L229" s="159">
        <v>153.05772994524099</v>
      </c>
      <c r="M229" s="160">
        <f t="shared" si="18"/>
        <v>6.0811185090619002E-3</v>
      </c>
      <c r="N229" s="160">
        <f t="shared" si="20"/>
        <v>3.5384274969684881E-2</v>
      </c>
      <c r="O229" s="160">
        <f t="shared" si="22"/>
        <v>6.4722066629042674E-2</v>
      </c>
      <c r="P229" s="134">
        <v>179.75710124234101</v>
      </c>
      <c r="Q229" s="123">
        <f t="shared" si="19"/>
        <v>3.4766541027321685E-2</v>
      </c>
      <c r="R229" s="123">
        <f t="shared" si="21"/>
        <v>1.7275503930993752E-2</v>
      </c>
      <c r="S229" s="123">
        <f t="shared" si="23"/>
        <v>5.4590198197208117E-2</v>
      </c>
    </row>
    <row r="230" spans="11:19" ht="15" x14ac:dyDescent="0.25">
      <c r="K230" s="41">
        <v>41897</v>
      </c>
      <c r="L230" s="159">
        <v>153.49960514572399</v>
      </c>
      <c r="M230" s="160">
        <f t="shared" si="18"/>
        <v>2.8869838892886523E-3</v>
      </c>
      <c r="N230" s="160">
        <f t="shared" si="20"/>
        <v>1.9215223803954906E-2</v>
      </c>
      <c r="O230" s="160">
        <f t="shared" si="22"/>
        <v>4.5720904500527126E-2</v>
      </c>
      <c r="P230" s="134">
        <v>184.873197206442</v>
      </c>
      <c r="Q230" s="123">
        <f t="shared" si="19"/>
        <v>2.8461161916511379E-2</v>
      </c>
      <c r="R230" s="123">
        <f t="shared" si="21"/>
        <v>6.1324812937669115E-2</v>
      </c>
      <c r="S230" s="123">
        <f t="shared" si="23"/>
        <v>7.6906663614129789E-2</v>
      </c>
    </row>
    <row r="231" spans="11:19" ht="15" x14ac:dyDescent="0.25">
      <c r="K231" s="41">
        <v>41927</v>
      </c>
      <c r="L231" s="159">
        <v>154.638853072687</v>
      </c>
      <c r="M231" s="160">
        <f t="shared" si="18"/>
        <v>7.4218296905810277E-3</v>
      </c>
      <c r="N231" s="160">
        <f t="shared" si="20"/>
        <v>1.6474178207062984E-2</v>
      </c>
      <c r="O231" s="160">
        <f t="shared" si="22"/>
        <v>5.0570501758726794E-2</v>
      </c>
      <c r="P231" s="134">
        <v>189.437894626055</v>
      </c>
      <c r="Q231" s="123">
        <f t="shared" si="19"/>
        <v>2.4690963798909893E-2</v>
      </c>
      <c r="R231" s="123">
        <f t="shared" si="21"/>
        <v>9.0493747434377214E-2</v>
      </c>
      <c r="S231" s="123">
        <f t="shared" si="23"/>
        <v>8.6507529303788466E-2</v>
      </c>
    </row>
    <row r="232" spans="11:19" ht="15" x14ac:dyDescent="0.25">
      <c r="K232" s="41">
        <v>41958</v>
      </c>
      <c r="L232" s="159">
        <v>155.22079595448599</v>
      </c>
      <c r="M232" s="160">
        <f t="shared" si="18"/>
        <v>3.763238476202746E-3</v>
      </c>
      <c r="N232" s="160">
        <f t="shared" si="20"/>
        <v>1.4132353916518126E-2</v>
      </c>
      <c r="O232" s="160">
        <f t="shared" si="22"/>
        <v>4.8538280521074562E-2</v>
      </c>
      <c r="P232" s="134">
        <v>191.29992175395</v>
      </c>
      <c r="Q232" s="123">
        <f t="shared" si="19"/>
        <v>9.829222033799434E-3</v>
      </c>
      <c r="R232" s="123">
        <f t="shared" si="21"/>
        <v>6.4213432636786028E-2</v>
      </c>
      <c r="S232" s="123">
        <f t="shared" si="23"/>
        <v>7.9442291856131719E-2</v>
      </c>
    </row>
    <row r="233" spans="11:19" ht="15" x14ac:dyDescent="0.25">
      <c r="K233" s="41">
        <v>41988</v>
      </c>
      <c r="L233" s="159">
        <v>158.18680191919799</v>
      </c>
      <c r="M233" s="160">
        <f t="shared" si="18"/>
        <v>1.910830276622022E-2</v>
      </c>
      <c r="N233" s="160">
        <f t="shared" si="20"/>
        <v>3.05355624141459E-2</v>
      </c>
      <c r="O233" s="160">
        <f t="shared" si="22"/>
        <v>8.3385088630183457E-2</v>
      </c>
      <c r="P233" s="134">
        <v>194.118998579178</v>
      </c>
      <c r="Q233" s="123">
        <f t="shared" si="19"/>
        <v>1.4736424350731747E-2</v>
      </c>
      <c r="R233" s="123">
        <f t="shared" si="21"/>
        <v>5.0011583682471272E-2</v>
      </c>
      <c r="S233" s="123">
        <f t="shared" si="23"/>
        <v>9.1032803717675082E-2</v>
      </c>
    </row>
    <row r="234" spans="11:19" ht="15" x14ac:dyDescent="0.25">
      <c r="K234" s="41">
        <v>42019</v>
      </c>
      <c r="L234" s="159">
        <v>161.174630524896</v>
      </c>
      <c r="M234" s="160">
        <f t="shared" si="18"/>
        <v>1.8887976553342289E-2</v>
      </c>
      <c r="N234" s="160">
        <f t="shared" si="20"/>
        <v>4.2264782248073951E-2</v>
      </c>
      <c r="O234" s="160">
        <f t="shared" si="22"/>
        <v>0.11172728130025433</v>
      </c>
      <c r="P234" s="134">
        <v>196.99813705870099</v>
      </c>
      <c r="Q234" s="123">
        <f t="shared" si="19"/>
        <v>1.4831822235826353E-2</v>
      </c>
      <c r="R234" s="123">
        <f t="shared" si="21"/>
        <v>3.9908817861229462E-2</v>
      </c>
      <c r="S234" s="123">
        <f t="shared" si="23"/>
        <v>0.10217077231933303</v>
      </c>
    </row>
    <row r="235" spans="11:19" ht="15" x14ac:dyDescent="0.25">
      <c r="K235" s="41">
        <v>42050</v>
      </c>
      <c r="L235" s="159">
        <v>165.74652214222399</v>
      </c>
      <c r="M235" s="160">
        <f t="shared" si="18"/>
        <v>2.8366074750342252E-2</v>
      </c>
      <c r="N235" s="160">
        <f t="shared" si="20"/>
        <v>6.7811314347494767E-2</v>
      </c>
      <c r="O235" s="160">
        <f t="shared" si="22"/>
        <v>0.15783297950889197</v>
      </c>
      <c r="P235" s="134">
        <v>198.07803050237399</v>
      </c>
      <c r="Q235" s="123">
        <f t="shared" si="19"/>
        <v>5.48174444589411E-3</v>
      </c>
      <c r="R235" s="123">
        <f t="shared" si="21"/>
        <v>3.5431842764379162E-2</v>
      </c>
      <c r="S235" s="123">
        <f t="shared" si="23"/>
        <v>0.10429394294691119</v>
      </c>
    </row>
    <row r="236" spans="11:19" ht="15" x14ac:dyDescent="0.25">
      <c r="K236" s="41">
        <v>42078</v>
      </c>
      <c r="L236" s="159">
        <v>165.331548786909</v>
      </c>
      <c r="M236" s="160">
        <f t="shared" si="18"/>
        <v>-2.5036625200431928E-3</v>
      </c>
      <c r="N236" s="160">
        <f t="shared" si="20"/>
        <v>4.5166516934583179E-2</v>
      </c>
      <c r="O236" s="160">
        <f t="shared" si="22"/>
        <v>0.15230669373656647</v>
      </c>
      <c r="P236" s="134">
        <v>199.75278898827099</v>
      </c>
      <c r="Q236" s="123">
        <f t="shared" si="19"/>
        <v>8.4550441139252808E-3</v>
      </c>
      <c r="R236" s="123">
        <f t="shared" si="21"/>
        <v>2.9022354588312371E-2</v>
      </c>
      <c r="S236" s="123">
        <f t="shared" si="23"/>
        <v>0.10531511744731614</v>
      </c>
    </row>
    <row r="237" spans="11:19" ht="15" x14ac:dyDescent="0.25">
      <c r="K237" s="41">
        <v>42109</v>
      </c>
      <c r="L237" s="159">
        <v>166.49628561003601</v>
      </c>
      <c r="M237" s="160">
        <f t="shared" si="18"/>
        <v>7.0448552116826324E-3</v>
      </c>
      <c r="N237" s="160">
        <f t="shared" si="20"/>
        <v>3.3017944994252701E-2</v>
      </c>
      <c r="O237" s="160">
        <f t="shared" si="22"/>
        <v>0.1514584507058172</v>
      </c>
      <c r="P237" s="134">
        <v>201.61787260369999</v>
      </c>
      <c r="Q237" s="123">
        <f t="shared" si="19"/>
        <v>9.336959072639095E-3</v>
      </c>
      <c r="R237" s="123">
        <f t="shared" si="21"/>
        <v>2.3450656000987502E-2</v>
      </c>
      <c r="S237" s="123">
        <f t="shared" si="23"/>
        <v>0.12006776807256658</v>
      </c>
    </row>
    <row r="238" spans="11:19" ht="15" x14ac:dyDescent="0.25">
      <c r="K238" s="41">
        <v>42139</v>
      </c>
      <c r="L238" s="159">
        <v>166.50442406216999</v>
      </c>
      <c r="M238" s="160">
        <f t="shared" si="18"/>
        <v>4.8880682858243318E-5</v>
      </c>
      <c r="N238" s="160">
        <f t="shared" si="20"/>
        <v>4.5726565489903059E-3</v>
      </c>
      <c r="O238" s="160">
        <f t="shared" si="22"/>
        <v>0.12634665657547939</v>
      </c>
      <c r="P238" s="134">
        <v>204.314172992599</v>
      </c>
      <c r="Q238" s="123">
        <f t="shared" si="19"/>
        <v>1.3373320301810931E-2</v>
      </c>
      <c r="R238" s="123">
        <f t="shared" si="21"/>
        <v>3.1483261795407724E-2</v>
      </c>
      <c r="S238" s="123">
        <f t="shared" si="23"/>
        <v>0.15624808063122964</v>
      </c>
    </row>
    <row r="239" spans="11:19" ht="15" x14ac:dyDescent="0.25">
      <c r="K239" s="41">
        <v>42170</v>
      </c>
      <c r="L239" s="159">
        <v>169.08202151108</v>
      </c>
      <c r="M239" s="160">
        <f t="shared" si="18"/>
        <v>1.5480654423618123E-2</v>
      </c>
      <c r="N239" s="160">
        <f t="shared" si="20"/>
        <v>2.2684555680325014E-2</v>
      </c>
      <c r="O239" s="160">
        <f t="shared" si="22"/>
        <v>0.12268021948355567</v>
      </c>
      <c r="P239" s="134">
        <v>205.17634983171999</v>
      </c>
      <c r="Q239" s="123">
        <f t="shared" si="19"/>
        <v>4.2198582041208521E-3</v>
      </c>
      <c r="R239" s="123">
        <f t="shared" si="21"/>
        <v>2.7151364799054001E-2</v>
      </c>
      <c r="S239" s="123">
        <f t="shared" si="23"/>
        <v>0.17788167454701242</v>
      </c>
    </row>
    <row r="240" spans="11:19" ht="15" x14ac:dyDescent="0.25">
      <c r="K240" s="41">
        <v>42200</v>
      </c>
      <c r="L240" s="159">
        <v>169.02203390926499</v>
      </c>
      <c r="M240" s="160">
        <f t="shared" si="18"/>
        <v>-3.5478403486610688E-4</v>
      </c>
      <c r="N240" s="160">
        <f t="shared" si="20"/>
        <v>1.5169997876978147E-2</v>
      </c>
      <c r="O240" s="160">
        <f t="shared" si="22"/>
        <v>0.11101789494034797</v>
      </c>
      <c r="P240" s="134">
        <v>205.88230663043501</v>
      </c>
      <c r="Q240" s="123">
        <f t="shared" si="19"/>
        <v>3.4407318352920324E-3</v>
      </c>
      <c r="R240" s="123">
        <f t="shared" si="21"/>
        <v>2.1151071438578306E-2</v>
      </c>
      <c r="S240" s="123">
        <f t="shared" si="23"/>
        <v>0.18515552831200721</v>
      </c>
    </row>
    <row r="241" spans="11:19" ht="15" x14ac:dyDescent="0.25">
      <c r="K241" s="41">
        <v>42231</v>
      </c>
      <c r="L241" s="159">
        <v>168.42326338974701</v>
      </c>
      <c r="M241" s="160">
        <f t="shared" si="18"/>
        <v>-3.5425589532275259E-3</v>
      </c>
      <c r="N241" s="160">
        <f t="shared" si="20"/>
        <v>1.1524254315672389E-2</v>
      </c>
      <c r="O241" s="160">
        <f t="shared" si="22"/>
        <v>0.100390443854115</v>
      </c>
      <c r="P241" s="134">
        <v>206.192439568949</v>
      </c>
      <c r="Q241" s="123">
        <f t="shared" si="19"/>
        <v>1.5063603259053426E-3</v>
      </c>
      <c r="R241" s="123">
        <f t="shared" si="21"/>
        <v>9.1930312461390162E-3</v>
      </c>
      <c r="S241" s="123">
        <f t="shared" si="23"/>
        <v>0.14706144093283391</v>
      </c>
    </row>
    <row r="242" spans="11:19" ht="15" x14ac:dyDescent="0.25">
      <c r="K242" s="41">
        <v>42262</v>
      </c>
      <c r="L242" s="159">
        <v>168.878993507519</v>
      </c>
      <c r="M242" s="160">
        <f t="shared" si="18"/>
        <v>2.7058620561066782E-3</v>
      </c>
      <c r="N242" s="160">
        <f t="shared" si="20"/>
        <v>-1.2007663602939811E-3</v>
      </c>
      <c r="O242" s="160">
        <f t="shared" si="22"/>
        <v>0.10019171285290707</v>
      </c>
      <c r="P242" s="134">
        <v>207.00984068233399</v>
      </c>
      <c r="Q242" s="123">
        <f t="shared" si="19"/>
        <v>3.9642632634533381E-3</v>
      </c>
      <c r="R242" s="123">
        <f t="shared" si="21"/>
        <v>8.936170528999865E-3</v>
      </c>
      <c r="S242" s="123">
        <f t="shared" si="23"/>
        <v>0.11973960428224051</v>
      </c>
    </row>
    <row r="243" spans="11:19" ht="15" x14ac:dyDescent="0.25">
      <c r="K243" s="41">
        <v>42292</v>
      </c>
      <c r="L243" s="159">
        <v>168.60042673512299</v>
      </c>
      <c r="M243" s="160">
        <f t="shared" si="18"/>
        <v>-1.6495051670449845E-3</v>
      </c>
      <c r="N243" s="160">
        <f t="shared" si="20"/>
        <v>-2.4943917925418502E-3</v>
      </c>
      <c r="O243" s="160">
        <f t="shared" si="22"/>
        <v>9.0285031122634196E-2</v>
      </c>
      <c r="P243" s="134">
        <v>206.23578138479499</v>
      </c>
      <c r="Q243" s="123">
        <f t="shared" si="19"/>
        <v>-3.7392391346594556E-3</v>
      </c>
      <c r="R243" s="123">
        <f t="shared" si="21"/>
        <v>1.7168777645106825E-3</v>
      </c>
      <c r="S243" s="123">
        <f t="shared" si="23"/>
        <v>8.8672262705930871E-2</v>
      </c>
    </row>
    <row r="244" spans="11:19" ht="15" x14ac:dyDescent="0.25">
      <c r="K244" s="41">
        <v>42323</v>
      </c>
      <c r="L244" s="159">
        <v>168.87034363787399</v>
      </c>
      <c r="M244" s="160">
        <f t="shared" si="18"/>
        <v>1.6009265692729091E-3</v>
      </c>
      <c r="N244" s="160">
        <f t="shared" si="20"/>
        <v>2.6545041292329596E-3</v>
      </c>
      <c r="O244" s="160">
        <f t="shared" si="22"/>
        <v>8.7936333527050881E-2</v>
      </c>
      <c r="P244" s="134">
        <v>207.026124739035</v>
      </c>
      <c r="Q244" s="123">
        <f t="shared" si="19"/>
        <v>3.8322319673780303E-3</v>
      </c>
      <c r="R244" s="123">
        <f t="shared" si="21"/>
        <v>4.0432383060642341E-3</v>
      </c>
      <c r="S244" s="123">
        <f t="shared" si="23"/>
        <v>8.2207053933414764E-2</v>
      </c>
    </row>
    <row r="245" spans="11:19" ht="15" x14ac:dyDescent="0.25">
      <c r="K245" s="41">
        <v>42353</v>
      </c>
      <c r="L245" s="159">
        <v>167.40023434082801</v>
      </c>
      <c r="M245" s="160">
        <f t="shared" si="18"/>
        <v>-8.7055504559077068E-3</v>
      </c>
      <c r="N245" s="160">
        <f t="shared" si="20"/>
        <v>-8.7563238978277669E-3</v>
      </c>
      <c r="O245" s="160">
        <f t="shared" si="22"/>
        <v>5.8244002090239277E-2</v>
      </c>
      <c r="P245" s="134">
        <v>208.54155434178199</v>
      </c>
      <c r="Q245" s="123">
        <f t="shared" si="19"/>
        <v>7.3199921249420541E-3</v>
      </c>
      <c r="R245" s="123">
        <f t="shared" si="21"/>
        <v>7.3992311399266875E-3</v>
      </c>
      <c r="S245" s="123">
        <f t="shared" si="23"/>
        <v>7.4297497247397315E-2</v>
      </c>
    </row>
    <row r="246" spans="11:19" ht="15" x14ac:dyDescent="0.25">
      <c r="K246" s="41">
        <v>42384</v>
      </c>
      <c r="L246" s="159">
        <v>166.69177494632299</v>
      </c>
      <c r="M246" s="160">
        <f t="shared" si="18"/>
        <v>-4.2321290486522223E-3</v>
      </c>
      <c r="N246" s="160">
        <f t="shared" si="20"/>
        <v>-1.1320563214223367E-2</v>
      </c>
      <c r="O246" s="160">
        <f t="shared" si="22"/>
        <v>3.4230848883967324E-2</v>
      </c>
      <c r="P246" s="134">
        <v>212.53453468879999</v>
      </c>
      <c r="Q246" s="123">
        <f t="shared" si="19"/>
        <v>1.9147168820243143E-2</v>
      </c>
      <c r="R246" s="123">
        <f t="shared" si="21"/>
        <v>3.0541515452416901E-2</v>
      </c>
      <c r="S246" s="123">
        <f t="shared" si="23"/>
        <v>7.8865708387229505E-2</v>
      </c>
    </row>
    <row r="247" spans="11:19" ht="15" x14ac:dyDescent="0.25">
      <c r="K247" s="41">
        <v>42415</v>
      </c>
      <c r="L247" s="159">
        <v>164.82963278944001</v>
      </c>
      <c r="M247" s="160">
        <f t="shared" si="18"/>
        <v>-1.1171170008133946E-2</v>
      </c>
      <c r="N247" s="160">
        <f t="shared" si="20"/>
        <v>-2.392788906203025E-2</v>
      </c>
      <c r="O247" s="160">
        <f t="shared" si="22"/>
        <v>-5.5318768739969215E-3</v>
      </c>
      <c r="P247" s="134">
        <v>214.60637610666299</v>
      </c>
      <c r="Q247" s="123">
        <f t="shared" si="19"/>
        <v>9.7482577167831153E-3</v>
      </c>
      <c r="R247" s="123">
        <f t="shared" si="21"/>
        <v>3.6614950780647693E-2</v>
      </c>
      <c r="S247" s="123">
        <f t="shared" si="23"/>
        <v>8.3443608371756905E-2</v>
      </c>
    </row>
    <row r="248" spans="11:19" ht="15" x14ac:dyDescent="0.25">
      <c r="K248" s="41">
        <v>42444</v>
      </c>
      <c r="L248" s="159">
        <v>163.89764741744699</v>
      </c>
      <c r="M248" s="160">
        <f t="shared" si="18"/>
        <v>-5.6542343522877347E-3</v>
      </c>
      <c r="N248" s="160">
        <f t="shared" si="20"/>
        <v>-2.0923429033257612E-2</v>
      </c>
      <c r="O248" s="160">
        <f t="shared" si="22"/>
        <v>-8.6728841529822853E-3</v>
      </c>
      <c r="P248" s="134">
        <v>217.06756964546199</v>
      </c>
      <c r="Q248" s="123">
        <f t="shared" si="19"/>
        <v>1.1468408271223751E-2</v>
      </c>
      <c r="R248" s="123">
        <f t="shared" si="21"/>
        <v>4.0884011489175753E-2</v>
      </c>
      <c r="S248" s="123">
        <f t="shared" si="23"/>
        <v>8.6681045831143111E-2</v>
      </c>
    </row>
    <row r="249" spans="11:19" ht="15" x14ac:dyDescent="0.25">
      <c r="K249" s="41">
        <v>42475</v>
      </c>
      <c r="L249" s="159">
        <v>163.745106950587</v>
      </c>
      <c r="M249" s="160">
        <f t="shared" si="18"/>
        <v>-9.3070565236041958E-4</v>
      </c>
      <c r="N249" s="160">
        <f t="shared" si="20"/>
        <v>-1.7677344888101798E-2</v>
      </c>
      <c r="O249" s="160">
        <f t="shared" si="22"/>
        <v>-1.6523964179553929E-2</v>
      </c>
      <c r="P249" s="134">
        <v>218.045927581862</v>
      </c>
      <c r="Q249" s="123">
        <f t="shared" si="19"/>
        <v>4.5071584760356664E-3</v>
      </c>
      <c r="R249" s="123">
        <f t="shared" si="21"/>
        <v>2.5931752226206362E-2</v>
      </c>
      <c r="S249" s="123">
        <f t="shared" si="23"/>
        <v>8.1481144335120437E-2</v>
      </c>
    </row>
    <row r="250" spans="11:19" ht="15" x14ac:dyDescent="0.25">
      <c r="K250" s="41">
        <v>42505</v>
      </c>
      <c r="L250" s="159">
        <v>166.66225052957799</v>
      </c>
      <c r="M250" s="160">
        <f t="shared" si="18"/>
        <v>1.7815149614646364E-2</v>
      </c>
      <c r="N250" s="160">
        <f t="shared" si="20"/>
        <v>1.1118254097423286E-2</v>
      </c>
      <c r="O250" s="160">
        <f t="shared" si="22"/>
        <v>9.4788152505231871E-4</v>
      </c>
      <c r="P250" s="134">
        <v>219.724577682112</v>
      </c>
      <c r="Q250" s="123">
        <f t="shared" si="19"/>
        <v>7.6986078981904349E-3</v>
      </c>
      <c r="R250" s="123">
        <f t="shared" si="21"/>
        <v>2.3849252143865352E-2</v>
      </c>
      <c r="S250" s="123">
        <f t="shared" si="23"/>
        <v>7.5425040092892637E-2</v>
      </c>
    </row>
    <row r="251" spans="11:19" ht="15" x14ac:dyDescent="0.25">
      <c r="K251" s="41">
        <v>42536</v>
      </c>
      <c r="L251" s="159">
        <v>170.152688347929</v>
      </c>
      <c r="M251" s="160">
        <f t="shared" si="18"/>
        <v>2.0943181837878466E-2</v>
      </c>
      <c r="N251" s="160">
        <f t="shared" si="20"/>
        <v>3.8164311868067458E-2</v>
      </c>
      <c r="O251" s="160">
        <f t="shared" si="22"/>
        <v>6.3322334762767607E-3</v>
      </c>
      <c r="P251" s="134">
        <v>220.548777991587</v>
      </c>
      <c r="Q251" s="123">
        <f t="shared" si="19"/>
        <v>3.7510610700430824E-3</v>
      </c>
      <c r="R251" s="123">
        <f t="shared" si="21"/>
        <v>1.6037441022677346E-2</v>
      </c>
      <c r="S251" s="123">
        <f t="shared" si="23"/>
        <v>7.4923002443873621E-2</v>
      </c>
    </row>
    <row r="252" spans="11:19" ht="15" x14ac:dyDescent="0.25">
      <c r="K252" s="41">
        <v>42566</v>
      </c>
      <c r="L252" s="159">
        <v>173.96259856830099</v>
      </c>
      <c r="M252" s="160">
        <f t="shared" si="18"/>
        <v>2.2391125625834674E-2</v>
      </c>
      <c r="N252" s="160">
        <f t="shared" si="20"/>
        <v>6.239875992628785E-2</v>
      </c>
      <c r="O252" s="160">
        <f t="shared" si="22"/>
        <v>2.9230299415804017E-2</v>
      </c>
      <c r="P252" s="134">
        <v>222.176807863232</v>
      </c>
      <c r="Q252" s="123">
        <f t="shared" si="19"/>
        <v>7.3817224764087808E-3</v>
      </c>
      <c r="R252" s="123">
        <f t="shared" si="21"/>
        <v>1.8945000840793647E-2</v>
      </c>
      <c r="S252" s="123">
        <f t="shared" si="23"/>
        <v>7.9144738076235566E-2</v>
      </c>
    </row>
    <row r="253" spans="11:19" ht="15" x14ac:dyDescent="0.25">
      <c r="K253" s="41">
        <v>42597</v>
      </c>
      <c r="L253" s="159">
        <v>175.59407179783901</v>
      </c>
      <c r="M253" s="160">
        <f t="shared" si="18"/>
        <v>9.378298800805096E-3</v>
      </c>
      <c r="N253" s="160">
        <f t="shared" si="20"/>
        <v>5.3592347636490567E-2</v>
      </c>
      <c r="O253" s="160">
        <f t="shared" si="22"/>
        <v>4.2576116052911894E-2</v>
      </c>
      <c r="P253" s="134">
        <v>223.639727872685</v>
      </c>
      <c r="Q253" s="123">
        <f t="shared" si="19"/>
        <v>6.5844856784220696E-3</v>
      </c>
      <c r="R253" s="123">
        <f t="shared" si="21"/>
        <v>1.7818444490252938E-2</v>
      </c>
      <c r="S253" s="123">
        <f t="shared" si="23"/>
        <v>8.461652784267959E-2</v>
      </c>
    </row>
    <row r="254" spans="11:19" ht="15" x14ac:dyDescent="0.25">
      <c r="K254" s="41">
        <v>42628</v>
      </c>
      <c r="L254" s="159">
        <v>175.92935282211701</v>
      </c>
      <c r="M254" s="160">
        <f t="shared" si="18"/>
        <v>1.9094097018492739E-3</v>
      </c>
      <c r="N254" s="160">
        <f t="shared" si="20"/>
        <v>3.3949886600532997E-2</v>
      </c>
      <c r="O254" s="160">
        <f t="shared" si="22"/>
        <v>4.1747994633116514E-2</v>
      </c>
      <c r="P254" s="134">
        <v>225.02934373725799</v>
      </c>
      <c r="Q254" s="123">
        <f t="shared" si="19"/>
        <v>6.2136360019364734E-3</v>
      </c>
      <c r="R254" s="123">
        <f t="shared" si="21"/>
        <v>2.0315531949317345E-2</v>
      </c>
      <c r="S254" s="123">
        <f t="shared" si="23"/>
        <v>8.7046601241415056E-2</v>
      </c>
    </row>
    <row r="255" spans="11:19" ht="15" x14ac:dyDescent="0.25">
      <c r="K255" s="41">
        <v>42658</v>
      </c>
      <c r="L255" s="159">
        <v>177.28125404413399</v>
      </c>
      <c r="M255" s="160">
        <f t="shared" si="18"/>
        <v>7.6843414719083292E-3</v>
      </c>
      <c r="N255" s="160">
        <f t="shared" si="20"/>
        <v>1.9076833199465071E-2</v>
      </c>
      <c r="O255" s="160">
        <f t="shared" si="22"/>
        <v>5.1487576141481917E-2</v>
      </c>
      <c r="P255" s="134">
        <v>226.32429434693299</v>
      </c>
      <c r="Q255" s="123">
        <f t="shared" si="19"/>
        <v>5.7545855494605114E-3</v>
      </c>
      <c r="R255" s="123">
        <f t="shared" si="21"/>
        <v>1.8667504153962344E-2</v>
      </c>
      <c r="S255" s="123">
        <f t="shared" si="23"/>
        <v>9.7405565742526568E-2</v>
      </c>
    </row>
    <row r="256" spans="11:19" ht="15" x14ac:dyDescent="0.25">
      <c r="K256" s="41">
        <v>42689</v>
      </c>
      <c r="L256" s="159">
        <v>177.331244789252</v>
      </c>
      <c r="M256" s="160">
        <f t="shared" si="18"/>
        <v>2.8198551159586138E-4</v>
      </c>
      <c r="N256" s="160">
        <f t="shared" si="20"/>
        <v>9.8931186777933E-3</v>
      </c>
      <c r="O256" s="160">
        <f t="shared" si="22"/>
        <v>5.0102942702133557E-2</v>
      </c>
      <c r="P256" s="134">
        <v>227.82336874242199</v>
      </c>
      <c r="Q256" s="123">
        <f t="shared" si="19"/>
        <v>6.6235681848236805E-3</v>
      </c>
      <c r="R256" s="123">
        <f t="shared" si="21"/>
        <v>1.8707055805928574E-2</v>
      </c>
      <c r="S256" s="123">
        <f t="shared" si="23"/>
        <v>0.10045709945835468</v>
      </c>
    </row>
    <row r="257" spans="11:19" ht="15" x14ac:dyDescent="0.25">
      <c r="K257" s="41">
        <v>42719</v>
      </c>
      <c r="L257" s="159">
        <v>176.874514718695</v>
      </c>
      <c r="M257" s="160">
        <f t="shared" si="18"/>
        <v>-2.5755758445151766E-3</v>
      </c>
      <c r="N257" s="160">
        <f t="shared" si="20"/>
        <v>5.3723945516563898E-3</v>
      </c>
      <c r="O257" s="160">
        <f t="shared" si="22"/>
        <v>5.6596577747778376E-2</v>
      </c>
      <c r="P257" s="134">
        <v>228.81741827242999</v>
      </c>
      <c r="Q257" s="123">
        <f t="shared" si="19"/>
        <v>4.3632465602414516E-3</v>
      </c>
      <c r="R257" s="123">
        <f t="shared" si="21"/>
        <v>1.6833691430016007E-2</v>
      </c>
      <c r="S257" s="123">
        <f t="shared" si="23"/>
        <v>9.7226972315635374E-2</v>
      </c>
    </row>
    <row r="258" spans="11:19" ht="15" x14ac:dyDescent="0.25">
      <c r="K258" s="41">
        <v>42750</v>
      </c>
      <c r="L258" s="159">
        <v>173.64962643117801</v>
      </c>
      <c r="M258" s="160">
        <f t="shared" si="18"/>
        <v>-1.823263398147501E-2</v>
      </c>
      <c r="N258" s="160">
        <f t="shared" si="20"/>
        <v>-2.0485119154515341E-2</v>
      </c>
      <c r="O258" s="160">
        <f t="shared" si="22"/>
        <v>4.1740820667939493E-2</v>
      </c>
      <c r="P258" s="134">
        <v>228.031035944086</v>
      </c>
      <c r="Q258" s="123">
        <f t="shared" si="19"/>
        <v>-3.4367240670800658E-3</v>
      </c>
      <c r="R258" s="123">
        <f t="shared" si="21"/>
        <v>7.5411329662062876E-3</v>
      </c>
      <c r="S258" s="123">
        <f t="shared" si="23"/>
        <v>7.2912862269543632E-2</v>
      </c>
    </row>
    <row r="259" spans="11:19" ht="15" x14ac:dyDescent="0.25">
      <c r="K259" s="41">
        <v>42781</v>
      </c>
      <c r="L259" s="159">
        <v>172.039449516595</v>
      </c>
      <c r="M259" s="160">
        <f t="shared" si="18"/>
        <v>-9.27256192642123E-3</v>
      </c>
      <c r="N259" s="160">
        <f t="shared" si="20"/>
        <v>-2.9841302241722767E-2</v>
      </c>
      <c r="O259" s="160">
        <f t="shared" si="22"/>
        <v>4.3741022807258778E-2</v>
      </c>
      <c r="P259" s="134">
        <v>226.55249042266101</v>
      </c>
      <c r="Q259" s="123">
        <f t="shared" si="19"/>
        <v>-6.4839661640950785E-3</v>
      </c>
      <c r="R259" s="123">
        <f t="shared" si="21"/>
        <v>-5.5783492570414817E-3</v>
      </c>
      <c r="S259" s="123">
        <f t="shared" si="23"/>
        <v>5.5665234802066532E-2</v>
      </c>
    </row>
    <row r="260" spans="11:19" ht="15" x14ac:dyDescent="0.25">
      <c r="K260" s="41">
        <v>42809</v>
      </c>
      <c r="L260" s="159">
        <v>173.546390902209</v>
      </c>
      <c r="M260" s="160">
        <f t="shared" si="18"/>
        <v>8.7592781181773383E-3</v>
      </c>
      <c r="N260" s="160">
        <f t="shared" si="20"/>
        <v>-1.8816299350865262E-2</v>
      </c>
      <c r="O260" s="160">
        <f t="shared" si="22"/>
        <v>5.8870542907712764E-2</v>
      </c>
      <c r="P260" s="134">
        <v>225.251454206304</v>
      </c>
      <c r="Q260" s="123">
        <f t="shared" si="19"/>
        <v>-5.7427583953271188E-3</v>
      </c>
      <c r="R260" s="123">
        <f t="shared" si="21"/>
        <v>-1.5584320866169121E-2</v>
      </c>
      <c r="S260" s="123">
        <f t="shared" si="23"/>
        <v>3.7702014051241406E-2</v>
      </c>
    </row>
    <row r="261" spans="11:19" ht="15" x14ac:dyDescent="0.25">
      <c r="K261" s="41">
        <v>42840</v>
      </c>
      <c r="L261" s="159">
        <v>178.65120645514901</v>
      </c>
      <c r="M261" s="160">
        <f t="shared" si="18"/>
        <v>2.9414703045115509E-2</v>
      </c>
      <c r="N261" s="160">
        <f t="shared" si="20"/>
        <v>2.8802711107203338E-2</v>
      </c>
      <c r="O261" s="160">
        <f t="shared" si="22"/>
        <v>9.1032335452076563E-2</v>
      </c>
      <c r="P261" s="134">
        <v>226.26844075313801</v>
      </c>
      <c r="Q261" s="123">
        <f t="shared" si="19"/>
        <v>4.5148944783395262E-3</v>
      </c>
      <c r="R261" s="123">
        <f t="shared" si="21"/>
        <v>-7.729628485221518E-3</v>
      </c>
      <c r="S261" s="123">
        <f t="shared" si="23"/>
        <v>3.7710005696799831E-2</v>
      </c>
    </row>
    <row r="262" spans="11:19" ht="15" x14ac:dyDescent="0.25">
      <c r="K262" s="41">
        <v>42870</v>
      </c>
      <c r="L262" s="159">
        <v>183.79659319455899</v>
      </c>
      <c r="M262" s="160">
        <f t="shared" si="18"/>
        <v>2.8801298583459367E-2</v>
      </c>
      <c r="N262" s="160">
        <f t="shared" si="20"/>
        <v>6.8339812240737929E-2</v>
      </c>
      <c r="O262" s="160">
        <f t="shared" si="22"/>
        <v>0.10280878009588701</v>
      </c>
      <c r="P262" s="134">
        <v>229.334045370973</v>
      </c>
      <c r="Q262" s="123">
        <f t="shared" si="19"/>
        <v>1.3548529382317209E-2</v>
      </c>
      <c r="R262" s="123">
        <f t="shared" si="21"/>
        <v>1.2277750481235694E-2</v>
      </c>
      <c r="S262" s="123">
        <f t="shared" si="23"/>
        <v>4.3734150226760526E-2</v>
      </c>
    </row>
    <row r="263" spans="11:19" ht="15" x14ac:dyDescent="0.25">
      <c r="K263" s="41">
        <v>42901</v>
      </c>
      <c r="L263" s="159">
        <v>187.03899229045101</v>
      </c>
      <c r="M263" s="160">
        <f t="shared" si="18"/>
        <v>1.7641236105283786E-2</v>
      </c>
      <c r="N263" s="160">
        <f t="shared" si="20"/>
        <v>7.7746366940266043E-2</v>
      </c>
      <c r="O263" s="160">
        <f t="shared" si="22"/>
        <v>9.9242063739791275E-2</v>
      </c>
      <c r="P263" s="134">
        <v>233.00866895910099</v>
      </c>
      <c r="Q263" s="123">
        <f t="shared" si="19"/>
        <v>1.602301822297636E-2</v>
      </c>
      <c r="R263" s="123">
        <f t="shared" si="21"/>
        <v>3.4438022964736525E-2</v>
      </c>
      <c r="S263" s="123">
        <f t="shared" si="23"/>
        <v>5.6494944478854725E-2</v>
      </c>
    </row>
    <row r="264" spans="11:19" ht="15" x14ac:dyDescent="0.25">
      <c r="K264" s="41">
        <v>42931</v>
      </c>
      <c r="L264" s="159">
        <v>184.73643953985101</v>
      </c>
      <c r="M264" s="160">
        <f t="shared" ref="M264:M327" si="24">L264/L263-1</f>
        <v>-1.2310549380122771E-2</v>
      </c>
      <c r="N264" s="160">
        <f t="shared" si="20"/>
        <v>3.4062087827152254E-2</v>
      </c>
      <c r="O264" s="160">
        <f t="shared" si="22"/>
        <v>6.1931938590351621E-2</v>
      </c>
      <c r="P264" s="134">
        <v>235.860708464114</v>
      </c>
      <c r="Q264" s="123">
        <f t="shared" ref="Q264:Q327" si="25">P264/P263-1</f>
        <v>1.2240057495515932E-2</v>
      </c>
      <c r="R264" s="123">
        <f t="shared" si="21"/>
        <v>4.2393308050596712E-2</v>
      </c>
      <c r="S264" s="123">
        <f t="shared" si="23"/>
        <v>6.1590139549153822E-2</v>
      </c>
    </row>
    <row r="265" spans="11:19" ht="15" x14ac:dyDescent="0.25">
      <c r="K265" s="41">
        <v>42962</v>
      </c>
      <c r="L265" s="159">
        <v>183.36797460811999</v>
      </c>
      <c r="M265" s="160">
        <f t="shared" si="24"/>
        <v>-7.4076610718472047E-3</v>
      </c>
      <c r="N265" s="160">
        <f t="shared" si="20"/>
        <v>-2.3320268291658897E-3</v>
      </c>
      <c r="O265" s="160">
        <f t="shared" si="22"/>
        <v>4.4272011752373164E-2</v>
      </c>
      <c r="P265" s="134">
        <v>237.07205132362199</v>
      </c>
      <c r="Q265" s="123">
        <f t="shared" si="25"/>
        <v>5.1358399938508104E-3</v>
      </c>
      <c r="R265" s="123">
        <f t="shared" si="21"/>
        <v>3.3741200265891225E-2</v>
      </c>
      <c r="S265" s="123">
        <f t="shared" si="23"/>
        <v>6.0062331405553504E-2</v>
      </c>
    </row>
    <row r="266" spans="11:19" ht="15" x14ac:dyDescent="0.25">
      <c r="K266" s="41">
        <v>42993</v>
      </c>
      <c r="L266" s="159">
        <v>183.117142710199</v>
      </c>
      <c r="M266" s="160">
        <f t="shared" si="24"/>
        <v>-1.3679155177290792E-3</v>
      </c>
      <c r="N266" s="160">
        <f t="shared" ref="N266:N329" si="26">L266/L263-1</f>
        <v>-2.0968085489691868E-2</v>
      </c>
      <c r="O266" s="160">
        <f t="shared" si="22"/>
        <v>4.0856115098369061E-2</v>
      </c>
      <c r="P266" s="134">
        <v>238.34414578858201</v>
      </c>
      <c r="Q266" s="123">
        <f t="shared" si="25"/>
        <v>5.3658558984817084E-3</v>
      </c>
      <c r="R266" s="123">
        <f t="shared" ref="R266:R329" si="27">P266/P263-1</f>
        <v>2.2898190240370653E-2</v>
      </c>
      <c r="S266" s="123">
        <f t="shared" si="23"/>
        <v>5.916918136183269E-2</v>
      </c>
    </row>
    <row r="267" spans="11:19" ht="15" x14ac:dyDescent="0.25">
      <c r="K267" s="41">
        <v>43023</v>
      </c>
      <c r="L267" s="159">
        <v>187.06918847620901</v>
      </c>
      <c r="M267" s="160">
        <f t="shared" si="24"/>
        <v>2.1582063303950294E-2</v>
      </c>
      <c r="N267" s="160">
        <f t="shared" si="26"/>
        <v>1.2627443411643569E-2</v>
      </c>
      <c r="O267" s="160">
        <f t="shared" si="22"/>
        <v>5.5211333453441869E-2</v>
      </c>
      <c r="P267" s="134">
        <v>239.875052628232</v>
      </c>
      <c r="Q267" s="123">
        <f t="shared" si="25"/>
        <v>6.4230939450384827E-3</v>
      </c>
      <c r="R267" s="123">
        <f t="shared" si="27"/>
        <v>1.7019978402756264E-2</v>
      </c>
      <c r="S267" s="123">
        <f t="shared" si="23"/>
        <v>5.9873193553525494E-2</v>
      </c>
    </row>
    <row r="268" spans="11:19" ht="15" x14ac:dyDescent="0.25">
      <c r="K268" s="41">
        <v>43054</v>
      </c>
      <c r="L268" s="159">
        <v>188.18240023269601</v>
      </c>
      <c r="M268" s="160">
        <f t="shared" si="24"/>
        <v>5.9508022970260477E-3</v>
      </c>
      <c r="N268" s="160">
        <f t="shared" si="26"/>
        <v>2.625554235882821E-2</v>
      </c>
      <c r="O268" s="160">
        <f t="shared" si="22"/>
        <v>6.1191446867358223E-2</v>
      </c>
      <c r="P268" s="134">
        <v>242.14077785408401</v>
      </c>
      <c r="Q268" s="123">
        <f t="shared" si="25"/>
        <v>9.4454392027316647E-3</v>
      </c>
      <c r="R268" s="123">
        <f t="shared" si="27"/>
        <v>2.1380531792601687E-2</v>
      </c>
      <c r="S268" s="123">
        <f t="shared" si="23"/>
        <v>6.284433941387868E-2</v>
      </c>
    </row>
    <row r="269" spans="11:19" ht="15" x14ac:dyDescent="0.25">
      <c r="K269" s="41">
        <v>43084</v>
      </c>
      <c r="L269" s="159">
        <v>186.265792270574</v>
      </c>
      <c r="M269" s="160">
        <f t="shared" si="24"/>
        <v>-1.0184841726707972E-2</v>
      </c>
      <c r="N269" s="160">
        <f t="shared" si="26"/>
        <v>1.719472854247206E-2</v>
      </c>
      <c r="O269" s="160">
        <f t="shared" si="22"/>
        <v>5.3095707806266379E-2</v>
      </c>
      <c r="P269" s="134">
        <v>244.361183453097</v>
      </c>
      <c r="Q269" s="123">
        <f t="shared" si="25"/>
        <v>9.1698953752887835E-3</v>
      </c>
      <c r="R269" s="123">
        <f t="shared" si="27"/>
        <v>2.5245166582997358E-2</v>
      </c>
      <c r="S269" s="123">
        <f t="shared" si="23"/>
        <v>6.7930865132656226E-2</v>
      </c>
    </row>
    <row r="270" spans="11:19" ht="15" x14ac:dyDescent="0.25">
      <c r="K270" s="41">
        <v>43115</v>
      </c>
      <c r="L270" s="159">
        <v>182.60014633075801</v>
      </c>
      <c r="M270" s="160">
        <f t="shared" si="24"/>
        <v>-1.9679651830493805E-2</v>
      </c>
      <c r="N270" s="160">
        <f t="shared" si="26"/>
        <v>-2.3889782073969745E-2</v>
      </c>
      <c r="O270" s="160">
        <f t="shared" si="22"/>
        <v>5.1543559773376879E-2</v>
      </c>
      <c r="P270" s="134">
        <v>246.73237032583401</v>
      </c>
      <c r="Q270" s="123">
        <f t="shared" si="25"/>
        <v>9.7036151127993797E-3</v>
      </c>
      <c r="R270" s="123">
        <f t="shared" si="27"/>
        <v>2.8587039887927546E-2</v>
      </c>
      <c r="S270" s="123">
        <f t="shared" si="23"/>
        <v>8.2012232695963583E-2</v>
      </c>
    </row>
    <row r="271" spans="11:19" ht="15" x14ac:dyDescent="0.25">
      <c r="K271" s="41">
        <v>43146</v>
      </c>
      <c r="L271" s="159">
        <v>183.571852571226</v>
      </c>
      <c r="M271" s="160">
        <f t="shared" si="24"/>
        <v>5.3214976000504066E-3</v>
      </c>
      <c r="N271" s="160">
        <f t="shared" si="26"/>
        <v>-2.4500419039022003E-2</v>
      </c>
      <c r="O271" s="160">
        <f t="shared" si="22"/>
        <v>6.7033480326955885E-2</v>
      </c>
      <c r="P271" s="134">
        <v>248.550901811226</v>
      </c>
      <c r="Q271" s="123">
        <f t="shared" si="25"/>
        <v>7.3704616990077909E-3</v>
      </c>
      <c r="R271" s="123">
        <f t="shared" si="27"/>
        <v>2.6472715640670774E-2</v>
      </c>
      <c r="S271" s="123">
        <f t="shared" si="23"/>
        <v>9.7100726403511528E-2</v>
      </c>
    </row>
    <row r="272" spans="11:19" ht="15" x14ac:dyDescent="0.25">
      <c r="K272" s="41">
        <v>43174</v>
      </c>
      <c r="L272" s="159">
        <v>187.897240354666</v>
      </c>
      <c r="M272" s="160">
        <f t="shared" si="24"/>
        <v>2.3562369300390129E-2</v>
      </c>
      <c r="N272" s="160">
        <f t="shared" si="26"/>
        <v>8.7587101432029524E-3</v>
      </c>
      <c r="O272" s="160">
        <f t="shared" si="22"/>
        <v>8.269171936017683E-2</v>
      </c>
      <c r="P272" s="134">
        <v>250.94911064699701</v>
      </c>
      <c r="Q272" s="123">
        <f t="shared" si="25"/>
        <v>9.6487633651494153E-3</v>
      </c>
      <c r="R272" s="123">
        <f t="shared" si="27"/>
        <v>2.6959794108070811E-2</v>
      </c>
      <c r="S272" s="123">
        <f t="shared" si="23"/>
        <v>0.11408430871730113</v>
      </c>
    </row>
    <row r="273" spans="11:19" ht="15" x14ac:dyDescent="0.25">
      <c r="K273" s="41">
        <v>43205</v>
      </c>
      <c r="L273" s="159">
        <v>193.20096432583901</v>
      </c>
      <c r="M273" s="160">
        <f t="shared" si="24"/>
        <v>2.8226726274222846E-2</v>
      </c>
      <c r="N273" s="160">
        <f t="shared" si="26"/>
        <v>5.8054816538201992E-2</v>
      </c>
      <c r="O273" s="160">
        <f t="shared" si="22"/>
        <v>8.1442259245771087E-2</v>
      </c>
      <c r="P273" s="134">
        <v>251.96228843156101</v>
      </c>
      <c r="Q273" s="123">
        <f t="shared" si="25"/>
        <v>4.0373834438058864E-3</v>
      </c>
      <c r="R273" s="123">
        <f t="shared" si="27"/>
        <v>2.1196724608207651E-2</v>
      </c>
      <c r="S273" s="123">
        <f t="shared" si="23"/>
        <v>0.11355471223870484</v>
      </c>
    </row>
    <row r="274" spans="11:19" ht="15" x14ac:dyDescent="0.25">
      <c r="K274" s="41">
        <v>43235</v>
      </c>
      <c r="L274" s="159">
        <v>192.03586317853501</v>
      </c>
      <c r="M274" s="160">
        <f t="shared" si="24"/>
        <v>-6.0305141403902418E-3</v>
      </c>
      <c r="N274" s="160">
        <f t="shared" si="26"/>
        <v>4.6107344283759177E-2</v>
      </c>
      <c r="O274" s="160">
        <f t="shared" si="22"/>
        <v>4.4828197524065638E-2</v>
      </c>
      <c r="P274" s="134">
        <v>252.05265570138499</v>
      </c>
      <c r="Q274" s="123">
        <f t="shared" si="25"/>
        <v>3.586539493132257E-4</v>
      </c>
      <c r="R274" s="123">
        <f t="shared" si="27"/>
        <v>1.4088679077972399E-2</v>
      </c>
      <c r="S274" s="123">
        <f t="shared" si="23"/>
        <v>9.9063400262539014E-2</v>
      </c>
    </row>
    <row r="275" spans="11:19" ht="15" x14ac:dyDescent="0.25">
      <c r="K275" s="41">
        <v>43266</v>
      </c>
      <c r="L275" s="159">
        <v>188.499947637324</v>
      </c>
      <c r="M275" s="160">
        <f t="shared" si="24"/>
        <v>-1.8412787500653893E-2</v>
      </c>
      <c r="N275" s="160">
        <f t="shared" si="26"/>
        <v>3.2076430793788191E-3</v>
      </c>
      <c r="O275" s="160">
        <f t="shared" ref="O275:O338" si="28">L275/L263-1</f>
        <v>7.8109667347026068E-3</v>
      </c>
      <c r="P275" s="134">
        <v>251.09399439908299</v>
      </c>
      <c r="Q275" s="123">
        <f t="shared" si="25"/>
        <v>-3.8034167885846459E-3</v>
      </c>
      <c r="R275" s="123">
        <f t="shared" si="27"/>
        <v>5.7734315819035764E-4</v>
      </c>
      <c r="S275" s="123">
        <f t="shared" ref="S275:S338" si="29">P275/P263-1</f>
        <v>7.7616534701361095E-2</v>
      </c>
    </row>
    <row r="276" spans="11:19" ht="15" x14ac:dyDescent="0.25">
      <c r="K276" s="41">
        <v>43296</v>
      </c>
      <c r="L276" s="159">
        <v>185.86363467567</v>
      </c>
      <c r="M276" s="160">
        <f t="shared" si="24"/>
        <v>-1.3985749039709505E-2</v>
      </c>
      <c r="N276" s="160">
        <f t="shared" si="26"/>
        <v>-3.7977707180562481E-2</v>
      </c>
      <c r="O276" s="160">
        <f t="shared" si="28"/>
        <v>6.1016393875872321E-3</v>
      </c>
      <c r="P276" s="134">
        <v>252.839680408253</v>
      </c>
      <c r="Q276" s="123">
        <f t="shared" si="25"/>
        <v>6.9523208364572486E-3</v>
      </c>
      <c r="R276" s="123">
        <f t="shared" si="27"/>
        <v>3.482235306536019E-3</v>
      </c>
      <c r="S276" s="123">
        <f t="shared" si="29"/>
        <v>7.1987284591415346E-2</v>
      </c>
    </row>
    <row r="277" spans="11:19" ht="15" x14ac:dyDescent="0.25">
      <c r="K277" s="41">
        <v>43327</v>
      </c>
      <c r="L277" s="159">
        <v>187.39722876489699</v>
      </c>
      <c r="M277" s="160">
        <f t="shared" si="24"/>
        <v>8.2511788382009232E-3</v>
      </c>
      <c r="N277" s="160">
        <f t="shared" si="26"/>
        <v>-2.4155042380419878E-2</v>
      </c>
      <c r="O277" s="160">
        <f t="shared" si="28"/>
        <v>2.197359798180698E-2</v>
      </c>
      <c r="P277" s="134">
        <v>255.98994292843099</v>
      </c>
      <c r="Q277" s="123">
        <f t="shared" si="25"/>
        <v>1.2459525795521342E-2</v>
      </c>
      <c r="R277" s="123">
        <f t="shared" si="27"/>
        <v>1.5620891658886693E-2</v>
      </c>
      <c r="S277" s="123">
        <f t="shared" si="29"/>
        <v>7.9798067714800247E-2</v>
      </c>
    </row>
    <row r="278" spans="11:19" ht="15" x14ac:dyDescent="0.25">
      <c r="K278" s="41">
        <v>43358</v>
      </c>
      <c r="L278" s="159">
        <v>189.04317691058901</v>
      </c>
      <c r="M278" s="160">
        <f t="shared" si="24"/>
        <v>8.7832043010462879E-3</v>
      </c>
      <c r="N278" s="160">
        <f t="shared" si="26"/>
        <v>2.8818537091066521E-3</v>
      </c>
      <c r="O278" s="160">
        <f t="shared" si="28"/>
        <v>3.2361984862163018E-2</v>
      </c>
      <c r="P278" s="134">
        <v>259.23410661193702</v>
      </c>
      <c r="Q278" s="123">
        <f t="shared" si="25"/>
        <v>1.2673012253504812E-2</v>
      </c>
      <c r="R278" s="123">
        <f t="shared" si="27"/>
        <v>3.2418585846049064E-2</v>
      </c>
      <c r="S278" s="123">
        <f t="shared" si="29"/>
        <v>8.7646209032064881E-2</v>
      </c>
    </row>
    <row r="279" spans="11:19" ht="15" x14ac:dyDescent="0.25">
      <c r="K279" s="41">
        <v>43388</v>
      </c>
      <c r="L279" s="159">
        <v>188.39220044692601</v>
      </c>
      <c r="M279" s="160">
        <f t="shared" si="24"/>
        <v>-3.4435332409319397E-3</v>
      </c>
      <c r="N279" s="160">
        <f t="shared" si="26"/>
        <v>1.3604413664180859E-2</v>
      </c>
      <c r="O279" s="160">
        <f t="shared" si="28"/>
        <v>7.0723136262778041E-3</v>
      </c>
      <c r="P279" s="134">
        <v>259.91571179335801</v>
      </c>
      <c r="Q279" s="123">
        <f t="shared" si="25"/>
        <v>2.6293036449920315E-3</v>
      </c>
      <c r="R279" s="123">
        <f t="shared" si="27"/>
        <v>2.7986237657315227E-2</v>
      </c>
      <c r="S279" s="123">
        <f t="shared" si="29"/>
        <v>8.3546241868619031E-2</v>
      </c>
    </row>
    <row r="280" spans="11:19" ht="15" x14ac:dyDescent="0.25">
      <c r="K280" s="41">
        <v>43419</v>
      </c>
      <c r="L280" s="159">
        <v>186.85942630363601</v>
      </c>
      <c r="M280" s="160">
        <f t="shared" si="24"/>
        <v>-8.1360806851545897E-3</v>
      </c>
      <c r="N280" s="160">
        <f t="shared" si="26"/>
        <v>-2.8698527977469857E-3</v>
      </c>
      <c r="O280" s="160">
        <f t="shared" si="28"/>
        <v>-7.0302744965740072E-3</v>
      </c>
      <c r="P280" s="134">
        <v>259.27053383809198</v>
      </c>
      <c r="Q280" s="123">
        <f t="shared" si="25"/>
        <v>-2.4822583860530933E-3</v>
      </c>
      <c r="R280" s="123">
        <f t="shared" si="27"/>
        <v>1.281531169596839E-2</v>
      </c>
      <c r="S280" s="123">
        <f t="shared" si="29"/>
        <v>7.0742962568372203E-2</v>
      </c>
    </row>
    <row r="281" spans="11:19" ht="15" x14ac:dyDescent="0.25">
      <c r="K281" s="41">
        <v>43449</v>
      </c>
      <c r="L281" s="159">
        <v>186.62941499519499</v>
      </c>
      <c r="M281" s="160">
        <f t="shared" si="24"/>
        <v>-1.2309323269957817E-3</v>
      </c>
      <c r="N281" s="160">
        <f t="shared" si="26"/>
        <v>-1.2768310154540274E-2</v>
      </c>
      <c r="O281" s="160">
        <f t="shared" si="28"/>
        <v>1.9521712504935174E-3</v>
      </c>
      <c r="P281" s="134">
        <v>259.01188752541498</v>
      </c>
      <c r="Q281" s="123">
        <f t="shared" si="25"/>
        <v>-9.9759239450836201E-4</v>
      </c>
      <c r="R281" s="123">
        <f t="shared" si="27"/>
        <v>-8.5721392692628129E-4</v>
      </c>
      <c r="S281" s="123">
        <f t="shared" si="29"/>
        <v>5.9955119979724802E-2</v>
      </c>
    </row>
    <row r="282" spans="11:19" ht="15" x14ac:dyDescent="0.25">
      <c r="K282" s="41">
        <v>43480</v>
      </c>
      <c r="L282" s="159">
        <v>189.15294775404899</v>
      </c>
      <c r="M282" s="160">
        <f t="shared" si="24"/>
        <v>1.3521623903278934E-2</v>
      </c>
      <c r="N282" s="160">
        <f t="shared" si="26"/>
        <v>4.0381040473982388E-3</v>
      </c>
      <c r="O282" s="160">
        <f t="shared" si="28"/>
        <v>3.5886068850248254E-2</v>
      </c>
      <c r="P282" s="134">
        <v>258.73903876935799</v>
      </c>
      <c r="Q282" s="123">
        <f t="shared" si="25"/>
        <v>-1.0534217508847421E-3</v>
      </c>
      <c r="R282" s="123">
        <f t="shared" si="27"/>
        <v>-4.5271331074264731E-3</v>
      </c>
      <c r="S282" s="123">
        <f t="shared" si="29"/>
        <v>4.8662720775826784E-2</v>
      </c>
    </row>
    <row r="283" spans="11:19" ht="15" x14ac:dyDescent="0.25">
      <c r="K283" s="41">
        <v>43511</v>
      </c>
      <c r="L283" s="159">
        <v>192.87111491021901</v>
      </c>
      <c r="M283" s="160">
        <f t="shared" si="24"/>
        <v>1.9656934773253809E-2</v>
      </c>
      <c r="N283" s="160">
        <f t="shared" si="26"/>
        <v>3.2172252294162318E-2</v>
      </c>
      <c r="O283" s="160">
        <f t="shared" si="28"/>
        <v>5.0657343207804129E-2</v>
      </c>
      <c r="P283" s="134">
        <v>260.37861336109501</v>
      </c>
      <c r="Q283" s="123">
        <f t="shared" si="25"/>
        <v>6.3367886018876884E-3</v>
      </c>
      <c r="R283" s="123">
        <f t="shared" si="27"/>
        <v>4.2738351582018996E-3</v>
      </c>
      <c r="S283" s="123">
        <f t="shared" si="29"/>
        <v>4.7586677270847977E-2</v>
      </c>
    </row>
    <row r="284" spans="11:19" ht="15" x14ac:dyDescent="0.25">
      <c r="K284" s="41">
        <v>43539</v>
      </c>
      <c r="L284" s="159">
        <v>195.01563985287899</v>
      </c>
      <c r="M284" s="160">
        <f t="shared" si="24"/>
        <v>1.1118953419532396E-2</v>
      </c>
      <c r="N284" s="160">
        <f t="shared" si="26"/>
        <v>4.4935171971148824E-2</v>
      </c>
      <c r="O284" s="160">
        <f t="shared" si="28"/>
        <v>3.7884534572070638E-2</v>
      </c>
      <c r="P284" s="134">
        <v>261.983172044502</v>
      </c>
      <c r="Q284" s="123">
        <f t="shared" si="25"/>
        <v>6.1624058239444501E-3</v>
      </c>
      <c r="R284" s="123">
        <f t="shared" si="27"/>
        <v>1.1471614478680836E-2</v>
      </c>
      <c r="S284" s="123">
        <f t="shared" si="29"/>
        <v>4.3969318596335905E-2</v>
      </c>
    </row>
    <row r="285" spans="11:19" ht="15" x14ac:dyDescent="0.25">
      <c r="K285" s="41">
        <v>43570</v>
      </c>
      <c r="L285" s="159">
        <v>197.25842285530001</v>
      </c>
      <c r="M285" s="160">
        <f t="shared" si="24"/>
        <v>1.1500528901748464E-2</v>
      </c>
      <c r="N285" s="160">
        <f t="shared" si="26"/>
        <v>4.2851434236120811E-2</v>
      </c>
      <c r="O285" s="160">
        <f t="shared" si="28"/>
        <v>2.1001233320026236E-2</v>
      </c>
      <c r="P285" s="134">
        <v>266.65112263168402</v>
      </c>
      <c r="Q285" s="123">
        <f t="shared" si="25"/>
        <v>1.7817749707943475E-2</v>
      </c>
      <c r="R285" s="123">
        <f t="shared" si="27"/>
        <v>3.0579397295276145E-2</v>
      </c>
      <c r="S285" s="123">
        <f t="shared" si="29"/>
        <v>5.8297748808202599E-2</v>
      </c>
    </row>
    <row r="286" spans="11:19" ht="15" x14ac:dyDescent="0.25">
      <c r="K286" s="41">
        <v>43600</v>
      </c>
      <c r="L286" s="159">
        <v>199.36312115856401</v>
      </c>
      <c r="M286" s="160">
        <f t="shared" si="24"/>
        <v>1.0669751247113668E-2</v>
      </c>
      <c r="N286" s="160">
        <f t="shared" si="26"/>
        <v>3.3659816045378488E-2</v>
      </c>
      <c r="O286" s="160">
        <f t="shared" si="28"/>
        <v>3.8155674980443033E-2</v>
      </c>
      <c r="P286" s="134">
        <v>269.76521402215201</v>
      </c>
      <c r="Q286" s="123">
        <f t="shared" si="25"/>
        <v>1.1678523456919221E-2</v>
      </c>
      <c r="R286" s="123">
        <f t="shared" si="27"/>
        <v>3.6049814306521322E-2</v>
      </c>
      <c r="S286" s="123">
        <f t="shared" si="29"/>
        <v>7.0273246165482472E-2</v>
      </c>
    </row>
    <row r="287" spans="11:19" ht="15" x14ac:dyDescent="0.25">
      <c r="K287" s="41">
        <v>43631</v>
      </c>
      <c r="L287" s="159">
        <v>203.631415221325</v>
      </c>
      <c r="M287" s="160">
        <f t="shared" si="24"/>
        <v>2.1409647069912108E-2</v>
      </c>
      <c r="N287" s="160">
        <f t="shared" si="26"/>
        <v>4.4179920005112505E-2</v>
      </c>
      <c r="O287" s="160">
        <f t="shared" si="28"/>
        <v>8.0273059879645725E-2</v>
      </c>
      <c r="P287" s="134">
        <v>272.57433400977698</v>
      </c>
      <c r="Q287" s="123">
        <f t="shared" si="25"/>
        <v>1.0413203191551146E-2</v>
      </c>
      <c r="R287" s="123">
        <f t="shared" si="27"/>
        <v>4.0426878881655526E-2</v>
      </c>
      <c r="S287" s="123">
        <f t="shared" si="29"/>
        <v>8.554700665820647E-2</v>
      </c>
    </row>
    <row r="288" spans="11:19" ht="15" x14ac:dyDescent="0.25">
      <c r="K288" s="41">
        <v>43661</v>
      </c>
      <c r="L288" s="159">
        <v>205.16227604633301</v>
      </c>
      <c r="M288" s="160">
        <f t="shared" si="24"/>
        <v>7.5178028073130676E-3</v>
      </c>
      <c r="N288" s="160">
        <f t="shared" si="26"/>
        <v>4.0068520657446927E-2</v>
      </c>
      <c r="O288" s="160">
        <f t="shared" si="28"/>
        <v>0.10383226070198681</v>
      </c>
      <c r="P288" s="134">
        <v>272.287991918957</v>
      </c>
      <c r="Q288" s="123">
        <f t="shared" si="25"/>
        <v>-1.050510099786961E-3</v>
      </c>
      <c r="R288" s="123">
        <f t="shared" si="27"/>
        <v>2.11394920510386E-2</v>
      </c>
      <c r="S288" s="123">
        <f t="shared" si="29"/>
        <v>7.6919538417788536E-2</v>
      </c>
    </row>
    <row r="289" spans="11:19" ht="15" x14ac:dyDescent="0.25">
      <c r="K289" s="41">
        <v>43692</v>
      </c>
      <c r="L289" s="159">
        <v>204.65372019164701</v>
      </c>
      <c r="M289" s="160">
        <f t="shared" si="24"/>
        <v>-2.4787980738288917E-3</v>
      </c>
      <c r="N289" s="160">
        <f t="shared" si="26"/>
        <v>2.6537501029967769E-2</v>
      </c>
      <c r="O289" s="160">
        <f t="shared" si="28"/>
        <v>9.2085094003174994E-2</v>
      </c>
      <c r="P289" s="134">
        <v>272.61249408531</v>
      </c>
      <c r="Q289" s="123">
        <f t="shared" si="25"/>
        <v>1.1917608414020453E-3</v>
      </c>
      <c r="R289" s="123">
        <f t="shared" si="27"/>
        <v>1.055465981215864E-2</v>
      </c>
      <c r="S289" s="123">
        <f t="shared" si="29"/>
        <v>6.4934391432425631E-2</v>
      </c>
    </row>
    <row r="290" spans="11:19" ht="15" x14ac:dyDescent="0.25">
      <c r="K290" s="41">
        <v>43723</v>
      </c>
      <c r="L290" s="159">
        <v>201.98920062558099</v>
      </c>
      <c r="M290" s="160">
        <f t="shared" si="24"/>
        <v>-1.3019648817382046E-2</v>
      </c>
      <c r="N290" s="160">
        <f t="shared" si="26"/>
        <v>-8.0646426483806932E-3</v>
      </c>
      <c r="O290" s="160">
        <f t="shared" si="28"/>
        <v>6.848183534873109E-2</v>
      </c>
      <c r="P290" s="134">
        <v>273.63125086738597</v>
      </c>
      <c r="Q290" s="123">
        <f t="shared" si="25"/>
        <v>3.7370142754982183E-3</v>
      </c>
      <c r="R290" s="123">
        <f t="shared" si="27"/>
        <v>3.8775362377703182E-3</v>
      </c>
      <c r="S290" s="123">
        <f t="shared" si="29"/>
        <v>5.5537230203280608E-2</v>
      </c>
    </row>
    <row r="291" spans="11:19" ht="15" x14ac:dyDescent="0.25">
      <c r="K291" s="41">
        <v>43753</v>
      </c>
      <c r="L291" s="159">
        <v>200.02114938595599</v>
      </c>
      <c r="M291" s="160">
        <f t="shared" si="24"/>
        <v>-9.7433488202821605E-3</v>
      </c>
      <c r="N291" s="160">
        <f t="shared" si="26"/>
        <v>-2.5058830304728885E-2</v>
      </c>
      <c r="O291" s="160">
        <f t="shared" si="28"/>
        <v>6.1727337498274526E-2</v>
      </c>
      <c r="P291" s="134">
        <v>275.43085616874203</v>
      </c>
      <c r="Q291" s="123">
        <f t="shared" si="25"/>
        <v>6.576753553007908E-3</v>
      </c>
      <c r="R291" s="123">
        <f t="shared" si="27"/>
        <v>1.1542426926856475E-2</v>
      </c>
      <c r="S291" s="123">
        <f t="shared" si="29"/>
        <v>5.9692983807454914E-2</v>
      </c>
    </row>
    <row r="292" spans="11:19" ht="15" x14ac:dyDescent="0.25">
      <c r="K292" s="41">
        <v>43784</v>
      </c>
      <c r="L292" s="159">
        <v>199.43418126452499</v>
      </c>
      <c r="M292" s="160">
        <f t="shared" si="24"/>
        <v>-2.9345302895865677E-3</v>
      </c>
      <c r="N292" s="160">
        <f t="shared" si="26"/>
        <v>-2.5504246501036998E-2</v>
      </c>
      <c r="O292" s="160">
        <f t="shared" si="28"/>
        <v>6.7295266873268256E-2</v>
      </c>
      <c r="P292" s="134">
        <v>278.48675227231797</v>
      </c>
      <c r="Q292" s="123">
        <f t="shared" si="25"/>
        <v>1.1094966432169784E-2</v>
      </c>
      <c r="R292" s="123">
        <f t="shared" si="27"/>
        <v>2.1548015276107391E-2</v>
      </c>
      <c r="S292" s="123">
        <f t="shared" si="29"/>
        <v>7.4116476522650521E-2</v>
      </c>
    </row>
    <row r="293" spans="11:19" ht="15" x14ac:dyDescent="0.25">
      <c r="K293" s="41">
        <v>43814</v>
      </c>
      <c r="L293" s="159">
        <v>200.33087931307301</v>
      </c>
      <c r="M293" s="160">
        <f t="shared" si="24"/>
        <v>4.4962104432773042E-3</v>
      </c>
      <c r="N293" s="160">
        <f t="shared" si="26"/>
        <v>-8.2099503704752275E-3</v>
      </c>
      <c r="O293" s="160">
        <f t="shared" si="28"/>
        <v>7.341535265612209E-2</v>
      </c>
      <c r="P293" s="134">
        <v>281.251187907754</v>
      </c>
      <c r="Q293" s="123">
        <f t="shared" si="25"/>
        <v>9.9266324623328295E-3</v>
      </c>
      <c r="R293" s="123">
        <f t="shared" si="27"/>
        <v>2.7847466311737179E-2</v>
      </c>
      <c r="S293" s="123">
        <f t="shared" si="29"/>
        <v>8.5862083763073693E-2</v>
      </c>
    </row>
    <row r="294" spans="11:19" ht="15" x14ac:dyDescent="0.25">
      <c r="K294" s="41">
        <v>43845</v>
      </c>
      <c r="L294" s="159">
        <v>201.43573201056401</v>
      </c>
      <c r="M294" s="160">
        <f t="shared" si="24"/>
        <v>5.5151392600056859E-3</v>
      </c>
      <c r="N294" s="160">
        <f t="shared" si="26"/>
        <v>7.0721652632765863E-3</v>
      </c>
      <c r="O294" s="160">
        <f t="shared" si="28"/>
        <v>6.493572742247733E-2</v>
      </c>
      <c r="P294" s="134">
        <v>283.06963627577397</v>
      </c>
      <c r="Q294" s="123">
        <f t="shared" si="25"/>
        <v>6.4655668889703755E-3</v>
      </c>
      <c r="R294" s="123">
        <f t="shared" si="27"/>
        <v>2.7733930080630076E-2</v>
      </c>
      <c r="S294" s="123">
        <f t="shared" si="29"/>
        <v>9.4035278256191068E-2</v>
      </c>
    </row>
    <row r="295" spans="11:19" ht="15" x14ac:dyDescent="0.25">
      <c r="K295" s="41">
        <v>43876</v>
      </c>
      <c r="L295" s="159">
        <v>202.46717478478101</v>
      </c>
      <c r="M295" s="160">
        <f t="shared" si="24"/>
        <v>5.1204558591566585E-3</v>
      </c>
      <c r="N295" s="160">
        <f t="shared" si="26"/>
        <v>1.5207992436527817E-2</v>
      </c>
      <c r="O295" s="160">
        <f t="shared" si="28"/>
        <v>4.9753742954350422E-2</v>
      </c>
      <c r="P295" s="134">
        <v>283.703469206688</v>
      </c>
      <c r="Q295" s="123">
        <f t="shared" si="25"/>
        <v>2.2391413620093115E-3</v>
      </c>
      <c r="R295" s="123">
        <f t="shared" si="27"/>
        <v>1.8732370182079183E-2</v>
      </c>
      <c r="S295" s="123">
        <f t="shared" si="29"/>
        <v>8.9580536375489128E-2</v>
      </c>
    </row>
    <row r="296" spans="11:19" ht="15" x14ac:dyDescent="0.25">
      <c r="K296" s="41">
        <v>43905</v>
      </c>
      <c r="L296" s="159">
        <v>203.18246724850701</v>
      </c>
      <c r="M296" s="160">
        <f t="shared" si="24"/>
        <v>3.532881142270794E-3</v>
      </c>
      <c r="N296" s="160">
        <f t="shared" si="26"/>
        <v>1.4234390350663872E-2</v>
      </c>
      <c r="O296" s="160">
        <f t="shared" si="28"/>
        <v>4.187780734811386E-2</v>
      </c>
      <c r="P296" s="134">
        <v>283.86405510996701</v>
      </c>
      <c r="Q296" s="123">
        <f t="shared" si="25"/>
        <v>5.6603433059199126E-4</v>
      </c>
      <c r="R296" s="123">
        <f t="shared" si="27"/>
        <v>9.2901552581885483E-3</v>
      </c>
      <c r="S296" s="123">
        <f t="shared" si="29"/>
        <v>8.3520185264984059E-2</v>
      </c>
    </row>
    <row r="297" spans="11:19" ht="15" x14ac:dyDescent="0.25">
      <c r="K297" s="41">
        <v>43936</v>
      </c>
      <c r="L297" s="159">
        <v>202.74876415835101</v>
      </c>
      <c r="M297" s="160">
        <f t="shared" si="24"/>
        <v>-2.1345497770018929E-3</v>
      </c>
      <c r="N297" s="160">
        <f t="shared" si="26"/>
        <v>6.5183675938791374E-3</v>
      </c>
      <c r="O297" s="160">
        <f t="shared" si="28"/>
        <v>2.7833241407787535E-2</v>
      </c>
      <c r="P297" s="134">
        <v>288.05983600057601</v>
      </c>
      <c r="Q297" s="123">
        <f t="shared" si="25"/>
        <v>1.478095170937932E-2</v>
      </c>
      <c r="R297" s="123">
        <f t="shared" si="27"/>
        <v>1.7628876733145837E-2</v>
      </c>
      <c r="S297" s="123">
        <f t="shared" si="29"/>
        <v>8.0287355093805912E-2</v>
      </c>
    </row>
    <row r="298" spans="11:19" ht="15" x14ac:dyDescent="0.25">
      <c r="K298" s="41">
        <v>43966</v>
      </c>
      <c r="L298" s="159">
        <v>200.63521054751601</v>
      </c>
      <c r="M298" s="160">
        <f t="shared" si="24"/>
        <v>-1.0424495654061117E-2</v>
      </c>
      <c r="N298" s="160">
        <f t="shared" si="26"/>
        <v>-9.0482036864115711E-3</v>
      </c>
      <c r="O298" s="160">
        <f t="shared" si="28"/>
        <v>6.3807658184698024E-3</v>
      </c>
      <c r="P298" s="134">
        <v>289.01052709357901</v>
      </c>
      <c r="Q298" s="123">
        <f t="shared" si="25"/>
        <v>3.3003250512200211E-3</v>
      </c>
      <c r="R298" s="123">
        <f t="shared" si="27"/>
        <v>1.8706355272041675E-2</v>
      </c>
      <c r="S298" s="123">
        <f t="shared" si="29"/>
        <v>7.1340973821208298E-2</v>
      </c>
    </row>
    <row r="299" spans="11:19" ht="15" x14ac:dyDescent="0.25">
      <c r="K299" s="41">
        <v>43997</v>
      </c>
      <c r="L299" s="159">
        <v>198.107843517547</v>
      </c>
      <c r="M299" s="160">
        <f t="shared" si="24"/>
        <v>-1.2596826963084173E-2</v>
      </c>
      <c r="N299" s="160">
        <f t="shared" si="26"/>
        <v>-2.4975696966773153E-2</v>
      </c>
      <c r="O299" s="160">
        <f t="shared" si="28"/>
        <v>-2.7125341626558441E-2</v>
      </c>
      <c r="P299" s="134">
        <v>291.00650353839097</v>
      </c>
      <c r="Q299" s="123">
        <f t="shared" si="25"/>
        <v>6.9062413223643926E-3</v>
      </c>
      <c r="R299" s="123">
        <f t="shared" si="27"/>
        <v>2.5161510588781688E-2</v>
      </c>
      <c r="S299" s="123">
        <f t="shared" si="29"/>
        <v>6.7622542656392781E-2</v>
      </c>
    </row>
    <row r="300" spans="11:19" ht="15" x14ac:dyDescent="0.25">
      <c r="K300" s="41">
        <v>44027</v>
      </c>
      <c r="L300" s="159">
        <v>198.119382372095</v>
      </c>
      <c r="M300" s="160">
        <f t="shared" si="24"/>
        <v>5.8245319029870402E-5</v>
      </c>
      <c r="N300" s="160">
        <f t="shared" si="26"/>
        <v>-2.2833094965946876E-2</v>
      </c>
      <c r="O300" s="160">
        <f t="shared" si="28"/>
        <v>-3.4328404860586859E-2</v>
      </c>
      <c r="P300" s="134">
        <v>289.550811251516</v>
      </c>
      <c r="Q300" s="123">
        <f t="shared" si="25"/>
        <v>-5.0022671973821708E-3</v>
      </c>
      <c r="R300" s="123">
        <f t="shared" si="27"/>
        <v>5.1759220293974284E-3</v>
      </c>
      <c r="S300" s="123">
        <f t="shared" si="29"/>
        <v>6.3399120948738119E-2</v>
      </c>
    </row>
    <row r="301" spans="11:19" ht="15" x14ac:dyDescent="0.25">
      <c r="K301" s="41">
        <v>44058</v>
      </c>
      <c r="L301" s="159">
        <v>199.71450237633999</v>
      </c>
      <c r="M301" s="160">
        <f t="shared" si="24"/>
        <v>8.0513071722034812E-3</v>
      </c>
      <c r="N301" s="160">
        <f t="shared" si="26"/>
        <v>-4.5889660576700075E-3</v>
      </c>
      <c r="O301" s="160">
        <f t="shared" si="28"/>
        <v>-2.4134512730487945E-2</v>
      </c>
      <c r="P301" s="134">
        <v>293.55064300313899</v>
      </c>
      <c r="Q301" s="123">
        <f t="shared" si="25"/>
        <v>1.3813920031287896E-2</v>
      </c>
      <c r="R301" s="123">
        <f t="shared" si="27"/>
        <v>1.5709171410527523E-2</v>
      </c>
      <c r="S301" s="123">
        <f t="shared" si="29"/>
        <v>7.6805536694428689E-2</v>
      </c>
    </row>
    <row r="302" spans="11:19" ht="15" x14ac:dyDescent="0.25">
      <c r="K302" s="41">
        <v>44089</v>
      </c>
      <c r="L302" s="159">
        <v>202.11988798808801</v>
      </c>
      <c r="M302" s="160">
        <f t="shared" si="24"/>
        <v>1.2044120898217603E-2</v>
      </c>
      <c r="N302" s="160">
        <f t="shared" si="26"/>
        <v>2.0251820419142863E-2</v>
      </c>
      <c r="O302" s="160">
        <f t="shared" si="28"/>
        <v>6.470017312918408E-4</v>
      </c>
      <c r="P302" s="134">
        <v>296.81142158891998</v>
      </c>
      <c r="Q302" s="123">
        <f t="shared" si="25"/>
        <v>1.1108061465721741E-2</v>
      </c>
      <c r="R302" s="123">
        <f t="shared" si="27"/>
        <v>1.9947726184625258E-2</v>
      </c>
      <c r="S302" s="123">
        <f t="shared" si="29"/>
        <v>8.4713170180872988E-2</v>
      </c>
    </row>
    <row r="303" spans="11:19" ht="15" x14ac:dyDescent="0.25">
      <c r="K303" s="41">
        <v>44119</v>
      </c>
      <c r="L303" s="159">
        <v>204.51435956007299</v>
      </c>
      <c r="M303" s="160">
        <f t="shared" si="24"/>
        <v>1.1846788536346686E-2</v>
      </c>
      <c r="N303" s="160">
        <f t="shared" si="26"/>
        <v>3.2278402604583922E-2</v>
      </c>
      <c r="O303" s="160">
        <f t="shared" si="28"/>
        <v>2.2463675405879124E-2</v>
      </c>
      <c r="P303" s="134">
        <v>301.28603393173501</v>
      </c>
      <c r="Q303" s="123">
        <f t="shared" si="25"/>
        <v>1.5075606992686064E-2</v>
      </c>
      <c r="R303" s="123">
        <f t="shared" si="27"/>
        <v>4.0529061650686593E-2</v>
      </c>
      <c r="S303" s="123">
        <f t="shared" si="29"/>
        <v>9.3871754685149966E-2</v>
      </c>
    </row>
    <row r="304" spans="11:19" ht="15" x14ac:dyDescent="0.25">
      <c r="K304" s="41">
        <v>44150</v>
      </c>
      <c r="L304" s="159">
        <v>208.29821736068999</v>
      </c>
      <c r="M304" s="160">
        <f t="shared" si="24"/>
        <v>1.8501672981576345E-2</v>
      </c>
      <c r="N304" s="160">
        <f t="shared" si="26"/>
        <v>4.2979928258664701E-2</v>
      </c>
      <c r="O304" s="160">
        <f t="shared" si="28"/>
        <v>4.4445922158187878E-2</v>
      </c>
      <c r="P304" s="134">
        <v>302.97889113918899</v>
      </c>
      <c r="Q304" s="123">
        <f t="shared" si="25"/>
        <v>5.6187709246342532E-3</v>
      </c>
      <c r="R304" s="123">
        <f t="shared" si="27"/>
        <v>3.2117961110884607E-2</v>
      </c>
      <c r="S304" s="123">
        <f t="shared" si="29"/>
        <v>8.7947231482384591E-2</v>
      </c>
    </row>
    <row r="305" spans="11:19" ht="15" x14ac:dyDescent="0.25">
      <c r="K305" s="41">
        <v>44180</v>
      </c>
      <c r="L305" s="159">
        <v>208.85232708641999</v>
      </c>
      <c r="M305" s="160">
        <f t="shared" si="24"/>
        <v>2.660175073752491E-3</v>
      </c>
      <c r="N305" s="160">
        <f t="shared" si="26"/>
        <v>3.3309137291471114E-2</v>
      </c>
      <c r="O305" s="160">
        <f t="shared" si="28"/>
        <v>4.2536866021687159E-2</v>
      </c>
      <c r="P305" s="134">
        <v>304.67203185792499</v>
      </c>
      <c r="Q305" s="123">
        <f t="shared" si="25"/>
        <v>5.5883124806810347E-3</v>
      </c>
      <c r="R305" s="123">
        <f t="shared" si="27"/>
        <v>2.6483516796371287E-2</v>
      </c>
      <c r="S305" s="123">
        <f t="shared" si="29"/>
        <v>8.3273760101780114E-2</v>
      </c>
    </row>
    <row r="306" spans="11:19" ht="15" x14ac:dyDescent="0.25">
      <c r="K306" s="41">
        <v>44211</v>
      </c>
      <c r="L306" s="159">
        <v>208.41873034028799</v>
      </c>
      <c r="M306" s="160">
        <f t="shared" si="24"/>
        <v>-2.0760924820941717E-3</v>
      </c>
      <c r="N306" s="160">
        <f t="shared" si="26"/>
        <v>1.9090937128393382E-2</v>
      </c>
      <c r="O306" s="160">
        <f t="shared" si="28"/>
        <v>3.4666135248327068E-2</v>
      </c>
      <c r="P306" s="134">
        <v>305.021141149041</v>
      </c>
      <c r="Q306" s="123">
        <f t="shared" si="25"/>
        <v>1.1458527682606245E-3</v>
      </c>
      <c r="R306" s="123">
        <f t="shared" si="27"/>
        <v>1.2397213267948182E-2</v>
      </c>
      <c r="S306" s="123">
        <f t="shared" si="29"/>
        <v>7.754807319525181E-2</v>
      </c>
    </row>
    <row r="307" spans="11:19" ht="15" x14ac:dyDescent="0.25">
      <c r="K307" s="41">
        <v>44242</v>
      </c>
      <c r="L307" s="159">
        <v>206.58997714774199</v>
      </c>
      <c r="M307" s="160">
        <f t="shared" si="24"/>
        <v>-8.7744186405903646E-3</v>
      </c>
      <c r="N307" s="160">
        <f t="shared" si="26"/>
        <v>-8.2009353444921773E-3</v>
      </c>
      <c r="O307" s="160">
        <f t="shared" si="28"/>
        <v>2.0362818651188608E-2</v>
      </c>
      <c r="P307" s="134">
        <v>306.995469605285</v>
      </c>
      <c r="Q307" s="123">
        <f t="shared" si="25"/>
        <v>6.472759392370353E-3</v>
      </c>
      <c r="R307" s="123">
        <f t="shared" si="27"/>
        <v>1.3256958103562422E-2</v>
      </c>
      <c r="S307" s="123">
        <f t="shared" si="29"/>
        <v>8.2099808168464739E-2</v>
      </c>
    </row>
    <row r="308" spans="11:19" ht="15" x14ac:dyDescent="0.25">
      <c r="K308" s="41">
        <v>44270</v>
      </c>
      <c r="L308" s="159">
        <v>211.10871981408499</v>
      </c>
      <c r="M308" s="160">
        <f t="shared" si="24"/>
        <v>2.187300046561047E-2</v>
      </c>
      <c r="N308" s="160">
        <f t="shared" si="26"/>
        <v>1.0803771062274814E-2</v>
      </c>
      <c r="O308" s="160">
        <f t="shared" si="28"/>
        <v>3.9010514405672492E-2</v>
      </c>
      <c r="P308" s="134">
        <v>310.05604398635103</v>
      </c>
      <c r="Q308" s="123">
        <f t="shared" si="25"/>
        <v>9.9694447771530026E-3</v>
      </c>
      <c r="R308" s="123">
        <f t="shared" si="27"/>
        <v>1.7671501041935933E-2</v>
      </c>
      <c r="S308" s="123">
        <f t="shared" si="29"/>
        <v>9.2269480425189565E-2</v>
      </c>
    </row>
    <row r="309" spans="11:19" ht="15" x14ac:dyDescent="0.25">
      <c r="K309" s="41">
        <v>44301</v>
      </c>
      <c r="L309" s="159">
        <v>214.358935279527</v>
      </c>
      <c r="M309" s="160">
        <f t="shared" si="24"/>
        <v>1.5395931860627821E-2</v>
      </c>
      <c r="N309" s="160">
        <f t="shared" si="26"/>
        <v>2.8501300864564039E-2</v>
      </c>
      <c r="O309" s="160">
        <f t="shared" si="28"/>
        <v>5.726383176426264E-2</v>
      </c>
      <c r="P309" s="134">
        <v>314.55527334641403</v>
      </c>
      <c r="Q309" s="123">
        <f t="shared" si="25"/>
        <v>1.4511019692494909E-2</v>
      </c>
      <c r="R309" s="123">
        <f t="shared" si="27"/>
        <v>3.1257283221278076E-2</v>
      </c>
      <c r="S309" s="123">
        <f t="shared" si="29"/>
        <v>9.1978936438001035E-2</v>
      </c>
    </row>
    <row r="310" spans="11:19" ht="15" x14ac:dyDescent="0.25">
      <c r="K310" s="41">
        <v>44331</v>
      </c>
      <c r="L310" s="159">
        <v>216.91964551843699</v>
      </c>
      <c r="M310" s="160">
        <f t="shared" si="24"/>
        <v>1.1945899225384693E-2</v>
      </c>
      <c r="N310" s="160">
        <f t="shared" si="26"/>
        <v>5.0000820530164303E-2</v>
      </c>
      <c r="O310" s="160">
        <f t="shared" si="28"/>
        <v>8.116439246372642E-2</v>
      </c>
      <c r="P310" s="134">
        <v>321.40866230594901</v>
      </c>
      <c r="Q310" s="123">
        <f t="shared" si="25"/>
        <v>2.1787550679487344E-2</v>
      </c>
      <c r="R310" s="123">
        <f t="shared" si="27"/>
        <v>4.6949203254352811E-2</v>
      </c>
      <c r="S310" s="123">
        <f t="shared" si="29"/>
        <v>0.1121001907376189</v>
      </c>
    </row>
    <row r="311" spans="11:19" ht="15" x14ac:dyDescent="0.25">
      <c r="K311" s="41">
        <v>44362</v>
      </c>
      <c r="L311" s="159">
        <v>216.91669017520201</v>
      </c>
      <c r="M311" s="160">
        <f t="shared" si="24"/>
        <v>-1.3624138228363059E-5</v>
      </c>
      <c r="N311" s="160">
        <f t="shared" si="26"/>
        <v>2.7511750183658368E-2</v>
      </c>
      <c r="O311" s="160">
        <f t="shared" si="28"/>
        <v>9.4942463275004441E-2</v>
      </c>
      <c r="P311" s="134">
        <v>330.97076515052697</v>
      </c>
      <c r="Q311" s="123">
        <f t="shared" si="25"/>
        <v>2.9750607142864816E-2</v>
      </c>
      <c r="R311" s="123">
        <f t="shared" si="27"/>
        <v>6.7454647538161217E-2</v>
      </c>
      <c r="S311" s="123">
        <f t="shared" si="29"/>
        <v>0.13733116313967098</v>
      </c>
    </row>
    <row r="312" spans="11:19" ht="15" x14ac:dyDescent="0.25">
      <c r="K312" s="41">
        <v>44392</v>
      </c>
      <c r="L312" s="159">
        <v>220.986500600928</v>
      </c>
      <c r="M312" s="160">
        <f t="shared" si="24"/>
        <v>1.8762089825540063E-2</v>
      </c>
      <c r="N312" s="160">
        <f t="shared" si="26"/>
        <v>3.0918073523543921E-2</v>
      </c>
      <c r="O312" s="160">
        <f t="shared" si="28"/>
        <v>0.11542090407835737</v>
      </c>
      <c r="P312" s="134">
        <v>341.43397550818702</v>
      </c>
      <c r="Q312" s="123">
        <f t="shared" si="25"/>
        <v>3.1613699635680392E-2</v>
      </c>
      <c r="R312" s="123">
        <f t="shared" si="27"/>
        <v>8.5449853934484787E-2</v>
      </c>
      <c r="S312" s="123">
        <f t="shared" si="29"/>
        <v>0.17918500739962751</v>
      </c>
    </row>
    <row r="313" spans="11:19" ht="15" x14ac:dyDescent="0.25">
      <c r="K313" s="41">
        <v>44423</v>
      </c>
      <c r="L313" s="159">
        <v>227.40149437942901</v>
      </c>
      <c r="M313" s="160">
        <f t="shared" si="24"/>
        <v>2.9028894349006462E-2</v>
      </c>
      <c r="N313" s="160">
        <f t="shared" si="26"/>
        <v>4.8321344228368313E-2</v>
      </c>
      <c r="O313" s="160">
        <f t="shared" si="28"/>
        <v>0.138632856771292</v>
      </c>
      <c r="P313" s="134">
        <v>349.68163202266902</v>
      </c>
      <c r="Q313" s="123">
        <f t="shared" si="25"/>
        <v>2.4155933814747899E-2</v>
      </c>
      <c r="R313" s="123">
        <f t="shared" si="27"/>
        <v>8.7965798786738825E-2</v>
      </c>
      <c r="S313" s="123">
        <f t="shared" si="29"/>
        <v>0.19121398762846464</v>
      </c>
    </row>
    <row r="314" spans="11:19" ht="15" x14ac:dyDescent="0.25">
      <c r="K314" s="41">
        <v>44454</v>
      </c>
      <c r="L314" s="159">
        <v>232.83912972036899</v>
      </c>
      <c r="M314" s="160">
        <f t="shared" si="24"/>
        <v>2.3912047525365132E-2</v>
      </c>
      <c r="N314" s="160">
        <f t="shared" si="26"/>
        <v>7.3403478230773977E-2</v>
      </c>
      <c r="O314" s="160">
        <f t="shared" si="28"/>
        <v>0.15198525013081055</v>
      </c>
      <c r="P314" s="134">
        <v>355.86959236167797</v>
      </c>
      <c r="Q314" s="123">
        <f t="shared" si="25"/>
        <v>1.769598335267375E-2</v>
      </c>
      <c r="R314" s="123">
        <f t="shared" si="27"/>
        <v>7.5229687431235481E-2</v>
      </c>
      <c r="S314" s="123">
        <f t="shared" si="29"/>
        <v>0.19897539810497178</v>
      </c>
    </row>
    <row r="315" spans="11:19" ht="15" x14ac:dyDescent="0.25">
      <c r="K315" s="41">
        <v>44484</v>
      </c>
      <c r="L315" s="159">
        <v>235.063096298559</v>
      </c>
      <c r="M315" s="160">
        <f t="shared" si="24"/>
        <v>9.55151559302303E-3</v>
      </c>
      <c r="N315" s="160">
        <f t="shared" si="26"/>
        <v>6.3698894092410807E-2</v>
      </c>
      <c r="O315" s="160">
        <f t="shared" si="28"/>
        <v>0.14937208714438843</v>
      </c>
      <c r="P315" s="134">
        <v>362.89984502858499</v>
      </c>
      <c r="Q315" s="123">
        <f t="shared" si="25"/>
        <v>1.9755137325028871E-2</v>
      </c>
      <c r="R315" s="123">
        <f t="shared" si="27"/>
        <v>6.2869752456381489E-2</v>
      </c>
      <c r="S315" s="123">
        <f t="shared" si="29"/>
        <v>0.20450271223262328</v>
      </c>
    </row>
    <row r="316" spans="11:19" ht="15" x14ac:dyDescent="0.25">
      <c r="K316" s="41">
        <v>44515</v>
      </c>
      <c r="L316" s="159">
        <v>238.39461936259499</v>
      </c>
      <c r="M316" s="160">
        <f t="shared" si="24"/>
        <v>1.417288854140053E-2</v>
      </c>
      <c r="N316" s="160">
        <f t="shared" si="26"/>
        <v>4.8342360340092982E-2</v>
      </c>
      <c r="O316" s="160">
        <f t="shared" si="28"/>
        <v>0.14448708387066977</v>
      </c>
      <c r="P316" s="134">
        <v>372.10064437792403</v>
      </c>
      <c r="Q316" s="123">
        <f t="shared" si="25"/>
        <v>2.5353549954297394E-2</v>
      </c>
      <c r="R316" s="123">
        <f t="shared" si="27"/>
        <v>6.4112639333030907E-2</v>
      </c>
      <c r="S316" s="123">
        <f t="shared" si="29"/>
        <v>0.22814049183043705</v>
      </c>
    </row>
    <row r="317" spans="11:19" ht="15" x14ac:dyDescent="0.25">
      <c r="K317" s="41">
        <v>44545</v>
      </c>
      <c r="L317" s="159">
        <v>241.993204925014</v>
      </c>
      <c r="M317" s="160">
        <f t="shared" si="24"/>
        <v>1.5095078790119842E-2</v>
      </c>
      <c r="N317" s="160">
        <f t="shared" si="26"/>
        <v>3.9315020699650871E-2</v>
      </c>
      <c r="O317" s="160">
        <f t="shared" si="28"/>
        <v>0.15868091249412219</v>
      </c>
      <c r="P317" s="134">
        <v>379.918332122349</v>
      </c>
      <c r="Q317" s="123">
        <f t="shared" si="25"/>
        <v>2.1009605499325401E-2</v>
      </c>
      <c r="R317" s="123">
        <f t="shared" si="27"/>
        <v>6.7577394295126325E-2</v>
      </c>
      <c r="S317" s="123">
        <f t="shared" si="29"/>
        <v>0.24697475447799855</v>
      </c>
    </row>
    <row r="318" spans="11:19" ht="15" x14ac:dyDescent="0.25">
      <c r="K318" s="41">
        <v>44576</v>
      </c>
      <c r="L318" s="159">
        <v>245.025624908097</v>
      </c>
      <c r="M318" s="160">
        <f t="shared" si="24"/>
        <v>1.2531012943205022E-2</v>
      </c>
      <c r="N318" s="160">
        <f t="shared" si="26"/>
        <v>4.2382359317195251E-2</v>
      </c>
      <c r="O318" s="160">
        <f t="shared" si="28"/>
        <v>0.17564109765010305</v>
      </c>
      <c r="P318" s="134">
        <v>386.07655368731503</v>
      </c>
      <c r="Q318" s="123">
        <f t="shared" si="25"/>
        <v>1.6209329859299348E-2</v>
      </c>
      <c r="R318" s="123">
        <f t="shared" si="27"/>
        <v>6.3865303268190843E-2</v>
      </c>
      <c r="S318" s="123">
        <f t="shared" si="29"/>
        <v>0.26573703131832538</v>
      </c>
    </row>
    <row r="319" spans="11:19" ht="15" x14ac:dyDescent="0.25">
      <c r="K319" s="41">
        <v>44607</v>
      </c>
      <c r="L319" s="159">
        <v>241.282922744579</v>
      </c>
      <c r="M319" s="160">
        <f t="shared" si="24"/>
        <v>-1.5274737754150447E-2</v>
      </c>
      <c r="N319" s="160">
        <f t="shared" si="26"/>
        <v>1.211563998259102E-2</v>
      </c>
      <c r="O319" s="160">
        <f t="shared" si="28"/>
        <v>0.16793140730165468</v>
      </c>
      <c r="P319" s="134">
        <v>387.182789682921</v>
      </c>
      <c r="Q319" s="123">
        <f t="shared" si="25"/>
        <v>2.8653280937176451E-3</v>
      </c>
      <c r="R319" s="123">
        <f t="shared" si="27"/>
        <v>4.0532435331336769E-2</v>
      </c>
      <c r="S319" s="123">
        <f t="shared" si="29"/>
        <v>0.26120033686730193</v>
      </c>
    </row>
    <row r="320" spans="11:19" ht="15" x14ac:dyDescent="0.25">
      <c r="K320" s="41">
        <v>44635</v>
      </c>
      <c r="L320" s="159">
        <v>236.953015532243</v>
      </c>
      <c r="M320" s="160">
        <f t="shared" si="24"/>
        <v>-1.7945352961923566E-2</v>
      </c>
      <c r="N320" s="160">
        <f t="shared" si="26"/>
        <v>-2.0827813716227217E-2</v>
      </c>
      <c r="O320" s="160">
        <f t="shared" si="28"/>
        <v>0.12242173483368202</v>
      </c>
      <c r="P320" s="134">
        <v>391.67290422912203</v>
      </c>
      <c r="Q320" s="123">
        <f t="shared" si="25"/>
        <v>1.1596885672212176E-2</v>
      </c>
      <c r="R320" s="123">
        <f t="shared" si="27"/>
        <v>3.0939733918887491E-2</v>
      </c>
      <c r="S320" s="123">
        <f t="shared" si="29"/>
        <v>0.26323260528462344</v>
      </c>
    </row>
    <row r="321" spans="11:19" ht="15" x14ac:dyDescent="0.25">
      <c r="K321" s="41">
        <v>44666</v>
      </c>
      <c r="L321" s="159">
        <v>234.52685782880701</v>
      </c>
      <c r="M321" s="160">
        <f t="shared" si="24"/>
        <v>-1.0238982179595291E-2</v>
      </c>
      <c r="N321" s="160">
        <f t="shared" si="26"/>
        <v>-4.2847629031566914E-2</v>
      </c>
      <c r="O321" s="160">
        <f t="shared" si="28"/>
        <v>9.4084823303403509E-2</v>
      </c>
      <c r="P321" s="134">
        <v>399.12361999893898</v>
      </c>
      <c r="Q321" s="123">
        <f t="shared" si="25"/>
        <v>1.9022801141889589E-2</v>
      </c>
      <c r="R321" s="123">
        <f t="shared" si="27"/>
        <v>3.3793987713097051E-2</v>
      </c>
      <c r="S321" s="123">
        <f t="shared" si="29"/>
        <v>0.2688505131477843</v>
      </c>
    </row>
    <row r="322" spans="11:19" ht="15" x14ac:dyDescent="0.25">
      <c r="K322" s="41">
        <v>44696</v>
      </c>
      <c r="L322" s="159">
        <v>235.91235664900799</v>
      </c>
      <c r="M322" s="160">
        <f t="shared" si="24"/>
        <v>5.9076339188934845E-3</v>
      </c>
      <c r="N322" s="160">
        <f t="shared" si="26"/>
        <v>-2.2258376326352192E-2</v>
      </c>
      <c r="O322" s="160">
        <f t="shared" si="28"/>
        <v>8.7556436325435083E-2</v>
      </c>
      <c r="P322" s="134">
        <v>410.15993447976598</v>
      </c>
      <c r="Q322" s="123">
        <f t="shared" si="25"/>
        <v>2.7651368968983459E-2</v>
      </c>
      <c r="R322" s="123">
        <f t="shared" si="27"/>
        <v>5.9344437328068933E-2</v>
      </c>
      <c r="S322" s="123">
        <f t="shared" si="29"/>
        <v>0.27613217247186261</v>
      </c>
    </row>
    <row r="323" spans="11:19" ht="15" x14ac:dyDescent="0.25">
      <c r="K323" s="41">
        <v>44727</v>
      </c>
      <c r="L323" s="159">
        <v>236.21035582352701</v>
      </c>
      <c r="M323" s="160">
        <f t="shared" si="24"/>
        <v>1.2631774729900958E-3</v>
      </c>
      <c r="N323" s="160">
        <f t="shared" si="26"/>
        <v>-3.1342066149604442E-3</v>
      </c>
      <c r="O323" s="160">
        <f t="shared" si="28"/>
        <v>8.8945049054278247E-2</v>
      </c>
      <c r="P323" s="134">
        <v>417.117727263245</v>
      </c>
      <c r="Q323" s="123">
        <f t="shared" si="25"/>
        <v>1.696360906704375E-2</v>
      </c>
      <c r="R323" s="123">
        <f t="shared" si="27"/>
        <v>6.4964471014921532E-2</v>
      </c>
      <c r="S323" s="123">
        <f t="shared" si="29"/>
        <v>0.26028571458128025</v>
      </c>
    </row>
    <row r="324" spans="11:19" ht="15" x14ac:dyDescent="0.25">
      <c r="K324" s="41">
        <v>44757</v>
      </c>
      <c r="L324" s="159">
        <v>238.60397523769501</v>
      </c>
      <c r="M324" s="160">
        <f t="shared" si="24"/>
        <v>1.0133422837550254E-2</v>
      </c>
      <c r="N324" s="160">
        <f t="shared" si="26"/>
        <v>1.7384437102995198E-2</v>
      </c>
      <c r="O324" s="160">
        <f t="shared" si="28"/>
        <v>7.9721949480442644E-2</v>
      </c>
      <c r="P324" s="134">
        <v>417.418082734108</v>
      </c>
      <c r="Q324" s="123">
        <f t="shared" si="25"/>
        <v>7.2007361766579514E-4</v>
      </c>
      <c r="R324" s="123">
        <f t="shared" si="27"/>
        <v>4.5836582498469225E-2</v>
      </c>
      <c r="S324" s="123">
        <f t="shared" si="29"/>
        <v>0.22254407199174286</v>
      </c>
    </row>
    <row r="325" spans="11:19" ht="15" x14ac:dyDescent="0.25">
      <c r="K325" s="41">
        <v>44788</v>
      </c>
      <c r="L325" s="159">
        <v>238.13727666913999</v>
      </c>
      <c r="M325" s="160">
        <f t="shared" si="24"/>
        <v>-1.9559547073350059E-3</v>
      </c>
      <c r="N325" s="160">
        <f t="shared" si="26"/>
        <v>9.4311296438034375E-3</v>
      </c>
      <c r="O325" s="160">
        <f t="shared" si="28"/>
        <v>4.7210693663243264E-2</v>
      </c>
      <c r="P325" s="134">
        <v>415.22640951538801</v>
      </c>
      <c r="Q325" s="123">
        <f t="shared" si="25"/>
        <v>-5.2505468962064095E-3</v>
      </c>
      <c r="R325" s="123">
        <f t="shared" si="27"/>
        <v>1.235243769494021E-2</v>
      </c>
      <c r="S325" s="123">
        <f t="shared" si="29"/>
        <v>0.18744129370933016</v>
      </c>
    </row>
    <row r="326" spans="11:19" ht="15" x14ac:dyDescent="0.25">
      <c r="K326" s="41">
        <v>44819</v>
      </c>
      <c r="L326" s="159">
        <v>239.855976482269</v>
      </c>
      <c r="M326" s="160">
        <f t="shared" si="24"/>
        <v>7.217264920337918E-3</v>
      </c>
      <c r="N326" s="160">
        <f t="shared" si="26"/>
        <v>1.5433788438410589E-2</v>
      </c>
      <c r="O326" s="160">
        <f t="shared" si="28"/>
        <v>3.0136028984161678E-2</v>
      </c>
      <c r="P326" s="134">
        <v>408.36603197595798</v>
      </c>
      <c r="Q326" s="123">
        <f t="shared" si="25"/>
        <v>-1.6522016380019711E-2</v>
      </c>
      <c r="R326" s="123">
        <f t="shared" si="27"/>
        <v>-2.0981355419027237E-2</v>
      </c>
      <c r="S326" s="123">
        <f t="shared" si="29"/>
        <v>0.14751594612480057</v>
      </c>
    </row>
    <row r="327" spans="11:19" ht="15" x14ac:dyDescent="0.25">
      <c r="K327" s="41">
        <v>44849</v>
      </c>
      <c r="L327" s="159">
        <v>235.18651832950599</v>
      </c>
      <c r="M327" s="160">
        <f t="shared" si="24"/>
        <v>-1.9467758199088303E-2</v>
      </c>
      <c r="N327" s="160">
        <f t="shared" si="26"/>
        <v>-1.4322715725019197E-2</v>
      </c>
      <c r="O327" s="160">
        <f t="shared" si="28"/>
        <v>5.2505915599021513E-4</v>
      </c>
      <c r="P327" s="134">
        <v>400.522729005153</v>
      </c>
      <c r="Q327" s="123">
        <f t="shared" si="25"/>
        <v>-1.9206550879987905E-2</v>
      </c>
      <c r="R327" s="123">
        <f t="shared" si="27"/>
        <v>-4.0475854851063531E-2</v>
      </c>
      <c r="S327" s="123">
        <f t="shared" si="29"/>
        <v>0.10367291276634338</v>
      </c>
    </row>
    <row r="328" spans="11:19" ht="15" x14ac:dyDescent="0.25">
      <c r="K328" s="41">
        <v>44880</v>
      </c>
      <c r="L328" s="159">
        <v>237.667004627079</v>
      </c>
      <c r="M328" s="160">
        <f t="shared" ref="M328:M331" si="30">L328/L327-1</f>
        <v>1.0546889826812844E-2</v>
      </c>
      <c r="N328" s="160">
        <f t="shared" si="26"/>
        <v>-1.9747939030745343E-3</v>
      </c>
      <c r="O328" s="160">
        <f t="shared" si="28"/>
        <v>-3.0521441191141419E-3</v>
      </c>
      <c r="P328" s="134">
        <v>384.86948863921998</v>
      </c>
      <c r="Q328" s="123">
        <f t="shared" ref="Q328:Q331" si="31">P328/P327-1</f>
        <v>-3.9082027641261896E-2</v>
      </c>
      <c r="R328" s="123">
        <f t="shared" si="27"/>
        <v>-7.3109321036678998E-2</v>
      </c>
      <c r="S328" s="123">
        <f t="shared" si="29"/>
        <v>3.4315566108849005E-2</v>
      </c>
    </row>
    <row r="329" spans="11:19" ht="15" x14ac:dyDescent="0.25">
      <c r="K329" s="41">
        <v>44910</v>
      </c>
      <c r="L329" s="159">
        <v>239.90648869508701</v>
      </c>
      <c r="M329" s="160">
        <f t="shared" si="30"/>
        <v>9.4227807159095178E-3</v>
      </c>
      <c r="N329" s="160">
        <f t="shared" si="26"/>
        <v>2.1059393040290253E-4</v>
      </c>
      <c r="O329" s="160">
        <f t="shared" si="28"/>
        <v>-8.6230364632494672E-3</v>
      </c>
      <c r="P329" s="134">
        <v>372.34651588667498</v>
      </c>
      <c r="Q329" s="123">
        <f t="shared" si="31"/>
        <v>-3.253823210777862E-2</v>
      </c>
      <c r="R329" s="123">
        <f t="shared" si="27"/>
        <v>-8.8203996583642419E-2</v>
      </c>
      <c r="S329" s="123">
        <f t="shared" si="29"/>
        <v>-1.993011548922996E-2</v>
      </c>
    </row>
    <row r="330" spans="11:19" ht="15" x14ac:dyDescent="0.25">
      <c r="K330" s="41">
        <v>44941</v>
      </c>
      <c r="L330" s="159">
        <v>245.93998106902501</v>
      </c>
      <c r="M330" s="160">
        <f t="shared" si="30"/>
        <v>2.5149350510508039E-2</v>
      </c>
      <c r="N330" s="160">
        <f t="shared" ref="N330:N342" si="32">L330/L327-1</f>
        <v>4.5723125695721123E-2</v>
      </c>
      <c r="O330" s="160">
        <f t="shared" si="28"/>
        <v>3.7316756615597413E-3</v>
      </c>
      <c r="P330" s="134">
        <v>359.16839635624802</v>
      </c>
      <c r="Q330" s="123">
        <f t="shared" si="31"/>
        <v>-3.5392084975055194E-2</v>
      </c>
      <c r="R330" s="123">
        <f t="shared" ref="R330:R342" si="33">P330/P327-1</f>
        <v>-0.10325090102033363</v>
      </c>
      <c r="S330" s="123">
        <f t="shared" si="29"/>
        <v>-6.9696429565779927E-2</v>
      </c>
    </row>
    <row r="331" spans="11:19" ht="15" x14ac:dyDescent="0.25">
      <c r="K331" s="41">
        <v>44972</v>
      </c>
      <c r="L331" s="159">
        <v>243.70449372815</v>
      </c>
      <c r="M331" s="160">
        <f t="shared" si="30"/>
        <v>-9.0895645805860736E-3</v>
      </c>
      <c r="N331" s="160">
        <f t="shared" si="32"/>
        <v>2.5403143825304619E-2</v>
      </c>
      <c r="O331" s="160">
        <f t="shared" si="28"/>
        <v>1.0036230314295569E-2</v>
      </c>
      <c r="P331" s="134">
        <v>356.09641295918999</v>
      </c>
      <c r="Q331" s="123">
        <f t="shared" si="31"/>
        <v>-8.5530448341869514E-3</v>
      </c>
      <c r="R331" s="123">
        <f t="shared" si="33"/>
        <v>-7.4760604644869999E-2</v>
      </c>
      <c r="S331" s="123">
        <f t="shared" si="29"/>
        <v>-8.0288632532424353E-2</v>
      </c>
    </row>
    <row r="332" spans="11:19" ht="15" x14ac:dyDescent="0.25">
      <c r="K332" s="41">
        <v>45000</v>
      </c>
      <c r="L332" s="159">
        <v>237.90534860481901</v>
      </c>
      <c r="M332" s="160">
        <f>L332/L331-1</f>
        <v>-2.3795807104812217E-2</v>
      </c>
      <c r="N332" s="160">
        <f t="shared" si="32"/>
        <v>-8.341333746964108E-3</v>
      </c>
      <c r="O332" s="160">
        <f t="shared" si="28"/>
        <v>4.0190797759500629E-3</v>
      </c>
      <c r="P332" s="134">
        <v>348.97373130757302</v>
      </c>
      <c r="Q332" s="123">
        <f>P332/P331-1</f>
        <v>-2.0002115697900225E-2</v>
      </c>
      <c r="R332" s="123">
        <f t="shared" si="33"/>
        <v>-6.2771594689006172E-2</v>
      </c>
      <c r="S332" s="123">
        <f t="shared" si="29"/>
        <v>-0.10901742872815812</v>
      </c>
    </row>
    <row r="333" spans="11:19" ht="15" x14ac:dyDescent="0.25">
      <c r="K333" s="41">
        <v>45031</v>
      </c>
      <c r="L333" s="159">
        <v>234.32827447202999</v>
      </c>
      <c r="M333" s="160">
        <f t="shared" ref="M333:M335" si="34">L333/L332-1</f>
        <v>-1.503570286992939E-2</v>
      </c>
      <c r="N333" s="160">
        <f t="shared" si="32"/>
        <v>-4.7213578477653506E-2</v>
      </c>
      <c r="O333" s="160">
        <f t="shared" si="28"/>
        <v>-8.4674036319531965E-4</v>
      </c>
      <c r="P333" s="134">
        <v>347.23888742038099</v>
      </c>
      <c r="Q333" s="123">
        <f t="shared" ref="Q333:Q337" si="35">P333/P332-1</f>
        <v>-4.9712735703393296E-3</v>
      </c>
      <c r="R333" s="123">
        <f t="shared" si="33"/>
        <v>-3.3214250075706886E-2</v>
      </c>
      <c r="S333" s="123">
        <f t="shared" si="29"/>
        <v>-0.12999664760180296</v>
      </c>
    </row>
    <row r="334" spans="11:19" ht="15" x14ac:dyDescent="0.25">
      <c r="K334" s="41">
        <v>45061</v>
      </c>
      <c r="L334" s="159">
        <v>236.13693404287901</v>
      </c>
      <c r="M334" s="160">
        <f t="shared" si="34"/>
        <v>7.7184862771004781E-3</v>
      </c>
      <c r="N334" s="160">
        <f t="shared" si="32"/>
        <v>-3.1052195917702363E-2</v>
      </c>
      <c r="O334" s="160">
        <f t="shared" si="28"/>
        <v>9.5195265335390467E-4</v>
      </c>
      <c r="P334" s="134">
        <v>337.68161391827101</v>
      </c>
      <c r="Q334" s="123">
        <f t="shared" si="35"/>
        <v>-2.7523626668402357E-2</v>
      </c>
      <c r="R334" s="123">
        <f t="shared" si="33"/>
        <v>-5.1712958543700283E-2</v>
      </c>
      <c r="S334" s="123">
        <f t="shared" si="29"/>
        <v>-0.17670746084310796</v>
      </c>
    </row>
    <row r="335" spans="11:19" ht="15" x14ac:dyDescent="0.25">
      <c r="K335" s="41">
        <v>45092</v>
      </c>
      <c r="L335" s="159">
        <v>243.215561503397</v>
      </c>
      <c r="M335" s="160">
        <f t="shared" si="34"/>
        <v>2.997679075155868E-2</v>
      </c>
      <c r="N335" s="160">
        <f t="shared" si="32"/>
        <v>2.2320695729286522E-2</v>
      </c>
      <c r="O335" s="160">
        <f t="shared" si="28"/>
        <v>2.9656640816813296E-2</v>
      </c>
      <c r="P335" s="134">
        <v>338.38351084639902</v>
      </c>
      <c r="Q335" s="123">
        <f t="shared" si="35"/>
        <v>2.0785760882375826E-3</v>
      </c>
      <c r="R335" s="123">
        <f t="shared" si="33"/>
        <v>-3.0346755388989899E-2</v>
      </c>
      <c r="S335" s="123">
        <f t="shared" si="29"/>
        <v>-0.18875778052740599</v>
      </c>
    </row>
    <row r="336" spans="11:19" ht="15" x14ac:dyDescent="0.25">
      <c r="K336" s="41">
        <v>45122</v>
      </c>
      <c r="L336" s="159">
        <v>244.83367435711801</v>
      </c>
      <c r="M336" s="160">
        <f>L336/L335-1</f>
        <v>6.6529988612527013E-3</v>
      </c>
      <c r="N336" s="160">
        <f t="shared" si="32"/>
        <v>4.4831977313697813E-2</v>
      </c>
      <c r="O336" s="160">
        <f t="shared" si="28"/>
        <v>2.6108949413843785E-2</v>
      </c>
      <c r="P336" s="134">
        <v>336.31009022617599</v>
      </c>
      <c r="Q336" s="123">
        <f t="shared" si="35"/>
        <v>-6.12742806242772E-3</v>
      </c>
      <c r="R336" s="123">
        <f t="shared" si="33"/>
        <v>-3.1473425328005344E-2</v>
      </c>
      <c r="S336" s="123">
        <f t="shared" si="29"/>
        <v>-0.19430876587011003</v>
      </c>
    </row>
    <row r="337" spans="11:19" ht="15" x14ac:dyDescent="0.25">
      <c r="K337" s="41">
        <v>45153</v>
      </c>
      <c r="L337" s="159">
        <v>244.25229487886301</v>
      </c>
      <c r="M337" s="160">
        <f t="shared" ref="M337:M342" si="36">L337/L336-1</f>
        <v>-2.3745895240170345E-3</v>
      </c>
      <c r="N337" s="160">
        <f t="shared" si="32"/>
        <v>3.4367181351267817E-2</v>
      </c>
      <c r="O337" s="160">
        <f t="shared" si="28"/>
        <v>2.5678542625726886E-2</v>
      </c>
      <c r="P337" s="134">
        <v>339.828537186022</v>
      </c>
      <c r="Q337" s="123">
        <f t="shared" si="35"/>
        <v>1.0461913163175574E-2</v>
      </c>
      <c r="R337" s="123">
        <f t="shared" si="33"/>
        <v>6.3578328794371419E-3</v>
      </c>
      <c r="S337" s="123">
        <f t="shared" si="29"/>
        <v>-0.18158255496648945</v>
      </c>
    </row>
    <row r="338" spans="11:19" ht="15" x14ac:dyDescent="0.25">
      <c r="K338" s="41">
        <v>45184</v>
      </c>
      <c r="L338" s="159">
        <v>236.54064122255701</v>
      </c>
      <c r="M338" s="160">
        <f t="shared" si="36"/>
        <v>-3.1572492123894236E-2</v>
      </c>
      <c r="N338" s="160">
        <f t="shared" si="32"/>
        <v>-2.7444462186465679E-2</v>
      </c>
      <c r="O338" s="160">
        <f t="shared" si="28"/>
        <v>-1.3822191584861643E-2</v>
      </c>
      <c r="P338" s="134">
        <v>337.31036663207902</v>
      </c>
      <c r="Q338" s="123">
        <f>P338/P337-1</f>
        <v>-7.4101209239073595E-3</v>
      </c>
      <c r="R338" s="123">
        <f t="shared" si="33"/>
        <v>-3.1713844792133905E-3</v>
      </c>
      <c r="S338" s="123">
        <f t="shared" si="29"/>
        <v>-0.17399994069061619</v>
      </c>
    </row>
    <row r="339" spans="11:19" ht="15" x14ac:dyDescent="0.25">
      <c r="K339" s="41">
        <v>45214</v>
      </c>
      <c r="L339" s="159">
        <v>230.63925793265301</v>
      </c>
      <c r="M339" s="160">
        <f t="shared" si="36"/>
        <v>-2.4948707585312979E-2</v>
      </c>
      <c r="N339" s="160">
        <f t="shared" si="32"/>
        <v>-5.7975752158017313E-2</v>
      </c>
      <c r="O339" s="160">
        <f t="shared" ref="O339:O342" si="37">L339/L327-1</f>
        <v>-1.9334698388119631E-2</v>
      </c>
      <c r="P339" s="134">
        <v>335.51139396973701</v>
      </c>
      <c r="Q339" s="123">
        <f t="shared" ref="Q339:Q343" si="38">P339/P338-1</f>
        <v>-5.3332860187610409E-3</v>
      </c>
      <c r="R339" s="123">
        <f t="shared" si="33"/>
        <v>-2.3748804441218185E-3</v>
      </c>
      <c r="S339" s="123">
        <f t="shared" ref="S339:S343" si="39">P339/P327-1</f>
        <v>-0.16231621909921512</v>
      </c>
    </row>
    <row r="340" spans="11:19" ht="15" x14ac:dyDescent="0.25">
      <c r="K340" s="41">
        <v>45245</v>
      </c>
      <c r="L340" s="159">
        <v>222.507010481837</v>
      </c>
      <c r="M340" s="160">
        <f t="shared" si="36"/>
        <v>-3.5259597709903501E-2</v>
      </c>
      <c r="N340" s="160">
        <f t="shared" si="32"/>
        <v>-8.9027963515391328E-2</v>
      </c>
      <c r="O340" s="160">
        <f t="shared" si="37"/>
        <v>-6.3786700930696716E-2</v>
      </c>
      <c r="P340" s="134">
        <v>332.82123426695301</v>
      </c>
      <c r="Q340" s="123">
        <f t="shared" si="38"/>
        <v>-8.0180874662832968E-3</v>
      </c>
      <c r="R340" s="123">
        <f t="shared" si="33"/>
        <v>-2.0620113240322757E-2</v>
      </c>
      <c r="S340" s="123">
        <f t="shared" si="39"/>
        <v>-0.13523611486141329</v>
      </c>
    </row>
    <row r="341" spans="11:19" ht="15" x14ac:dyDescent="0.25">
      <c r="K341" s="41">
        <v>45275</v>
      </c>
      <c r="L341" s="159">
        <v>219.56171628895399</v>
      </c>
      <c r="M341" s="160">
        <f t="shared" si="36"/>
        <v>-1.3236860207258228E-2</v>
      </c>
      <c r="N341" s="160">
        <f t="shared" si="32"/>
        <v>-7.1780159408749711E-2</v>
      </c>
      <c r="O341" s="160">
        <f t="shared" si="37"/>
        <v>-8.480292682700441E-2</v>
      </c>
      <c r="P341" s="134">
        <v>329.99920548796803</v>
      </c>
      <c r="Q341" s="123">
        <f t="shared" si="38"/>
        <v>-8.479112774161135E-3</v>
      </c>
      <c r="R341" s="123">
        <f t="shared" si="33"/>
        <v>-2.1674878294166477E-2</v>
      </c>
      <c r="S341" s="123">
        <f t="shared" si="39"/>
        <v>-0.1137309162081579</v>
      </c>
    </row>
    <row r="342" spans="11:19" ht="15" x14ac:dyDescent="0.25">
      <c r="K342" s="41">
        <v>45306</v>
      </c>
      <c r="L342" s="159">
        <v>219.48915976286801</v>
      </c>
      <c r="M342" s="160">
        <f t="shared" si="36"/>
        <v>-3.3046073474163329E-4</v>
      </c>
      <c r="N342" s="160">
        <f t="shared" si="32"/>
        <v>-4.8344320345675262E-2</v>
      </c>
      <c r="O342" s="160">
        <f t="shared" si="37"/>
        <v>-0.10754990380654439</v>
      </c>
      <c r="P342" s="134">
        <v>323.49013301499002</v>
      </c>
      <c r="Q342" s="123">
        <f t="shared" si="38"/>
        <v>-1.9724509528297407E-2</v>
      </c>
      <c r="R342" s="123">
        <f t="shared" si="33"/>
        <v>-3.5829665313337533E-2</v>
      </c>
      <c r="S342" s="123">
        <f t="shared" si="39"/>
        <v>-9.933575365542413E-2</v>
      </c>
    </row>
    <row r="343" spans="11:19" ht="15" x14ac:dyDescent="0.25">
      <c r="K343" s="41">
        <v>45337</v>
      </c>
      <c r="L343" s="159">
        <v>217.287409918842</v>
      </c>
      <c r="M343" s="160">
        <f t="shared" ref="M343" si="40">L343/L342-1</f>
        <v>-1.0031246401438376E-2</v>
      </c>
      <c r="N343" s="160">
        <f t="shared" ref="N343" si="41">L343/L340-1</f>
        <v>-2.3458139820817347E-2</v>
      </c>
      <c r="O343" s="160">
        <f t="shared" ref="O343" si="42">L343/L331-1</f>
        <v>-0.10839801681611994</v>
      </c>
      <c r="P343" s="134">
        <v>318.825436060485</v>
      </c>
      <c r="Q343" s="123">
        <f>P343/P342-1</f>
        <v>-1.4419904901052605E-2</v>
      </c>
      <c r="R343" s="123">
        <f t="shared" ref="R343" si="43">P343/P340-1</f>
        <v>-4.2051998987667094E-2</v>
      </c>
      <c r="S343" s="123">
        <f t="shared" si="39"/>
        <v>-0.10466540954170289</v>
      </c>
    </row>
    <row r="344" spans="11:19" x14ac:dyDescent="0.25">
      <c r="K344" s="41">
        <v>45366</v>
      </c>
      <c r="L344" s="16" t="s">
        <v>76</v>
      </c>
      <c r="M344" s="16"/>
      <c r="N344" s="16"/>
      <c r="O344" s="16"/>
      <c r="P344" s="16" t="s">
        <v>76</v>
      </c>
    </row>
    <row r="345" spans="11:19" x14ac:dyDescent="0.25">
      <c r="K345" s="68"/>
      <c r="L345" s="155" t="s">
        <v>123</v>
      </c>
      <c r="M345" s="155"/>
      <c r="N345" s="155"/>
      <c r="O345" s="155"/>
      <c r="P345" s="156" t="s">
        <v>124</v>
      </c>
    </row>
    <row r="346" spans="11:19" x14ac:dyDescent="0.25">
      <c r="K346" s="68" t="s">
        <v>103</v>
      </c>
      <c r="L346" s="157">
        <f>MIN($L$162:$L$197)</f>
        <v>104.539302069424</v>
      </c>
      <c r="M346" s="157"/>
      <c r="N346" s="157"/>
      <c r="O346" s="157"/>
      <c r="P346" s="157">
        <f>MIN($P$162:$P$197)</f>
        <v>117.57200943330101</v>
      </c>
    </row>
    <row r="347" spans="11:19" x14ac:dyDescent="0.25">
      <c r="K347" s="68" t="s">
        <v>125</v>
      </c>
      <c r="L347" s="158">
        <f>L343/L346-1</f>
        <v>1.0785236329064314</v>
      </c>
      <c r="M347" s="158"/>
      <c r="N347" s="158"/>
      <c r="O347" s="158"/>
      <c r="P347" s="158">
        <f>P343/P346-1</f>
        <v>1.7117460830790319</v>
      </c>
    </row>
    <row r="348" spans="11:19" x14ac:dyDescent="0.25">
      <c r="K348" s="41">
        <v>45488</v>
      </c>
      <c r="L348" s="16" t="s">
        <v>76</v>
      </c>
      <c r="M348" s="16"/>
      <c r="N348" s="16"/>
      <c r="O348" s="16"/>
      <c r="P348" s="16" t="s">
        <v>76</v>
      </c>
    </row>
    <row r="349" spans="11:19" x14ac:dyDescent="0.25">
      <c r="K349" s="41">
        <v>45519</v>
      </c>
      <c r="L349" s="16" t="s">
        <v>76</v>
      </c>
      <c r="M349" s="16"/>
      <c r="N349" s="16"/>
      <c r="O349" s="16"/>
      <c r="P349" s="16" t="s">
        <v>76</v>
      </c>
    </row>
    <row r="350" spans="11:19" x14ac:dyDescent="0.25">
      <c r="K350" s="41">
        <v>45550</v>
      </c>
      <c r="L350" s="16" t="s">
        <v>76</v>
      </c>
      <c r="M350" s="16"/>
      <c r="N350" s="16"/>
      <c r="O350" s="16"/>
      <c r="P350" s="16" t="s">
        <v>76</v>
      </c>
    </row>
    <row r="351" spans="11:19" x14ac:dyDescent="0.25">
      <c r="K351" s="41">
        <v>45580</v>
      </c>
      <c r="L351" s="16" t="s">
        <v>76</v>
      </c>
      <c r="M351" s="16"/>
      <c r="N351" s="16"/>
      <c r="O351" s="16"/>
      <c r="P351" s="16" t="s">
        <v>76</v>
      </c>
    </row>
    <row r="352" spans="11:19" x14ac:dyDescent="0.25">
      <c r="K352" s="41">
        <v>45611</v>
      </c>
      <c r="L352" s="16" t="s">
        <v>76</v>
      </c>
      <c r="M352" s="16"/>
      <c r="N352" s="16"/>
      <c r="O352" s="16"/>
      <c r="P352" s="16" t="s">
        <v>76</v>
      </c>
    </row>
    <row r="353" spans="11:16" x14ac:dyDescent="0.25">
      <c r="K353" s="41">
        <v>45641</v>
      </c>
      <c r="L353" s="16" t="s">
        <v>76</v>
      </c>
      <c r="M353" s="16"/>
      <c r="N353" s="16"/>
      <c r="O353" s="16"/>
      <c r="P353" s="16" t="s">
        <v>76</v>
      </c>
    </row>
    <row r="354" spans="11:16" x14ac:dyDescent="0.25">
      <c r="K354" s="41">
        <v>45672</v>
      </c>
      <c r="L354" s="16" t="s">
        <v>76</v>
      </c>
      <c r="M354" s="16"/>
      <c r="N354" s="16"/>
      <c r="O354" s="16"/>
      <c r="P354" s="16" t="s">
        <v>76</v>
      </c>
    </row>
    <row r="355" spans="11:16" x14ac:dyDescent="0.25">
      <c r="K355" s="41">
        <v>45703</v>
      </c>
      <c r="L355" s="16" t="s">
        <v>76</v>
      </c>
      <c r="M355" s="16"/>
      <c r="N355" s="16"/>
      <c r="O355" s="16"/>
      <c r="P355" s="16" t="s">
        <v>76</v>
      </c>
    </row>
    <row r="356" spans="11:16" x14ac:dyDescent="0.25">
      <c r="K356" s="41">
        <v>45731</v>
      </c>
      <c r="L356" s="16" t="s">
        <v>76</v>
      </c>
      <c r="M356" s="16"/>
      <c r="N356" s="16"/>
      <c r="O356" s="16"/>
      <c r="P356" s="16" t="s">
        <v>76</v>
      </c>
    </row>
    <row r="357" spans="11:16" x14ac:dyDescent="0.25">
      <c r="K357" s="41">
        <v>45762</v>
      </c>
      <c r="L357" s="16" t="s">
        <v>76</v>
      </c>
      <c r="M357" s="16"/>
      <c r="N357" s="16"/>
      <c r="O357" s="16"/>
      <c r="P357" s="16" t="s">
        <v>76</v>
      </c>
    </row>
    <row r="358" spans="11:16" x14ac:dyDescent="0.25">
      <c r="K358" s="41">
        <v>45792</v>
      </c>
      <c r="L358" s="16" t="s">
        <v>76</v>
      </c>
      <c r="M358" s="16"/>
      <c r="N358" s="16"/>
      <c r="O358" s="16"/>
      <c r="P358" s="16" t="s">
        <v>76</v>
      </c>
    </row>
    <row r="359" spans="11:16" x14ac:dyDescent="0.25">
      <c r="K359" s="41">
        <v>45823</v>
      </c>
      <c r="L359" s="16" t="s">
        <v>76</v>
      </c>
      <c r="M359" s="16"/>
      <c r="N359" s="16"/>
      <c r="O359" s="16"/>
      <c r="P359" s="16" t="s">
        <v>76</v>
      </c>
    </row>
    <row r="360" spans="11:16" x14ac:dyDescent="0.25">
      <c r="K360" s="41">
        <v>45853</v>
      </c>
      <c r="L360" s="16" t="s">
        <v>76</v>
      </c>
      <c r="M360" s="16"/>
      <c r="N360" s="16"/>
      <c r="O360" s="16"/>
      <c r="P360" s="16" t="s">
        <v>76</v>
      </c>
    </row>
    <row r="361" spans="11:16" x14ac:dyDescent="0.25">
      <c r="K361" s="41">
        <v>45884</v>
      </c>
      <c r="L361" s="16" t="s">
        <v>76</v>
      </c>
      <c r="M361" s="16"/>
      <c r="N361" s="16"/>
      <c r="O361" s="16"/>
      <c r="P361" s="16" t="s">
        <v>76</v>
      </c>
    </row>
    <row r="362" spans="11:16" x14ac:dyDescent="0.25">
      <c r="K362" s="41">
        <v>45915</v>
      </c>
      <c r="L362" s="16" t="s">
        <v>76</v>
      </c>
      <c r="M362" s="16"/>
      <c r="N362" s="16"/>
      <c r="O362" s="16"/>
      <c r="P362" s="16" t="s">
        <v>76</v>
      </c>
    </row>
    <row r="363" spans="11:16" x14ac:dyDescent="0.25">
      <c r="K363" s="41">
        <v>45945</v>
      </c>
      <c r="L363" s="16" t="s">
        <v>76</v>
      </c>
      <c r="M363" s="16"/>
      <c r="N363" s="16"/>
      <c r="O363" s="16"/>
      <c r="P363" s="16" t="s">
        <v>76</v>
      </c>
    </row>
    <row r="364" spans="11:16" x14ac:dyDescent="0.25">
      <c r="K364" s="41">
        <v>45976</v>
      </c>
      <c r="L364" s="16" t="s">
        <v>76</v>
      </c>
      <c r="M364" s="16"/>
      <c r="N364" s="16"/>
      <c r="O364" s="16"/>
      <c r="P364" s="16" t="s">
        <v>76</v>
      </c>
    </row>
  </sheetData>
  <mergeCells count="2">
    <mergeCell ref="A7:J7"/>
    <mergeCell ref="A8:J8"/>
  </mergeCells>
  <conditionalFormatting sqref="K6:K344 K348:K364">
    <cfRule type="expression" dxfId="18" priority="2">
      <formula>$L6=""</formula>
    </cfRule>
  </conditionalFormatting>
  <conditionalFormatting sqref="K345:K347">
    <cfRule type="expression" dxfId="9" priority="1">
      <formula>$L345=""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502D-7A9E-4FF6-98BB-BE4995BE39CD}">
  <sheetPr codeName="Sheet1"/>
  <dimension ref="A1:AJ137"/>
  <sheetViews>
    <sheetView topLeftCell="F1" workbookViewId="0">
      <selection activeCell="O28" sqref="O28"/>
    </sheetView>
  </sheetViews>
  <sheetFormatPr defaultColWidth="9.140625" defaultRowHeight="15" x14ac:dyDescent="0.25"/>
  <cols>
    <col min="1" max="15" width="13.7109375" style="24" customWidth="1"/>
    <col min="16" max="16" width="23.85546875" style="29" bestFit="1" customWidth="1"/>
    <col min="17" max="17" width="14.42578125" style="14" customWidth="1"/>
    <col min="18" max="18" width="12.42578125" style="14" customWidth="1"/>
    <col min="19" max="19" width="9.140625" style="14"/>
    <col min="20" max="20" width="14.28515625" style="14" customWidth="1"/>
    <col min="21" max="21" width="9.140625" style="14"/>
    <col min="22" max="22" width="13.85546875" style="14" customWidth="1"/>
    <col min="23" max="25" width="11.7109375" style="14" customWidth="1"/>
    <col min="26" max="26" width="14.28515625" style="14" customWidth="1"/>
    <col min="27" max="27" width="6.42578125" style="24" bestFit="1" customWidth="1"/>
    <col min="28" max="28" width="9.42578125" style="24" bestFit="1" customWidth="1"/>
    <col min="29" max="29" width="6.140625" style="24" bestFit="1" customWidth="1"/>
    <col min="30" max="30" width="11.42578125" style="24" bestFit="1" customWidth="1"/>
    <col min="31" max="31" width="9.140625" style="24"/>
    <col min="32" max="32" width="10.5703125" style="24" bestFit="1" customWidth="1"/>
    <col min="33" max="33" width="6.42578125" style="24" bestFit="1" customWidth="1"/>
    <col min="34" max="34" width="9.42578125" style="24" bestFit="1" customWidth="1"/>
    <col min="35" max="35" width="6.140625" style="24" bestFit="1" customWidth="1"/>
    <col min="36" max="36" width="11.42578125" style="24" bestFit="1" customWidth="1"/>
    <col min="37" max="16384" width="9.140625" style="24"/>
  </cols>
  <sheetData>
    <row r="1" spans="1:36" s="2" customFormat="1" ht="15.95" customHeight="1" x14ac:dyDescent="0.25">
      <c r="P1" s="18"/>
      <c r="Q1" s="43"/>
      <c r="R1" s="44"/>
      <c r="S1" s="44"/>
      <c r="T1" s="44"/>
      <c r="U1" s="44"/>
      <c r="V1" s="45"/>
      <c r="W1" s="43"/>
      <c r="X1" s="46"/>
      <c r="Y1" s="44"/>
      <c r="Z1" s="45"/>
    </row>
    <row r="2" spans="1:36" s="5" customFormat="1" ht="15.95" customHeight="1" x14ac:dyDescent="0.25">
      <c r="Q2" s="47"/>
      <c r="R2" s="48"/>
      <c r="S2" s="48"/>
      <c r="T2" s="48"/>
      <c r="U2" s="48"/>
      <c r="V2" s="49"/>
      <c r="W2" s="50"/>
      <c r="X2" s="51"/>
      <c r="Y2" s="51"/>
      <c r="Z2" s="52"/>
    </row>
    <row r="3" spans="1:36" s="5" customFormat="1" ht="15.95" customHeight="1" x14ac:dyDescent="0.25">
      <c r="Q3" s="47"/>
      <c r="R3" s="48"/>
      <c r="S3" s="48"/>
      <c r="T3" s="48"/>
      <c r="U3" s="48"/>
      <c r="V3" s="48"/>
      <c r="W3" s="50"/>
      <c r="X3" s="51"/>
      <c r="Y3" s="51"/>
      <c r="Z3" s="52"/>
    </row>
    <row r="4" spans="1:36" s="53" customFormat="1" ht="15.95" customHeight="1" x14ac:dyDescent="0.25">
      <c r="Q4" s="47"/>
      <c r="R4" s="48"/>
      <c r="S4" s="48"/>
      <c r="T4" s="48"/>
      <c r="U4" s="48"/>
      <c r="V4" s="48"/>
      <c r="W4" s="50"/>
      <c r="X4" s="51"/>
      <c r="Y4" s="51"/>
      <c r="Z4" s="52"/>
    </row>
    <row r="5" spans="1:36" s="54" customFormat="1" ht="15" customHeight="1" x14ac:dyDescent="0.25">
      <c r="Q5" s="109" t="s">
        <v>7</v>
      </c>
      <c r="R5" s="110"/>
      <c r="S5" s="110"/>
      <c r="T5" s="110"/>
      <c r="U5" s="110"/>
      <c r="V5" s="111"/>
      <c r="W5" s="112" t="s">
        <v>8</v>
      </c>
      <c r="X5" s="113"/>
      <c r="Y5" s="113"/>
      <c r="Z5" s="114"/>
      <c r="AA5" s="109" t="s">
        <v>126</v>
      </c>
      <c r="AB5" s="110"/>
      <c r="AC5" s="110"/>
      <c r="AD5" s="110"/>
      <c r="AE5" s="110"/>
      <c r="AF5" s="111"/>
      <c r="AG5" s="112" t="s">
        <v>127</v>
      </c>
      <c r="AH5" s="113"/>
      <c r="AI5" s="113"/>
      <c r="AJ5" s="114"/>
    </row>
    <row r="6" spans="1:36" s="55" customFormat="1" ht="35.1" customHeight="1" x14ac:dyDescent="0.25">
      <c r="P6" s="56" t="s">
        <v>0</v>
      </c>
      <c r="Q6" s="57" t="s">
        <v>9</v>
      </c>
      <c r="R6" s="23" t="s">
        <v>10</v>
      </c>
      <c r="S6" s="23" t="s">
        <v>11</v>
      </c>
      <c r="T6" s="23" t="s">
        <v>12</v>
      </c>
      <c r="U6" s="23" t="s">
        <v>13</v>
      </c>
      <c r="V6" s="58" t="s">
        <v>14</v>
      </c>
      <c r="W6" s="57" t="s">
        <v>9</v>
      </c>
      <c r="X6" s="23" t="s">
        <v>10</v>
      </c>
      <c r="Y6" s="23" t="s">
        <v>11</v>
      </c>
      <c r="Z6" s="58" t="s">
        <v>12</v>
      </c>
      <c r="AA6" s="57" t="s">
        <v>9</v>
      </c>
      <c r="AB6" s="23" t="s">
        <v>10</v>
      </c>
      <c r="AC6" s="23" t="s">
        <v>11</v>
      </c>
      <c r="AD6" s="23" t="s">
        <v>12</v>
      </c>
      <c r="AE6" s="23" t="s">
        <v>13</v>
      </c>
      <c r="AF6" s="58" t="s">
        <v>14</v>
      </c>
      <c r="AG6" s="57" t="s">
        <v>9</v>
      </c>
      <c r="AH6" s="23" t="s">
        <v>10</v>
      </c>
      <c r="AI6" s="23" t="s">
        <v>11</v>
      </c>
      <c r="AJ6" s="58" t="s">
        <v>12</v>
      </c>
    </row>
    <row r="7" spans="1:36" x14ac:dyDescent="0.25">
      <c r="A7" s="108" t="s">
        <v>78</v>
      </c>
      <c r="B7" s="108"/>
      <c r="C7" s="108"/>
      <c r="D7" s="108"/>
      <c r="E7" s="108"/>
      <c r="F7" s="108"/>
      <c r="G7" s="59"/>
      <c r="H7" s="60"/>
      <c r="I7" s="108" t="s">
        <v>79</v>
      </c>
      <c r="J7" s="108"/>
      <c r="K7" s="108"/>
      <c r="L7" s="108"/>
      <c r="M7" s="108"/>
      <c r="N7" s="108"/>
      <c r="O7" s="108"/>
      <c r="P7" s="25">
        <v>35155</v>
      </c>
      <c r="Q7" s="61">
        <v>58.621956686743097</v>
      </c>
      <c r="R7" s="16">
        <v>67.9428374838362</v>
      </c>
      <c r="S7" s="16">
        <v>68.706585888054505</v>
      </c>
      <c r="T7" s="16">
        <v>62.431312842226397</v>
      </c>
      <c r="U7" s="62" t="s">
        <v>15</v>
      </c>
      <c r="V7" s="63" t="s">
        <v>15</v>
      </c>
      <c r="W7" s="61">
        <v>61.055170954491601</v>
      </c>
      <c r="X7" s="16">
        <v>69.160591712519604</v>
      </c>
      <c r="Y7" s="16">
        <v>78.789058911460401</v>
      </c>
      <c r="Z7" s="64">
        <v>67.408625700502398</v>
      </c>
    </row>
    <row r="8" spans="1:36" x14ac:dyDescent="0.25">
      <c r="A8" s="108" t="s">
        <v>74</v>
      </c>
      <c r="B8" s="108"/>
      <c r="C8" s="108"/>
      <c r="D8" s="108"/>
      <c r="E8" s="108"/>
      <c r="F8" s="108"/>
      <c r="G8" s="59"/>
      <c r="I8" s="108" t="s">
        <v>74</v>
      </c>
      <c r="J8" s="108"/>
      <c r="K8" s="108"/>
      <c r="L8" s="108"/>
      <c r="M8" s="108"/>
      <c r="N8" s="108"/>
      <c r="O8" s="108"/>
      <c r="P8" s="25">
        <v>35246</v>
      </c>
      <c r="Q8" s="61">
        <v>62.2396180519914</v>
      </c>
      <c r="R8" s="16">
        <v>69.966840970671498</v>
      </c>
      <c r="S8" s="16">
        <v>67.680663177544901</v>
      </c>
      <c r="T8" s="16">
        <v>63.2634054559582</v>
      </c>
      <c r="U8" s="62" t="s">
        <v>15</v>
      </c>
      <c r="V8" s="63" t="s">
        <v>15</v>
      </c>
      <c r="W8" s="61">
        <v>61.177350731687</v>
      </c>
      <c r="X8" s="16">
        <v>68.449293280505401</v>
      </c>
      <c r="Y8" s="16">
        <v>73.134450126989805</v>
      </c>
      <c r="Z8" s="64">
        <v>66.576885726414204</v>
      </c>
    </row>
    <row r="9" spans="1:36" x14ac:dyDescent="0.25">
      <c r="P9" s="25">
        <v>35338</v>
      </c>
      <c r="Q9" s="61">
        <v>65.696885022426002</v>
      </c>
      <c r="R9" s="16">
        <v>71.576736066580906</v>
      </c>
      <c r="S9" s="16">
        <v>69.640040898893702</v>
      </c>
      <c r="T9" s="16">
        <v>64.322183959114795</v>
      </c>
      <c r="U9" s="62" t="s">
        <v>15</v>
      </c>
      <c r="V9" s="63" t="s">
        <v>15</v>
      </c>
      <c r="W9" s="61">
        <v>64.384987712215505</v>
      </c>
      <c r="X9" s="16">
        <v>69.710526314232197</v>
      </c>
      <c r="Y9" s="16">
        <v>67.870533504756295</v>
      </c>
      <c r="Z9" s="64">
        <v>67.635566841671505</v>
      </c>
    </row>
    <row r="10" spans="1:36" x14ac:dyDescent="0.25">
      <c r="P10" s="25">
        <v>35430</v>
      </c>
      <c r="Q10" s="61">
        <v>65.442012090976405</v>
      </c>
      <c r="R10" s="16">
        <v>70.573333137888099</v>
      </c>
      <c r="S10" s="16">
        <v>73.985802011439205</v>
      </c>
      <c r="T10" s="16">
        <v>65.220685359700695</v>
      </c>
      <c r="U10" s="62" t="s">
        <v>15</v>
      </c>
      <c r="V10" s="63" t="s">
        <v>15</v>
      </c>
      <c r="W10" s="61">
        <v>66.8902026231344</v>
      </c>
      <c r="X10" s="16">
        <v>72.227484501385803</v>
      </c>
      <c r="Y10" s="16">
        <v>70.944941044543299</v>
      </c>
      <c r="Z10" s="64">
        <v>68.386978212873899</v>
      </c>
    </row>
    <row r="11" spans="1:36" x14ac:dyDescent="0.25">
      <c r="P11" s="25">
        <v>35520</v>
      </c>
      <c r="Q11" s="61">
        <v>65.944498471388897</v>
      </c>
      <c r="R11" s="16">
        <v>70.458328626862297</v>
      </c>
      <c r="S11" s="16">
        <v>76.033847184206707</v>
      </c>
      <c r="T11" s="16">
        <v>67.755783079944194</v>
      </c>
      <c r="U11" s="62" t="s">
        <v>15</v>
      </c>
      <c r="V11" s="63" t="s">
        <v>15</v>
      </c>
      <c r="W11" s="61">
        <v>67.691513560366204</v>
      </c>
      <c r="X11" s="16">
        <v>73.237111690363307</v>
      </c>
      <c r="Y11" s="16">
        <v>79.273195057362301</v>
      </c>
      <c r="Z11" s="64">
        <v>70.1588888596158</v>
      </c>
      <c r="AA11" s="163">
        <f>IFERROR(Q11/Q7-1,"NULL")</f>
        <v>0.12491124825080657</v>
      </c>
      <c r="AB11" s="163">
        <f t="shared" ref="AB11:AJ26" si="0">IFERROR(R11/R7-1,"NULL")</f>
        <v>3.7023639815227716E-2</v>
      </c>
      <c r="AC11" s="163">
        <f t="shared" si="0"/>
        <v>0.10664569053235606</v>
      </c>
      <c r="AD11" s="163">
        <f t="shared" si="0"/>
        <v>8.5285251828254083E-2</v>
      </c>
      <c r="AE11" s="163" t="str">
        <f t="shared" si="0"/>
        <v>NULL</v>
      </c>
      <c r="AF11" s="163" t="str">
        <f t="shared" si="0"/>
        <v>NULL</v>
      </c>
      <c r="AG11" s="163">
        <f t="shared" si="0"/>
        <v>0.10869419415467862</v>
      </c>
      <c r="AH11" s="163">
        <f t="shared" si="0"/>
        <v>5.8942815220387468E-2</v>
      </c>
      <c r="AI11" s="163">
        <f t="shared" si="0"/>
        <v>6.1447128902243353E-3</v>
      </c>
      <c r="AJ11" s="163">
        <f>IFERROR(Z11/Z7-1,"NULL")</f>
        <v>4.0799869905861375E-2</v>
      </c>
    </row>
    <row r="12" spans="1:36" x14ac:dyDescent="0.25">
      <c r="P12" s="25">
        <v>35611</v>
      </c>
      <c r="Q12" s="61">
        <v>69.663226572338502</v>
      </c>
      <c r="R12" s="16">
        <v>73.343885300588894</v>
      </c>
      <c r="S12" s="16">
        <v>76.843489130394104</v>
      </c>
      <c r="T12" s="16">
        <v>71.094737310016797</v>
      </c>
      <c r="U12" s="62" t="s">
        <v>15</v>
      </c>
      <c r="V12" s="63" t="s">
        <v>15</v>
      </c>
      <c r="W12" s="61">
        <v>68.089633896642894</v>
      </c>
      <c r="X12" s="16">
        <v>72.831216489327105</v>
      </c>
      <c r="Y12" s="16">
        <v>83.629795729619403</v>
      </c>
      <c r="Z12" s="64">
        <v>72.418633226421406</v>
      </c>
      <c r="AA12" s="163">
        <f t="shared" ref="AA12:AJ50" si="1">IFERROR(Q12/Q8-1,"NULL")</f>
        <v>0.11927464776769425</v>
      </c>
      <c r="AB12" s="163">
        <f t="shared" si="0"/>
        <v>4.8266354219607788E-2</v>
      </c>
      <c r="AC12" s="163">
        <f t="shared" si="0"/>
        <v>0.1353832176379921</v>
      </c>
      <c r="AD12" s="163">
        <f t="shared" si="0"/>
        <v>0.12378928699167968</v>
      </c>
      <c r="AE12" s="163" t="str">
        <f t="shared" si="0"/>
        <v>NULL</v>
      </c>
      <c r="AF12" s="163" t="str">
        <f t="shared" si="0"/>
        <v>NULL</v>
      </c>
      <c r="AG12" s="163">
        <f t="shared" si="0"/>
        <v>0.11298761849417027</v>
      </c>
      <c r="AH12" s="163">
        <f t="shared" si="0"/>
        <v>6.4017070137810883E-2</v>
      </c>
      <c r="AI12" s="163">
        <f t="shared" si="0"/>
        <v>0.14350754787115516</v>
      </c>
      <c r="AJ12" s="163">
        <f t="shared" si="0"/>
        <v>8.7744379092960623E-2</v>
      </c>
    </row>
    <row r="13" spans="1:36" x14ac:dyDescent="0.25">
      <c r="P13" s="25">
        <v>35703</v>
      </c>
      <c r="Q13" s="61">
        <v>74.721164410378194</v>
      </c>
      <c r="R13" s="16">
        <v>77.507339601733406</v>
      </c>
      <c r="S13" s="16">
        <v>79.285372852593596</v>
      </c>
      <c r="T13" s="16">
        <v>72.680029985093597</v>
      </c>
      <c r="U13" s="62" t="s">
        <v>15</v>
      </c>
      <c r="V13" s="63" t="s">
        <v>15</v>
      </c>
      <c r="W13" s="61">
        <v>73.870686847950296</v>
      </c>
      <c r="X13" s="16">
        <v>74.672469518036095</v>
      </c>
      <c r="Y13" s="16">
        <v>85.064474138182703</v>
      </c>
      <c r="Z13" s="64">
        <v>74.342876833448003</v>
      </c>
      <c r="AA13" s="163">
        <f t="shared" si="1"/>
        <v>0.13736236329731155</v>
      </c>
      <c r="AB13" s="163">
        <f t="shared" si="0"/>
        <v>8.2856579680244513E-2</v>
      </c>
      <c r="AC13" s="163">
        <f t="shared" si="0"/>
        <v>0.13850267503006486</v>
      </c>
      <c r="AD13" s="163">
        <f t="shared" si="0"/>
        <v>0.12993722401110186</v>
      </c>
      <c r="AE13" s="163" t="str">
        <f t="shared" si="0"/>
        <v>NULL</v>
      </c>
      <c r="AF13" s="163" t="str">
        <f t="shared" si="0"/>
        <v>NULL</v>
      </c>
      <c r="AG13" s="163">
        <f t="shared" si="0"/>
        <v>0.14732780843468429</v>
      </c>
      <c r="AH13" s="163">
        <f t="shared" si="0"/>
        <v>7.1179253208289994E-2</v>
      </c>
      <c r="AI13" s="163">
        <f t="shared" si="0"/>
        <v>0.25333439632121757</v>
      </c>
      <c r="AJ13" s="163">
        <f t="shared" si="0"/>
        <v>9.9168385880134435E-2</v>
      </c>
    </row>
    <row r="14" spans="1:36" x14ac:dyDescent="0.25">
      <c r="P14" s="25">
        <v>35795</v>
      </c>
      <c r="Q14" s="61">
        <v>77.517908540161898</v>
      </c>
      <c r="R14" s="16">
        <v>79.438271679270002</v>
      </c>
      <c r="S14" s="16">
        <v>81.998237843901705</v>
      </c>
      <c r="T14" s="16">
        <v>73.400218591247295</v>
      </c>
      <c r="U14" s="62" t="s">
        <v>15</v>
      </c>
      <c r="V14" s="63" t="s">
        <v>15</v>
      </c>
      <c r="W14" s="61">
        <v>81.923940121251704</v>
      </c>
      <c r="X14" s="16">
        <v>78.932103700409797</v>
      </c>
      <c r="Y14" s="16">
        <v>84.895357172929593</v>
      </c>
      <c r="Z14" s="64">
        <v>77.1759315980335</v>
      </c>
      <c r="AA14" s="163">
        <f t="shared" si="1"/>
        <v>0.1845281962357419</v>
      </c>
      <c r="AB14" s="163">
        <f t="shared" si="0"/>
        <v>0.12561314801529</v>
      </c>
      <c r="AC14" s="163">
        <f t="shared" si="0"/>
        <v>0.10829693825882525</v>
      </c>
      <c r="AD14" s="163">
        <f t="shared" si="0"/>
        <v>0.12541317507529071</v>
      </c>
      <c r="AE14" s="163" t="str">
        <f t="shared" si="0"/>
        <v>NULL</v>
      </c>
      <c r="AF14" s="163" t="str">
        <f t="shared" si="0"/>
        <v>NULL</v>
      </c>
      <c r="AG14" s="163">
        <f t="shared" si="0"/>
        <v>0.22475245863461901</v>
      </c>
      <c r="AH14" s="163">
        <f t="shared" si="0"/>
        <v>9.2826425360215348E-2</v>
      </c>
      <c r="AI14" s="163">
        <f t="shared" si="0"/>
        <v>0.19663722209068335</v>
      </c>
      <c r="AJ14" s="163">
        <f t="shared" si="0"/>
        <v>0.12851793740325079</v>
      </c>
    </row>
    <row r="15" spans="1:36" x14ac:dyDescent="0.25">
      <c r="P15" s="25">
        <v>35885</v>
      </c>
      <c r="Q15" s="61">
        <v>78.097344530434</v>
      </c>
      <c r="R15" s="16">
        <v>79.340278554795006</v>
      </c>
      <c r="S15" s="16">
        <v>83.237513737129206</v>
      </c>
      <c r="T15" s="16">
        <v>74.967566444042404</v>
      </c>
      <c r="U15" s="65">
        <v>75.079684726514998</v>
      </c>
      <c r="V15" s="66">
        <v>86.932424197086306</v>
      </c>
      <c r="W15" s="61">
        <v>83.009281726272405</v>
      </c>
      <c r="X15" s="16">
        <v>81.252245424958403</v>
      </c>
      <c r="Y15" s="16">
        <v>84.546950144343498</v>
      </c>
      <c r="Z15" s="64">
        <v>79.509677641151001</v>
      </c>
      <c r="AA15" s="163">
        <f>IFERROR(Q15/Q11-1,"NULL")</f>
        <v>0.18428900576623253</v>
      </c>
      <c r="AB15" s="163">
        <f t="shared" si="0"/>
        <v>0.12605961709608948</v>
      </c>
      <c r="AC15" s="163">
        <f t="shared" si="0"/>
        <v>9.4742891747542579E-2</v>
      </c>
      <c r="AD15" s="163">
        <f t="shared" si="0"/>
        <v>0.10643790147903864</v>
      </c>
      <c r="AE15" s="163" t="str">
        <f t="shared" si="0"/>
        <v>NULL</v>
      </c>
      <c r="AF15" s="163" t="str">
        <f t="shared" si="0"/>
        <v>NULL</v>
      </c>
      <c r="AG15" s="163">
        <f t="shared" si="0"/>
        <v>0.22628786623667474</v>
      </c>
      <c r="AH15" s="163">
        <f t="shared" si="0"/>
        <v>0.10944087703078753</v>
      </c>
      <c r="AI15" s="163">
        <f t="shared" si="0"/>
        <v>6.6526334445900615E-2</v>
      </c>
      <c r="AJ15" s="163">
        <f t="shared" si="0"/>
        <v>0.13328017209972676</v>
      </c>
    </row>
    <row r="16" spans="1:36" x14ac:dyDescent="0.25">
      <c r="P16" s="25">
        <v>35976</v>
      </c>
      <c r="Q16" s="61">
        <v>78.580201571813006</v>
      </c>
      <c r="R16" s="16">
        <v>79.459365104630194</v>
      </c>
      <c r="S16" s="16">
        <v>84.425668499206097</v>
      </c>
      <c r="T16" s="16">
        <v>77.471534652370195</v>
      </c>
      <c r="U16" s="65">
        <v>73.4723179658356</v>
      </c>
      <c r="V16" s="66">
        <v>85.035952940850507</v>
      </c>
      <c r="W16" s="61">
        <v>84.040980107512993</v>
      </c>
      <c r="X16" s="16">
        <v>81.601473940678304</v>
      </c>
      <c r="Y16" s="16">
        <v>87.870377931704496</v>
      </c>
      <c r="Z16" s="64">
        <v>80.536138290216797</v>
      </c>
      <c r="AA16" s="163">
        <f t="shared" si="1"/>
        <v>0.12800117706599612</v>
      </c>
      <c r="AB16" s="163">
        <f t="shared" si="0"/>
        <v>8.3380908701222056E-2</v>
      </c>
      <c r="AC16" s="163">
        <f t="shared" si="0"/>
        <v>9.8670420286954386E-2</v>
      </c>
      <c r="AD16" s="163">
        <f t="shared" si="0"/>
        <v>8.9694365344464844E-2</v>
      </c>
      <c r="AE16" s="163" t="str">
        <f t="shared" si="0"/>
        <v>NULL</v>
      </c>
      <c r="AF16" s="163" t="str">
        <f t="shared" si="0"/>
        <v>NULL</v>
      </c>
      <c r="AG16" s="163">
        <f t="shared" si="0"/>
        <v>0.23426981903124267</v>
      </c>
      <c r="AH16" s="163">
        <f t="shared" si="0"/>
        <v>0.12041893399702341</v>
      </c>
      <c r="AI16" s="163">
        <f t="shared" si="0"/>
        <v>5.0706595240231911E-2</v>
      </c>
      <c r="AJ16" s="163">
        <f t="shared" si="0"/>
        <v>0.11209138728724</v>
      </c>
    </row>
    <row r="17" spans="1:36" x14ac:dyDescent="0.25">
      <c r="P17" s="25">
        <v>36068</v>
      </c>
      <c r="Q17" s="61">
        <v>80.153594532955395</v>
      </c>
      <c r="R17" s="16">
        <v>81.427225297459501</v>
      </c>
      <c r="S17" s="16">
        <v>84.870814308871999</v>
      </c>
      <c r="T17" s="16">
        <v>80.223202930002799</v>
      </c>
      <c r="U17" s="65">
        <v>74.730445722147294</v>
      </c>
      <c r="V17" s="66">
        <v>85.115394253066697</v>
      </c>
      <c r="W17" s="61">
        <v>86.826604239376096</v>
      </c>
      <c r="X17" s="16">
        <v>82.105893362251805</v>
      </c>
      <c r="Y17" s="16">
        <v>90.853688694616196</v>
      </c>
      <c r="Z17" s="64">
        <v>82.382935674563797</v>
      </c>
      <c r="AA17" s="163">
        <f t="shared" si="1"/>
        <v>7.2702696290191549E-2</v>
      </c>
      <c r="AB17" s="163">
        <f t="shared" si="0"/>
        <v>5.0574380644054839E-2</v>
      </c>
      <c r="AC17" s="163">
        <f t="shared" si="0"/>
        <v>7.044731273021565E-2</v>
      </c>
      <c r="AD17" s="163">
        <f t="shared" si="0"/>
        <v>0.1037860461320157</v>
      </c>
      <c r="AE17" s="163" t="str">
        <f t="shared" si="0"/>
        <v>NULL</v>
      </c>
      <c r="AF17" s="163" t="str">
        <f t="shared" si="0"/>
        <v>NULL</v>
      </c>
      <c r="AG17" s="163">
        <f t="shared" si="0"/>
        <v>0.17538644818740146</v>
      </c>
      <c r="AH17" s="163">
        <f t="shared" si="0"/>
        <v>9.9547047153975221E-2</v>
      </c>
      <c r="AI17" s="163">
        <f t="shared" si="0"/>
        <v>6.8056784163847528E-2</v>
      </c>
      <c r="AJ17" s="163">
        <f t="shared" si="0"/>
        <v>0.10814834162428388</v>
      </c>
    </row>
    <row r="18" spans="1:36" x14ac:dyDescent="0.25">
      <c r="P18" s="25">
        <v>36160</v>
      </c>
      <c r="Q18" s="61">
        <v>82.566802532285294</v>
      </c>
      <c r="R18" s="16">
        <v>84.382232561285207</v>
      </c>
      <c r="S18" s="16">
        <v>85.380334410136598</v>
      </c>
      <c r="T18" s="16">
        <v>82.556236066520199</v>
      </c>
      <c r="U18" s="65">
        <v>78.883634276842997</v>
      </c>
      <c r="V18" s="66">
        <v>82.243332427246301</v>
      </c>
      <c r="W18" s="61">
        <v>86.715553508681595</v>
      </c>
      <c r="X18" s="16">
        <v>82.363267894219604</v>
      </c>
      <c r="Y18" s="16">
        <v>92.329321800424907</v>
      </c>
      <c r="Z18" s="64">
        <v>83.013195436578997</v>
      </c>
      <c r="AA18" s="163">
        <f t="shared" si="1"/>
        <v>6.5131968692209607E-2</v>
      </c>
      <c r="AB18" s="163">
        <f t="shared" si="0"/>
        <v>6.2236511161475327E-2</v>
      </c>
      <c r="AC18" s="163">
        <f t="shared" si="0"/>
        <v>4.1245966439831472E-2</v>
      </c>
      <c r="AD18" s="163">
        <f t="shared" si="0"/>
        <v>0.12474101100789814</v>
      </c>
      <c r="AE18" s="163" t="str">
        <f t="shared" si="0"/>
        <v>NULL</v>
      </c>
      <c r="AF18" s="163" t="str">
        <f t="shared" si="0"/>
        <v>NULL</v>
      </c>
      <c r="AG18" s="163">
        <f t="shared" si="0"/>
        <v>5.8488561223227986E-2</v>
      </c>
      <c r="AH18" s="163">
        <f t="shared" si="0"/>
        <v>4.3469818146909311E-2</v>
      </c>
      <c r="AI18" s="163">
        <f t="shared" si="0"/>
        <v>8.7566209449505328E-2</v>
      </c>
      <c r="AJ18" s="163">
        <f t="shared" si="0"/>
        <v>7.5635806626197288E-2</v>
      </c>
    </row>
    <row r="19" spans="1:36" x14ac:dyDescent="0.25">
      <c r="P19" s="25">
        <v>36250</v>
      </c>
      <c r="Q19" s="61">
        <v>85.578650766646604</v>
      </c>
      <c r="R19" s="16">
        <v>86.834802806809506</v>
      </c>
      <c r="S19" s="16">
        <v>87.690550454189705</v>
      </c>
      <c r="T19" s="16">
        <v>84.918694277128594</v>
      </c>
      <c r="U19" s="65">
        <v>81.865898788502506</v>
      </c>
      <c r="V19" s="66">
        <v>88.074555993171401</v>
      </c>
      <c r="W19" s="61">
        <v>85.383789481542806</v>
      </c>
      <c r="X19" s="16">
        <v>83.984419333642194</v>
      </c>
      <c r="Y19" s="16">
        <v>93.739863516378506</v>
      </c>
      <c r="Z19" s="64">
        <v>82.022725892485795</v>
      </c>
      <c r="AA19" s="163">
        <f t="shared" si="1"/>
        <v>9.579463016565426E-2</v>
      </c>
      <c r="AB19" s="163">
        <f t="shared" si="0"/>
        <v>9.4460523564188659E-2</v>
      </c>
      <c r="AC19" s="163">
        <f t="shared" si="0"/>
        <v>5.3497954433424644E-2</v>
      </c>
      <c r="AD19" s="163">
        <f t="shared" si="0"/>
        <v>0.13273910712459847</v>
      </c>
      <c r="AE19" s="163">
        <f t="shared" si="0"/>
        <v>9.0386821504471415E-2</v>
      </c>
      <c r="AF19" s="163">
        <f t="shared" si="0"/>
        <v>1.3138156523689437E-2</v>
      </c>
      <c r="AG19" s="163">
        <f t="shared" si="0"/>
        <v>2.8605328294496912E-2</v>
      </c>
      <c r="AH19" s="163">
        <f t="shared" si="0"/>
        <v>3.3625826515860657E-2</v>
      </c>
      <c r="AI19" s="163">
        <f t="shared" si="0"/>
        <v>0.10873146052389027</v>
      </c>
      <c r="AJ19" s="163">
        <f t="shared" si="0"/>
        <v>3.1606822287431058E-2</v>
      </c>
    </row>
    <row r="20" spans="1:36" x14ac:dyDescent="0.25">
      <c r="P20" s="25">
        <v>36341</v>
      </c>
      <c r="Q20" s="61">
        <v>89.527781639454403</v>
      </c>
      <c r="R20" s="16">
        <v>87.526575202771596</v>
      </c>
      <c r="S20" s="16">
        <v>91.285327519527399</v>
      </c>
      <c r="T20" s="16">
        <v>86.956042769494005</v>
      </c>
      <c r="U20" s="65">
        <v>85.902678233835005</v>
      </c>
      <c r="V20" s="66">
        <v>88.992930862040097</v>
      </c>
      <c r="W20" s="61">
        <v>87.179091976715299</v>
      </c>
      <c r="X20" s="16">
        <v>87.176925176034402</v>
      </c>
      <c r="Y20" s="16">
        <v>93.302124138252495</v>
      </c>
      <c r="Z20" s="64">
        <v>85.362241637544201</v>
      </c>
      <c r="AA20" s="163">
        <f t="shared" si="1"/>
        <v>0.1393172815627941</v>
      </c>
      <c r="AB20" s="163">
        <f t="shared" si="0"/>
        <v>0.10152623403822436</v>
      </c>
      <c r="AC20" s="163">
        <f t="shared" si="0"/>
        <v>8.1250870052462787E-2</v>
      </c>
      <c r="AD20" s="163">
        <f t="shared" si="0"/>
        <v>0.12242571622832354</v>
      </c>
      <c r="AE20" s="163">
        <f t="shared" si="0"/>
        <v>0.16918426711104284</v>
      </c>
      <c r="AF20" s="163">
        <f t="shared" si="0"/>
        <v>4.6532999094418326E-2</v>
      </c>
      <c r="AG20" s="163">
        <f t="shared" si="0"/>
        <v>3.7340257874048488E-2</v>
      </c>
      <c r="AH20" s="163">
        <f t="shared" si="0"/>
        <v>6.8325374115292048E-2</v>
      </c>
      <c r="AI20" s="163">
        <f t="shared" si="0"/>
        <v>6.1815441499178725E-2</v>
      </c>
      <c r="AJ20" s="163">
        <f t="shared" si="0"/>
        <v>5.9924692812265867E-2</v>
      </c>
    </row>
    <row r="21" spans="1:36" x14ac:dyDescent="0.25">
      <c r="P21" s="25">
        <v>36433</v>
      </c>
      <c r="Q21" s="61">
        <v>90.7445174149818</v>
      </c>
      <c r="R21" s="16">
        <v>88.039604282782093</v>
      </c>
      <c r="S21" s="16">
        <v>94.054193244969397</v>
      </c>
      <c r="T21" s="16">
        <v>88.847362876052003</v>
      </c>
      <c r="U21" s="65">
        <v>89.443769629424594</v>
      </c>
      <c r="V21" s="66">
        <v>86.963668332521195</v>
      </c>
      <c r="W21" s="61">
        <v>90.471668181503304</v>
      </c>
      <c r="X21" s="16">
        <v>89.798326427347604</v>
      </c>
      <c r="Y21" s="16">
        <v>93.367140013541999</v>
      </c>
      <c r="Z21" s="64">
        <v>91.659969015766606</v>
      </c>
      <c r="AA21" s="163">
        <f t="shared" si="1"/>
        <v>0.13213284998306496</v>
      </c>
      <c r="AB21" s="163">
        <f t="shared" si="0"/>
        <v>8.1205996657347734E-2</v>
      </c>
      <c r="AC21" s="163">
        <f t="shared" si="0"/>
        <v>0.10820420436495581</v>
      </c>
      <c r="AD21" s="163">
        <f t="shared" si="0"/>
        <v>0.10750206462803602</v>
      </c>
      <c r="AE21" s="163">
        <f t="shared" si="0"/>
        <v>0.19688526898370728</v>
      </c>
      <c r="AF21" s="163">
        <f t="shared" si="0"/>
        <v>2.1714921204020632E-2</v>
      </c>
      <c r="AG21" s="163">
        <f t="shared" si="0"/>
        <v>4.1980957035679722E-2</v>
      </c>
      <c r="AH21" s="163">
        <f t="shared" si="0"/>
        <v>9.3689170777994324E-2</v>
      </c>
      <c r="AI21" s="163">
        <f t="shared" si="0"/>
        <v>2.7664824125899656E-2</v>
      </c>
      <c r="AJ21" s="163">
        <f t="shared" si="0"/>
        <v>0.11260867636290306</v>
      </c>
    </row>
    <row r="22" spans="1:36" x14ac:dyDescent="0.25">
      <c r="P22" s="25">
        <v>36525</v>
      </c>
      <c r="Q22" s="61">
        <v>90.421246383461195</v>
      </c>
      <c r="R22" s="16">
        <v>90.916891702297704</v>
      </c>
      <c r="S22" s="16">
        <v>94.9593528100051</v>
      </c>
      <c r="T22" s="16">
        <v>91.505827228279301</v>
      </c>
      <c r="U22" s="65">
        <v>89.799157196937202</v>
      </c>
      <c r="V22" s="66">
        <v>91.521161391025302</v>
      </c>
      <c r="W22" s="61">
        <v>88.5065038402455</v>
      </c>
      <c r="X22" s="16">
        <v>91.298452034295195</v>
      </c>
      <c r="Y22" s="16">
        <v>94.647296011836602</v>
      </c>
      <c r="Z22" s="64">
        <v>94.385130680992404</v>
      </c>
      <c r="AA22" s="163">
        <f t="shared" si="1"/>
        <v>9.5128351956037749E-2</v>
      </c>
      <c r="AB22" s="163">
        <f t="shared" si="0"/>
        <v>7.7441173842686561E-2</v>
      </c>
      <c r="AC22" s="163">
        <f t="shared" si="0"/>
        <v>0.11219232702760706</v>
      </c>
      <c r="AD22" s="163">
        <f t="shared" si="0"/>
        <v>0.10840599799811512</v>
      </c>
      <c r="AE22" s="163">
        <f t="shared" si="0"/>
        <v>0.13837500034273331</v>
      </c>
      <c r="AF22" s="163">
        <f t="shared" si="0"/>
        <v>0.11280949701285881</v>
      </c>
      <c r="AG22" s="163">
        <f t="shared" si="0"/>
        <v>2.0653161504465389E-2</v>
      </c>
      <c r="AH22" s="163">
        <f t="shared" si="0"/>
        <v>0.10848506098071753</v>
      </c>
      <c r="AI22" s="163">
        <f t="shared" si="0"/>
        <v>2.510550458089722E-2</v>
      </c>
      <c r="AJ22" s="163">
        <f t="shared" si="0"/>
        <v>0.1369894892565775</v>
      </c>
    </row>
    <row r="23" spans="1:36" x14ac:dyDescent="0.25">
      <c r="P23" s="25">
        <v>36616</v>
      </c>
      <c r="Q23" s="61">
        <v>93.255762333325904</v>
      </c>
      <c r="R23" s="16">
        <v>94.721555495755894</v>
      </c>
      <c r="S23" s="16">
        <v>95.877802856671593</v>
      </c>
      <c r="T23" s="16">
        <v>96.023889681663206</v>
      </c>
      <c r="U23" s="65">
        <v>93.773062322743996</v>
      </c>
      <c r="V23" s="66">
        <v>90.426774252607601</v>
      </c>
      <c r="W23" s="61">
        <v>87.006927519211303</v>
      </c>
      <c r="X23" s="16">
        <v>91.350129509957995</v>
      </c>
      <c r="Y23" s="16">
        <v>94.931397918414106</v>
      </c>
      <c r="Z23" s="64">
        <v>94.550305911212703</v>
      </c>
      <c r="AA23" s="163">
        <f t="shared" si="1"/>
        <v>8.9708256649348561E-2</v>
      </c>
      <c r="AB23" s="163">
        <f t="shared" si="0"/>
        <v>9.0824789531599226E-2</v>
      </c>
      <c r="AC23" s="163">
        <f t="shared" si="0"/>
        <v>9.3365275506612111E-2</v>
      </c>
      <c r="AD23" s="163">
        <f t="shared" si="0"/>
        <v>0.13077444841878139</v>
      </c>
      <c r="AE23" s="163">
        <f t="shared" si="0"/>
        <v>0.14544717288212028</v>
      </c>
      <c r="AF23" s="163">
        <f t="shared" si="0"/>
        <v>2.6707125944734456E-2</v>
      </c>
      <c r="AG23" s="163">
        <f t="shared" si="0"/>
        <v>1.9009908643365714E-2</v>
      </c>
      <c r="AH23" s="163">
        <f t="shared" si="0"/>
        <v>8.7703293477023214E-2</v>
      </c>
      <c r="AI23" s="163">
        <f t="shared" si="0"/>
        <v>1.2711074641445386E-2</v>
      </c>
      <c r="AJ23" s="163">
        <f t="shared" si="0"/>
        <v>0.15273303687989936</v>
      </c>
    </row>
    <row r="24" spans="1:36" x14ac:dyDescent="0.25">
      <c r="P24" s="25">
        <v>36707</v>
      </c>
      <c r="Q24" s="61">
        <v>98.803984398095096</v>
      </c>
      <c r="R24" s="16">
        <v>98.028839654397601</v>
      </c>
      <c r="S24" s="16">
        <v>97.709828271529304</v>
      </c>
      <c r="T24" s="16">
        <v>100.712010897662</v>
      </c>
      <c r="U24" s="65">
        <v>95.970082243509907</v>
      </c>
      <c r="V24" s="66">
        <v>94.073860393487294</v>
      </c>
      <c r="W24" s="61">
        <v>92.4272468573852</v>
      </c>
      <c r="X24" s="16">
        <v>93.874414352509106</v>
      </c>
      <c r="Y24" s="16">
        <v>95.260734315433794</v>
      </c>
      <c r="Z24" s="64">
        <v>95.179658618618305</v>
      </c>
      <c r="AA24" s="163">
        <f t="shared" si="1"/>
        <v>0.10361256124939788</v>
      </c>
      <c r="AB24" s="163">
        <f t="shared" si="0"/>
        <v>0.11998943666304274</v>
      </c>
      <c r="AC24" s="163">
        <f t="shared" si="0"/>
        <v>7.0378240694021654E-2</v>
      </c>
      <c r="AD24" s="163">
        <f t="shared" si="0"/>
        <v>0.15819450483312325</v>
      </c>
      <c r="AE24" s="163">
        <f t="shared" si="0"/>
        <v>0.11719546138329351</v>
      </c>
      <c r="AF24" s="163">
        <f t="shared" si="0"/>
        <v>5.7093630721341437E-2</v>
      </c>
      <c r="AG24" s="163">
        <f t="shared" si="0"/>
        <v>6.0199696528975499E-2</v>
      </c>
      <c r="AH24" s="163">
        <f t="shared" si="0"/>
        <v>7.6826398303801335E-2</v>
      </c>
      <c r="AI24" s="163">
        <f t="shared" si="0"/>
        <v>2.0992128478008576E-2</v>
      </c>
      <c r="AJ24" s="163">
        <f t="shared" si="0"/>
        <v>0.11500889377717782</v>
      </c>
    </row>
    <row r="25" spans="1:36" x14ac:dyDescent="0.25">
      <c r="P25" s="25">
        <v>36799</v>
      </c>
      <c r="Q25" s="61">
        <v>101.32794548152199</v>
      </c>
      <c r="R25" s="16">
        <v>99.480388273356198</v>
      </c>
      <c r="S25" s="16">
        <v>98.994674105503293</v>
      </c>
      <c r="T25" s="16">
        <v>100.610452331731</v>
      </c>
      <c r="U25" s="65">
        <v>97.586654357220098</v>
      </c>
      <c r="V25" s="66">
        <v>98.270284817868102</v>
      </c>
      <c r="W25" s="61">
        <v>98.401578211777405</v>
      </c>
      <c r="X25" s="16">
        <v>98.594504261536201</v>
      </c>
      <c r="Y25" s="16">
        <v>97.468518380639495</v>
      </c>
      <c r="Z25" s="64">
        <v>97.469983292775296</v>
      </c>
      <c r="AA25" s="163">
        <f t="shared" si="1"/>
        <v>0.11662884291004993</v>
      </c>
      <c r="AB25" s="163">
        <f t="shared" si="0"/>
        <v>0.12995042496813647</v>
      </c>
      <c r="AC25" s="163">
        <f t="shared" si="0"/>
        <v>5.2528023366976706E-2</v>
      </c>
      <c r="AD25" s="163">
        <f t="shared" si="0"/>
        <v>0.1323966077877774</v>
      </c>
      <c r="AE25" s="163">
        <f t="shared" si="0"/>
        <v>9.1039149641527484E-2</v>
      </c>
      <c r="AF25" s="163">
        <f t="shared" si="0"/>
        <v>0.13001540415836677</v>
      </c>
      <c r="AG25" s="163">
        <f t="shared" si="0"/>
        <v>8.7650755089042853E-2</v>
      </c>
      <c r="AH25" s="163">
        <f t="shared" si="0"/>
        <v>9.7954808114439018E-2</v>
      </c>
      <c r="AI25" s="163">
        <f t="shared" si="0"/>
        <v>4.3927428498962584E-2</v>
      </c>
      <c r="AJ25" s="163">
        <f t="shared" si="0"/>
        <v>6.3386605291229081E-2</v>
      </c>
    </row>
    <row r="26" spans="1:36" x14ac:dyDescent="0.25">
      <c r="P26" s="25">
        <v>36891</v>
      </c>
      <c r="Q26" s="61">
        <v>100</v>
      </c>
      <c r="R26" s="16">
        <v>100</v>
      </c>
      <c r="S26" s="16">
        <v>100</v>
      </c>
      <c r="T26" s="16">
        <v>100</v>
      </c>
      <c r="U26" s="65">
        <v>100</v>
      </c>
      <c r="V26" s="66">
        <v>100</v>
      </c>
      <c r="W26" s="61">
        <v>100</v>
      </c>
      <c r="X26" s="16">
        <v>100</v>
      </c>
      <c r="Y26" s="16">
        <v>100</v>
      </c>
      <c r="Z26" s="64">
        <v>100</v>
      </c>
      <c r="AA26" s="163">
        <f t="shared" si="1"/>
        <v>0.10593476643660638</v>
      </c>
      <c r="AB26" s="163">
        <f t="shared" si="0"/>
        <v>9.9905618500953919E-2</v>
      </c>
      <c r="AC26" s="163">
        <f t="shared" si="0"/>
        <v>5.3082156110312084E-2</v>
      </c>
      <c r="AD26" s="163">
        <f t="shared" si="0"/>
        <v>9.2826577596313298E-2</v>
      </c>
      <c r="AE26" s="163">
        <f t="shared" si="0"/>
        <v>0.11359619757556838</v>
      </c>
      <c r="AF26" s="163">
        <f t="shared" si="0"/>
        <v>9.2643476985052153E-2</v>
      </c>
      <c r="AG26" s="163">
        <f t="shared" si="0"/>
        <v>0.12986046969497633</v>
      </c>
      <c r="AH26" s="163">
        <f t="shared" si="0"/>
        <v>9.5308822568384466E-2</v>
      </c>
      <c r="AI26" s="163">
        <f t="shared" si="0"/>
        <v>5.6554219863755861E-2</v>
      </c>
      <c r="AJ26" s="163">
        <f t="shared" si="0"/>
        <v>5.9488918206672015E-2</v>
      </c>
    </row>
    <row r="27" spans="1:36" x14ac:dyDescent="0.25">
      <c r="A27" s="108" t="s">
        <v>80</v>
      </c>
      <c r="B27" s="108"/>
      <c r="C27" s="108"/>
      <c r="D27" s="108"/>
      <c r="E27" s="108"/>
      <c r="F27" s="108"/>
      <c r="G27" s="59"/>
      <c r="I27" s="108" t="s">
        <v>137</v>
      </c>
      <c r="J27" s="108"/>
      <c r="K27" s="108"/>
      <c r="L27" s="108"/>
      <c r="M27" s="108"/>
      <c r="N27" s="108"/>
      <c r="P27" s="25">
        <v>36981</v>
      </c>
      <c r="Q27" s="61">
        <v>100.159656817613</v>
      </c>
      <c r="R27" s="16">
        <v>101.543475390303</v>
      </c>
      <c r="S27" s="16">
        <v>102.175750523305</v>
      </c>
      <c r="T27" s="16">
        <v>104.432251456777</v>
      </c>
      <c r="U27" s="65">
        <v>99.947057807161301</v>
      </c>
      <c r="V27" s="66">
        <v>100.702303732196</v>
      </c>
      <c r="W27" s="61">
        <v>99.932522081045605</v>
      </c>
      <c r="X27" s="16">
        <v>99.290044779220594</v>
      </c>
      <c r="Y27" s="16">
        <v>100.693353195862</v>
      </c>
      <c r="Z27" s="64">
        <v>101.946117015338</v>
      </c>
      <c r="AA27" s="163">
        <f t="shared" si="1"/>
        <v>7.403182721953816E-2</v>
      </c>
      <c r="AB27" s="163">
        <f t="shared" si="1"/>
        <v>7.2020775617992916E-2</v>
      </c>
      <c r="AC27" s="163">
        <f t="shared" si="1"/>
        <v>6.5687233947655743E-2</v>
      </c>
      <c r="AD27" s="163">
        <f t="shared" si="1"/>
        <v>8.7565311121941214E-2</v>
      </c>
      <c r="AE27" s="163">
        <f t="shared" si="1"/>
        <v>6.5839755378446663E-2</v>
      </c>
      <c r="AF27" s="163">
        <f t="shared" si="1"/>
        <v>0.11363370599601019</v>
      </c>
      <c r="AG27" s="163">
        <f t="shared" si="1"/>
        <v>0.14855822324010126</v>
      </c>
      <c r="AH27" s="163">
        <f t="shared" si="1"/>
        <v>8.6917394773885714E-2</v>
      </c>
      <c r="AI27" s="163">
        <f t="shared" si="1"/>
        <v>6.0695991039759312E-2</v>
      </c>
      <c r="AJ27" s="163">
        <f t="shared" si="1"/>
        <v>7.8220911427513862E-2</v>
      </c>
    </row>
    <row r="28" spans="1:36" x14ac:dyDescent="0.25">
      <c r="A28" s="108" t="s">
        <v>74</v>
      </c>
      <c r="B28" s="108"/>
      <c r="C28" s="108"/>
      <c r="D28" s="108"/>
      <c r="E28" s="108"/>
      <c r="F28" s="108"/>
      <c r="G28" s="59"/>
      <c r="I28" s="108" t="s">
        <v>74</v>
      </c>
      <c r="J28" s="108"/>
      <c r="K28" s="108"/>
      <c r="L28" s="108"/>
      <c r="M28" s="108"/>
      <c r="N28" s="108"/>
      <c r="P28" s="25">
        <v>37072</v>
      </c>
      <c r="Q28" s="61">
        <v>102.39898375799901</v>
      </c>
      <c r="R28" s="16">
        <v>102.813551753605</v>
      </c>
      <c r="S28" s="16">
        <v>105.25934122871401</v>
      </c>
      <c r="T28" s="16">
        <v>110.49240994100001</v>
      </c>
      <c r="U28" s="65">
        <v>102.750773096784</v>
      </c>
      <c r="V28" s="66">
        <v>99.171543350004299</v>
      </c>
      <c r="W28" s="61">
        <v>100.161169270309</v>
      </c>
      <c r="X28" s="16">
        <v>100.537963803511</v>
      </c>
      <c r="Y28" s="16">
        <v>102.406708341281</v>
      </c>
      <c r="Z28" s="64">
        <v>103.869866472792</v>
      </c>
      <c r="AA28" s="163">
        <f t="shared" si="1"/>
        <v>3.6385165859497581E-2</v>
      </c>
      <c r="AB28" s="163">
        <f t="shared" si="1"/>
        <v>4.880922916231567E-2</v>
      </c>
      <c r="AC28" s="163">
        <f t="shared" si="1"/>
        <v>7.7264622103368152E-2</v>
      </c>
      <c r="AD28" s="163">
        <f t="shared" si="1"/>
        <v>9.7112538575724772E-2</v>
      </c>
      <c r="AE28" s="163">
        <f t="shared" si="1"/>
        <v>7.0654215300858914E-2</v>
      </c>
      <c r="AF28" s="163">
        <f t="shared" si="1"/>
        <v>5.4188091518671433E-2</v>
      </c>
      <c r="AG28" s="163">
        <f t="shared" si="1"/>
        <v>8.3675784748378446E-2</v>
      </c>
      <c r="AH28" s="163">
        <f t="shared" si="1"/>
        <v>7.0983659359828533E-2</v>
      </c>
      <c r="AI28" s="163">
        <f t="shared" si="1"/>
        <v>7.5014895457187869E-2</v>
      </c>
      <c r="AJ28" s="163">
        <f t="shared" si="1"/>
        <v>9.1303204700439844E-2</v>
      </c>
    </row>
    <row r="29" spans="1:36" x14ac:dyDescent="0.25">
      <c r="P29" s="25">
        <v>37164</v>
      </c>
      <c r="Q29" s="61">
        <v>103.31912131592399</v>
      </c>
      <c r="R29" s="16">
        <v>102.62601809292801</v>
      </c>
      <c r="S29" s="16">
        <v>107.46411005425</v>
      </c>
      <c r="T29" s="16">
        <v>112.932493548989</v>
      </c>
      <c r="U29" s="65">
        <v>103.50512364085</v>
      </c>
      <c r="V29" s="66">
        <v>100.078991274215</v>
      </c>
      <c r="W29" s="61">
        <v>98.659617230260807</v>
      </c>
      <c r="X29" s="16">
        <v>102.198197415</v>
      </c>
      <c r="Y29" s="16">
        <v>104.127369899504</v>
      </c>
      <c r="Z29" s="64">
        <v>104.876488468335</v>
      </c>
      <c r="AA29" s="163">
        <f t="shared" si="1"/>
        <v>1.9650806349025496E-2</v>
      </c>
      <c r="AB29" s="163">
        <f t="shared" si="1"/>
        <v>3.1620602554627286E-2</v>
      </c>
      <c r="AC29" s="163">
        <f t="shared" si="1"/>
        <v>8.5554460634118756E-2</v>
      </c>
      <c r="AD29" s="163">
        <f t="shared" si="1"/>
        <v>0.12247277426633563</v>
      </c>
      <c r="AE29" s="163">
        <f t="shared" si="1"/>
        <v>6.0648347077921994E-2</v>
      </c>
      <c r="AF29" s="163">
        <f t="shared" si="1"/>
        <v>1.8405426011526504E-2</v>
      </c>
      <c r="AG29" s="163">
        <f t="shared" si="1"/>
        <v>2.6223056903422748E-3</v>
      </c>
      <c r="AH29" s="163">
        <f t="shared" si="1"/>
        <v>3.6550649353684905E-2</v>
      </c>
      <c r="AI29" s="163">
        <f t="shared" si="1"/>
        <v>6.8317972094948498E-2</v>
      </c>
      <c r="AJ29" s="163">
        <f t="shared" si="1"/>
        <v>7.5987549452146919E-2</v>
      </c>
    </row>
    <row r="30" spans="1:36" x14ac:dyDescent="0.25">
      <c r="P30" s="25">
        <v>37256</v>
      </c>
      <c r="Q30" s="61">
        <v>102.71376747900101</v>
      </c>
      <c r="R30" s="16">
        <v>102.68752043671699</v>
      </c>
      <c r="S30" s="16">
        <v>108.445737079528</v>
      </c>
      <c r="T30" s="16">
        <v>113.700395094686</v>
      </c>
      <c r="U30" s="65">
        <v>105.64588823033201</v>
      </c>
      <c r="V30" s="66">
        <v>98.336681229487894</v>
      </c>
      <c r="W30" s="61">
        <v>98.235609690773998</v>
      </c>
      <c r="X30" s="16">
        <v>100.961341443812</v>
      </c>
      <c r="Y30" s="16">
        <v>103.435388307762</v>
      </c>
      <c r="Z30" s="64">
        <v>106.45430312453099</v>
      </c>
      <c r="AA30" s="163">
        <f t="shared" si="1"/>
        <v>2.7137674790010058E-2</v>
      </c>
      <c r="AB30" s="163">
        <f t="shared" si="1"/>
        <v>2.6875204367169836E-2</v>
      </c>
      <c r="AC30" s="163">
        <f t="shared" si="1"/>
        <v>8.445737079528004E-2</v>
      </c>
      <c r="AD30" s="163">
        <f t="shared" si="1"/>
        <v>0.13700395094685991</v>
      </c>
      <c r="AE30" s="163">
        <f t="shared" si="1"/>
        <v>5.6458882303320079E-2</v>
      </c>
      <c r="AF30" s="163">
        <f t="shared" si="1"/>
        <v>-1.6633187705121011E-2</v>
      </c>
      <c r="AG30" s="163">
        <f t="shared" si="1"/>
        <v>-1.7643903092260049E-2</v>
      </c>
      <c r="AH30" s="163">
        <f t="shared" si="1"/>
        <v>9.6134144381201381E-3</v>
      </c>
      <c r="AI30" s="163">
        <f t="shared" si="1"/>
        <v>3.4353883077619995E-2</v>
      </c>
      <c r="AJ30" s="163">
        <f t="shared" si="1"/>
        <v>6.4543031245309912E-2</v>
      </c>
    </row>
    <row r="31" spans="1:36" x14ac:dyDescent="0.25">
      <c r="P31" s="25">
        <v>37346</v>
      </c>
      <c r="Q31" s="61">
        <v>103.67181731425499</v>
      </c>
      <c r="R31" s="16">
        <v>103.977649185768</v>
      </c>
      <c r="S31" s="16">
        <v>109.732130208795</v>
      </c>
      <c r="T31" s="16">
        <v>117.33124525599</v>
      </c>
      <c r="U31" s="65">
        <v>108.89417790420499</v>
      </c>
      <c r="V31" s="66">
        <v>100.11964838201401</v>
      </c>
      <c r="W31" s="61">
        <v>99.356745309672803</v>
      </c>
      <c r="X31" s="16">
        <v>99.225956351975995</v>
      </c>
      <c r="Y31" s="16">
        <v>103.82065289945599</v>
      </c>
      <c r="Z31" s="64">
        <v>109.57283214868301</v>
      </c>
      <c r="AA31" s="163">
        <f t="shared" si="1"/>
        <v>3.5065620312952017E-2</v>
      </c>
      <c r="AB31" s="163">
        <f t="shared" si="1"/>
        <v>2.3971740046406342E-2</v>
      </c>
      <c r="AC31" s="163">
        <f t="shared" si="1"/>
        <v>7.3954726505938373E-2</v>
      </c>
      <c r="AD31" s="163">
        <f t="shared" si="1"/>
        <v>0.12351542382050162</v>
      </c>
      <c r="AE31" s="163">
        <f t="shared" si="1"/>
        <v>8.951859407713969E-2</v>
      </c>
      <c r="AF31" s="163">
        <f t="shared" si="1"/>
        <v>-5.7859187782981492E-3</v>
      </c>
      <c r="AG31" s="163">
        <f t="shared" si="1"/>
        <v>-5.7616555589965479E-3</v>
      </c>
      <c r="AH31" s="163">
        <f t="shared" si="1"/>
        <v>-6.4546679767452098E-4</v>
      </c>
      <c r="AI31" s="163">
        <f t="shared" si="1"/>
        <v>3.1057657773209568E-2</v>
      </c>
      <c r="AJ31" s="163">
        <f t="shared" si="1"/>
        <v>7.4811237118501905E-2</v>
      </c>
    </row>
    <row r="32" spans="1:36" x14ac:dyDescent="0.25">
      <c r="O32" s="67"/>
      <c r="P32" s="25">
        <v>37437</v>
      </c>
      <c r="Q32" s="61">
        <v>106.266979232159</v>
      </c>
      <c r="R32" s="16">
        <v>107.062432180001</v>
      </c>
      <c r="S32" s="16">
        <v>112.275379177522</v>
      </c>
      <c r="T32" s="16">
        <v>122.856042568375</v>
      </c>
      <c r="U32" s="65">
        <v>112.052083471564</v>
      </c>
      <c r="V32" s="66">
        <v>100.67433553115499</v>
      </c>
      <c r="W32" s="61">
        <v>98.553204921714993</v>
      </c>
      <c r="X32" s="16">
        <v>99.370883848360705</v>
      </c>
      <c r="Y32" s="16">
        <v>105.541602869255</v>
      </c>
      <c r="Z32" s="64">
        <v>111.263089205344</v>
      </c>
      <c r="AA32" s="163">
        <f t="shared" si="1"/>
        <v>3.7773768178220202E-2</v>
      </c>
      <c r="AB32" s="163">
        <f t="shared" si="1"/>
        <v>4.1326073790141304E-2</v>
      </c>
      <c r="AC32" s="163">
        <f t="shared" si="1"/>
        <v>6.6654777304401946E-2</v>
      </c>
      <c r="AD32" s="163">
        <f t="shared" si="1"/>
        <v>0.11189576400747203</v>
      </c>
      <c r="AE32" s="163">
        <f t="shared" si="1"/>
        <v>9.0523020844026414E-2</v>
      </c>
      <c r="AF32" s="163">
        <f t="shared" si="1"/>
        <v>1.5153461672436919E-2</v>
      </c>
      <c r="AG32" s="163">
        <f t="shared" si="1"/>
        <v>-1.6053769742389146E-2</v>
      </c>
      <c r="AH32" s="163">
        <f t="shared" si="1"/>
        <v>-1.1608350825875191E-2</v>
      </c>
      <c r="AI32" s="163">
        <f t="shared" si="1"/>
        <v>3.061219893453293E-2</v>
      </c>
      <c r="AJ32" s="163">
        <f t="shared" si="1"/>
        <v>7.1177743686506201E-2</v>
      </c>
    </row>
    <row r="33" spans="9:36" x14ac:dyDescent="0.25">
      <c r="P33" s="25">
        <v>37529</v>
      </c>
      <c r="Q33" s="61">
        <v>108.447852692296</v>
      </c>
      <c r="R33" s="16">
        <v>110.793520285436</v>
      </c>
      <c r="S33" s="16">
        <v>116.46462332082901</v>
      </c>
      <c r="T33" s="16">
        <v>127.971727783548</v>
      </c>
      <c r="U33" s="65">
        <v>117.214031911348</v>
      </c>
      <c r="V33" s="66">
        <v>101.600195654412</v>
      </c>
      <c r="W33" s="61">
        <v>98.515561454626294</v>
      </c>
      <c r="X33" s="16">
        <v>100.530000806629</v>
      </c>
      <c r="Y33" s="16">
        <v>109.23860717886799</v>
      </c>
      <c r="Z33" s="64">
        <v>112.21326822797801</v>
      </c>
      <c r="AA33" s="163">
        <f t="shared" si="1"/>
        <v>4.9639711517576846E-2</v>
      </c>
      <c r="AB33" s="163">
        <f t="shared" si="1"/>
        <v>7.9585102728163104E-2</v>
      </c>
      <c r="AC33" s="163">
        <f t="shared" si="1"/>
        <v>8.3753666801273274E-2</v>
      </c>
      <c r="AD33" s="163">
        <f t="shared" si="1"/>
        <v>0.13317012457566202</v>
      </c>
      <c r="AE33" s="163">
        <f t="shared" si="1"/>
        <v>0.13244666339481137</v>
      </c>
      <c r="AF33" s="163">
        <f t="shared" si="1"/>
        <v>1.5200037098984431E-2</v>
      </c>
      <c r="AG33" s="163">
        <f t="shared" si="1"/>
        <v>-1.4601290748808005E-3</v>
      </c>
      <c r="AH33" s="163">
        <f t="shared" si="1"/>
        <v>-1.6323151000373182E-2</v>
      </c>
      <c r="AI33" s="163">
        <f t="shared" si="1"/>
        <v>4.9086395673846095E-2</v>
      </c>
      <c r="AJ33" s="163">
        <f t="shared" si="1"/>
        <v>6.9956382663004302E-2</v>
      </c>
    </row>
    <row r="34" spans="9:36" x14ac:dyDescent="0.25">
      <c r="P34" s="25">
        <v>37621</v>
      </c>
      <c r="Q34" s="61">
        <v>109.788966846694</v>
      </c>
      <c r="R34" s="16">
        <v>112.169240541101</v>
      </c>
      <c r="S34" s="16">
        <v>120.64500740835101</v>
      </c>
      <c r="T34" s="16">
        <v>131.64659983441501</v>
      </c>
      <c r="U34" s="65">
        <v>122.06586081022</v>
      </c>
      <c r="V34" s="66">
        <v>103.41143713421</v>
      </c>
      <c r="W34" s="61">
        <v>101.742580875473</v>
      </c>
      <c r="X34" s="16">
        <v>102.898407283799</v>
      </c>
      <c r="Y34" s="16">
        <v>114.07743519798601</v>
      </c>
      <c r="Z34" s="64">
        <v>115.515991547799</v>
      </c>
      <c r="AA34" s="163">
        <f t="shared" si="1"/>
        <v>6.8882677963686412E-2</v>
      </c>
      <c r="AB34" s="163">
        <f t="shared" si="1"/>
        <v>9.2335661276652381E-2</v>
      </c>
      <c r="AC34" s="163">
        <f t="shared" si="1"/>
        <v>0.11249193059453089</v>
      </c>
      <c r="AD34" s="163">
        <f t="shared" si="1"/>
        <v>0.15783766384262776</v>
      </c>
      <c r="AE34" s="163">
        <f t="shared" si="1"/>
        <v>0.15542462517886868</v>
      </c>
      <c r="AF34" s="163">
        <f t="shared" si="1"/>
        <v>5.1605930170443459E-2</v>
      </c>
      <c r="AG34" s="163">
        <f t="shared" si="1"/>
        <v>3.5699591988467727E-2</v>
      </c>
      <c r="AH34" s="163">
        <f t="shared" si="1"/>
        <v>1.9186213379158046E-2</v>
      </c>
      <c r="AI34" s="163">
        <f t="shared" si="1"/>
        <v>0.10288593743719154</v>
      </c>
      <c r="AJ34" s="163">
        <f t="shared" si="1"/>
        <v>8.5122800650600183E-2</v>
      </c>
    </row>
    <row r="35" spans="9:36" x14ac:dyDescent="0.25">
      <c r="P35" s="25">
        <v>37711</v>
      </c>
      <c r="Q35" s="61">
        <v>112.60990310295399</v>
      </c>
      <c r="R35" s="16">
        <v>112.29351947599901</v>
      </c>
      <c r="S35" s="16">
        <v>124.847640432712</v>
      </c>
      <c r="T35" s="16">
        <v>135.960908504012</v>
      </c>
      <c r="U35" s="65">
        <v>128.37288613213499</v>
      </c>
      <c r="V35" s="66">
        <v>104.14516786736699</v>
      </c>
      <c r="W35" s="61">
        <v>105.76836307932101</v>
      </c>
      <c r="X35" s="16">
        <v>105.616449747324</v>
      </c>
      <c r="Y35" s="16">
        <v>117.198141788084</v>
      </c>
      <c r="Z35" s="64">
        <v>119.21897603699</v>
      </c>
      <c r="AA35" s="163">
        <f t="shared" si="1"/>
        <v>8.6215193485086106E-2</v>
      </c>
      <c r="AB35" s="163">
        <f t="shared" si="1"/>
        <v>7.99774793462944E-2</v>
      </c>
      <c r="AC35" s="163">
        <f t="shared" si="1"/>
        <v>0.13774917332923065</v>
      </c>
      <c r="AD35" s="163">
        <f t="shared" si="1"/>
        <v>0.15877836468347639</v>
      </c>
      <c r="AE35" s="163">
        <f t="shared" si="1"/>
        <v>0.17887740743187908</v>
      </c>
      <c r="AF35" s="163">
        <f t="shared" si="1"/>
        <v>4.0207087723613588E-2</v>
      </c>
      <c r="AG35" s="163">
        <f t="shared" si="1"/>
        <v>6.4531278170038897E-2</v>
      </c>
      <c r="AH35" s="163">
        <f t="shared" si="1"/>
        <v>6.4403444726494063E-2</v>
      </c>
      <c r="AI35" s="163">
        <f t="shared" si="1"/>
        <v>0.1288519048477117</v>
      </c>
      <c r="AJ35" s="163">
        <f t="shared" si="1"/>
        <v>8.8034083806630248E-2</v>
      </c>
    </row>
    <row r="36" spans="9:36" x14ac:dyDescent="0.25">
      <c r="P36" s="25">
        <v>37802</v>
      </c>
      <c r="Q36" s="61">
        <v>116.267490951849</v>
      </c>
      <c r="R36" s="16">
        <v>113.55457692067</v>
      </c>
      <c r="S36" s="16">
        <v>128.916858634579</v>
      </c>
      <c r="T36" s="16">
        <v>141.01052432231401</v>
      </c>
      <c r="U36" s="65">
        <v>131.74589923264199</v>
      </c>
      <c r="V36" s="66">
        <v>106.282979536323</v>
      </c>
      <c r="W36" s="61">
        <v>103.476613125811</v>
      </c>
      <c r="X36" s="16">
        <v>107.872834151478</v>
      </c>
      <c r="Y36" s="16">
        <v>121.39005659931701</v>
      </c>
      <c r="Z36" s="64">
        <v>121.63812489768399</v>
      </c>
      <c r="AA36" s="163">
        <f t="shared" si="1"/>
        <v>9.4107424450657451E-2</v>
      </c>
      <c r="AB36" s="163">
        <f t="shared" si="1"/>
        <v>6.0638868447841165E-2</v>
      </c>
      <c r="AC36" s="163">
        <f t="shared" si="1"/>
        <v>0.14822020267457447</v>
      </c>
      <c r="AD36" s="163">
        <f t="shared" si="1"/>
        <v>0.14777036093959484</v>
      </c>
      <c r="AE36" s="163">
        <f t="shared" si="1"/>
        <v>0.17575590877857961</v>
      </c>
      <c r="AF36" s="163">
        <f t="shared" si="1"/>
        <v>5.5710762584892715E-2</v>
      </c>
      <c r="AG36" s="163">
        <f t="shared" si="1"/>
        <v>4.9956855365656416E-2</v>
      </c>
      <c r="AH36" s="163">
        <f t="shared" si="1"/>
        <v>8.5557760722861476E-2</v>
      </c>
      <c r="AI36" s="163">
        <f t="shared" si="1"/>
        <v>0.15016309492376267</v>
      </c>
      <c r="AJ36" s="163">
        <f t="shared" si="1"/>
        <v>9.3247776656570469E-2</v>
      </c>
    </row>
    <row r="37" spans="9:36" x14ac:dyDescent="0.25">
      <c r="P37" s="25">
        <v>37894</v>
      </c>
      <c r="Q37" s="61">
        <v>118.460577944913</v>
      </c>
      <c r="R37" s="16">
        <v>116.754285581967</v>
      </c>
      <c r="S37" s="16">
        <v>132.61620358943401</v>
      </c>
      <c r="T37" s="16">
        <v>143.97903453189599</v>
      </c>
      <c r="U37" s="65">
        <v>134.910249662545</v>
      </c>
      <c r="V37" s="66">
        <v>108.34978491202</v>
      </c>
      <c r="W37" s="61">
        <v>98.471321743932506</v>
      </c>
      <c r="X37" s="16">
        <v>109.600579528445</v>
      </c>
      <c r="Y37" s="16">
        <v>125.36583480927101</v>
      </c>
      <c r="Z37" s="64">
        <v>123.124096230636</v>
      </c>
      <c r="AA37" s="163">
        <f t="shared" si="1"/>
        <v>9.2327556554084644E-2</v>
      </c>
      <c r="AB37" s="163">
        <f t="shared" si="1"/>
        <v>5.380066705322073E-2</v>
      </c>
      <c r="AC37" s="163">
        <f t="shared" si="1"/>
        <v>0.1386822865868178</v>
      </c>
      <c r="AD37" s="163">
        <f t="shared" si="1"/>
        <v>0.12508471226881324</v>
      </c>
      <c r="AE37" s="163">
        <f t="shared" si="1"/>
        <v>0.15097354354793557</v>
      </c>
      <c r="AF37" s="163">
        <f t="shared" si="1"/>
        <v>6.6432837202069717E-2</v>
      </c>
      <c r="AG37" s="163">
        <f t="shared" si="1"/>
        <v>-4.4906317378257121E-4</v>
      </c>
      <c r="AH37" s="163">
        <f t="shared" si="1"/>
        <v>9.0227580314690137E-2</v>
      </c>
      <c r="AI37" s="163">
        <f t="shared" si="1"/>
        <v>0.14763303969993125</v>
      </c>
      <c r="AJ37" s="163">
        <f t="shared" si="1"/>
        <v>9.7232958053507623E-2</v>
      </c>
    </row>
    <row r="38" spans="9:36" x14ac:dyDescent="0.25">
      <c r="P38" s="25">
        <v>37986</v>
      </c>
      <c r="Q38" s="61">
        <v>120.677354065492</v>
      </c>
      <c r="R38" s="16">
        <v>120.882560048691</v>
      </c>
      <c r="S38" s="16">
        <v>137.81914697386</v>
      </c>
      <c r="T38" s="16">
        <v>146.99860357204699</v>
      </c>
      <c r="U38" s="65">
        <v>135.80618356698099</v>
      </c>
      <c r="V38" s="66">
        <v>112.414980697136</v>
      </c>
      <c r="W38" s="61">
        <v>100.835996290491</v>
      </c>
      <c r="X38" s="16">
        <v>111.252886615994</v>
      </c>
      <c r="Y38" s="16">
        <v>128.11269302955401</v>
      </c>
      <c r="Z38" s="64">
        <v>124.06571132886801</v>
      </c>
      <c r="AA38" s="163">
        <f t="shared" si="1"/>
        <v>9.9175605086094132E-2</v>
      </c>
      <c r="AB38" s="163">
        <f t="shared" si="1"/>
        <v>7.768011502580574E-2</v>
      </c>
      <c r="AC38" s="163">
        <f t="shared" si="1"/>
        <v>0.14235267529454521</v>
      </c>
      <c r="AD38" s="163">
        <f t="shared" si="1"/>
        <v>0.11661526964571589</v>
      </c>
      <c r="AE38" s="163">
        <f t="shared" si="1"/>
        <v>0.11256482906488929</v>
      </c>
      <c r="AF38" s="163">
        <f t="shared" si="1"/>
        <v>8.7065259050998156E-2</v>
      </c>
      <c r="AG38" s="163">
        <f t="shared" si="1"/>
        <v>-8.9105719275158757E-3</v>
      </c>
      <c r="AH38" s="163">
        <f t="shared" si="1"/>
        <v>8.1191532043376702E-2</v>
      </c>
      <c r="AI38" s="163">
        <f t="shared" si="1"/>
        <v>0.12303272603569004</v>
      </c>
      <c r="AJ38" s="163">
        <f t="shared" si="1"/>
        <v>7.4013300379551783E-2</v>
      </c>
    </row>
    <row r="39" spans="9:36" x14ac:dyDescent="0.25">
      <c r="P39" s="25">
        <v>38077</v>
      </c>
      <c r="Q39" s="61">
        <v>125.069155931014</v>
      </c>
      <c r="R39" s="16">
        <v>126.993553853986</v>
      </c>
      <c r="S39" s="16">
        <v>145.06642707883501</v>
      </c>
      <c r="T39" s="16">
        <v>154.114960470689</v>
      </c>
      <c r="U39" s="65">
        <v>142.407207749837</v>
      </c>
      <c r="V39" s="66">
        <v>115.405633164036</v>
      </c>
      <c r="W39" s="61">
        <v>107.517672706404</v>
      </c>
      <c r="X39" s="16">
        <v>113.984254307466</v>
      </c>
      <c r="Y39" s="16">
        <v>134.036569027045</v>
      </c>
      <c r="Z39" s="64">
        <v>126.031974950566</v>
      </c>
      <c r="AA39" s="163">
        <f t="shared" si="1"/>
        <v>0.11064082718079504</v>
      </c>
      <c r="AB39" s="163">
        <f t="shared" si="1"/>
        <v>0.13090723709242091</v>
      </c>
      <c r="AC39" s="163">
        <f t="shared" si="1"/>
        <v>0.1619476874055954</v>
      </c>
      <c r="AD39" s="163">
        <f t="shared" si="1"/>
        <v>0.13352405604248596</v>
      </c>
      <c r="AE39" s="163">
        <f t="shared" si="1"/>
        <v>0.10932465601230157</v>
      </c>
      <c r="AF39" s="163">
        <f t="shared" si="1"/>
        <v>0.10812278214395565</v>
      </c>
      <c r="AG39" s="163">
        <f t="shared" si="1"/>
        <v>1.653906306341435E-2</v>
      </c>
      <c r="AH39" s="163">
        <f t="shared" si="1"/>
        <v>7.9228231777919822E-2</v>
      </c>
      <c r="AI39" s="163">
        <f t="shared" si="1"/>
        <v>0.14367486533539076</v>
      </c>
      <c r="AJ39" s="163">
        <f t="shared" si="1"/>
        <v>5.7146933651419207E-2</v>
      </c>
    </row>
    <row r="40" spans="9:36" x14ac:dyDescent="0.25">
      <c r="P40" s="25">
        <v>38168</v>
      </c>
      <c r="Q40" s="61">
        <v>130.00641230190499</v>
      </c>
      <c r="R40" s="16">
        <v>133.865134597203</v>
      </c>
      <c r="S40" s="16">
        <v>151.97762100031599</v>
      </c>
      <c r="T40" s="16">
        <v>162.868743476475</v>
      </c>
      <c r="U40" s="65">
        <v>152.34128083433899</v>
      </c>
      <c r="V40" s="66">
        <v>120.373533846361</v>
      </c>
      <c r="W40" s="61">
        <v>112.54787958122</v>
      </c>
      <c r="X40" s="16">
        <v>117.94559430845599</v>
      </c>
      <c r="Y40" s="16">
        <v>141.647383670246</v>
      </c>
      <c r="Z40" s="64">
        <v>130.986052471497</v>
      </c>
      <c r="AA40" s="163">
        <f t="shared" si="1"/>
        <v>0.11816649037129245</v>
      </c>
      <c r="AB40" s="163">
        <f t="shared" si="1"/>
        <v>0.17886163840601599</v>
      </c>
      <c r="AC40" s="163">
        <f t="shared" si="1"/>
        <v>0.17888088966784266</v>
      </c>
      <c r="AD40" s="163">
        <f t="shared" si="1"/>
        <v>0.15501126074957838</v>
      </c>
      <c r="AE40" s="163">
        <f t="shared" si="1"/>
        <v>0.15632654770778776</v>
      </c>
      <c r="AF40" s="163">
        <f t="shared" si="1"/>
        <v>0.13257583078222268</v>
      </c>
      <c r="AG40" s="163">
        <f t="shared" si="1"/>
        <v>8.7664895297450363E-2</v>
      </c>
      <c r="AH40" s="163">
        <f t="shared" si="1"/>
        <v>9.337624468857042E-2</v>
      </c>
      <c r="AI40" s="163">
        <f t="shared" si="1"/>
        <v>0.16687797698121321</v>
      </c>
      <c r="AJ40" s="163">
        <f t="shared" si="1"/>
        <v>7.6850309733695887E-2</v>
      </c>
    </row>
    <row r="41" spans="9:36" x14ac:dyDescent="0.25">
      <c r="P41" s="25">
        <v>38260</v>
      </c>
      <c r="Q41" s="61">
        <v>134.46698273443101</v>
      </c>
      <c r="R41" s="16">
        <v>135.15515349544901</v>
      </c>
      <c r="S41" s="16">
        <v>155.27655063787699</v>
      </c>
      <c r="T41" s="16">
        <v>166.878014539151</v>
      </c>
      <c r="U41" s="65">
        <v>165.994910745433</v>
      </c>
      <c r="V41" s="66">
        <v>127.081343029121</v>
      </c>
      <c r="W41" s="61">
        <v>116.071759233709</v>
      </c>
      <c r="X41" s="16">
        <v>122.645104463463</v>
      </c>
      <c r="Y41" s="16">
        <v>147.84496902055</v>
      </c>
      <c r="Z41" s="64">
        <v>136.86770922924799</v>
      </c>
      <c r="AA41" s="163">
        <f t="shared" si="1"/>
        <v>0.13512009705846095</v>
      </c>
      <c r="AB41" s="163">
        <f t="shared" si="1"/>
        <v>0.15760336181033585</v>
      </c>
      <c r="AC41" s="163">
        <f t="shared" si="1"/>
        <v>0.17087163133245076</v>
      </c>
      <c r="AD41" s="163">
        <f t="shared" si="1"/>
        <v>0.15904385025017054</v>
      </c>
      <c r="AE41" s="163">
        <f t="shared" si="1"/>
        <v>0.23040992927254211</v>
      </c>
      <c r="AF41" s="163">
        <f t="shared" si="1"/>
        <v>0.17288043656303542</v>
      </c>
      <c r="AG41" s="163">
        <f t="shared" si="1"/>
        <v>0.17873668371736851</v>
      </c>
      <c r="AH41" s="163">
        <f t="shared" si="1"/>
        <v>0.1190187587615128</v>
      </c>
      <c r="AI41" s="163">
        <f t="shared" si="1"/>
        <v>0.17930829596020548</v>
      </c>
      <c r="AJ41" s="163">
        <f t="shared" si="1"/>
        <v>0.11162407213018199</v>
      </c>
    </row>
    <row r="42" spans="9:36" x14ac:dyDescent="0.25">
      <c r="P42" s="25">
        <v>38352</v>
      </c>
      <c r="Q42" s="61">
        <v>138.897836612925</v>
      </c>
      <c r="R42" s="16">
        <v>136.14259405038399</v>
      </c>
      <c r="S42" s="16">
        <v>158.94119101881199</v>
      </c>
      <c r="T42" s="16">
        <v>168.59779546948499</v>
      </c>
      <c r="U42" s="65">
        <v>170.13694754689499</v>
      </c>
      <c r="V42" s="66">
        <v>128.11642158297201</v>
      </c>
      <c r="W42" s="61">
        <v>119.655443788098</v>
      </c>
      <c r="X42" s="16">
        <v>126.052009606756</v>
      </c>
      <c r="Y42" s="16">
        <v>151.094828048615</v>
      </c>
      <c r="Z42" s="64">
        <v>141.173248369975</v>
      </c>
      <c r="AA42" s="163">
        <f t="shared" si="1"/>
        <v>0.15098510145942279</v>
      </c>
      <c r="AB42" s="163">
        <f t="shared" si="1"/>
        <v>0.12623850781739154</v>
      </c>
      <c r="AC42" s="163">
        <f t="shared" si="1"/>
        <v>0.15325914075609681</v>
      </c>
      <c r="AD42" s="163">
        <f t="shared" si="1"/>
        <v>0.14693467402125227</v>
      </c>
      <c r="AE42" s="163">
        <f t="shared" si="1"/>
        <v>0.25279234772827341</v>
      </c>
      <c r="AF42" s="163">
        <f t="shared" si="1"/>
        <v>0.13967391880036173</v>
      </c>
      <c r="AG42" s="163">
        <f t="shared" si="1"/>
        <v>0.18663421982157491</v>
      </c>
      <c r="AH42" s="163">
        <f t="shared" si="1"/>
        <v>0.13302237308990805</v>
      </c>
      <c r="AI42" s="163">
        <f t="shared" si="1"/>
        <v>0.1793899923230815</v>
      </c>
      <c r="AJ42" s="163">
        <f t="shared" si="1"/>
        <v>0.13789093584253176</v>
      </c>
    </row>
    <row r="43" spans="9:36" x14ac:dyDescent="0.25">
      <c r="P43" s="25">
        <v>38442</v>
      </c>
      <c r="Q43" s="61">
        <v>144.54078533677901</v>
      </c>
      <c r="R43" s="16">
        <v>144.03723336065499</v>
      </c>
      <c r="S43" s="16">
        <v>169.37852908964999</v>
      </c>
      <c r="T43" s="16">
        <v>174.60693228833901</v>
      </c>
      <c r="U43" s="65">
        <v>188.13931142633299</v>
      </c>
      <c r="V43" s="66">
        <v>135.898393608666</v>
      </c>
      <c r="W43" s="61">
        <v>123.55127012136001</v>
      </c>
      <c r="X43" s="16">
        <v>129.84707559120901</v>
      </c>
      <c r="Y43" s="16">
        <v>154.55359272500201</v>
      </c>
      <c r="Z43" s="64">
        <v>145.146961314246</v>
      </c>
      <c r="AA43" s="163">
        <f t="shared" si="1"/>
        <v>0.15568690186495893</v>
      </c>
      <c r="AB43" s="163">
        <f t="shared" si="1"/>
        <v>0.13420901289419285</v>
      </c>
      <c r="AC43" s="163">
        <f t="shared" si="1"/>
        <v>0.16759289175573877</v>
      </c>
      <c r="AD43" s="163">
        <f t="shared" si="1"/>
        <v>0.13296549377857025</v>
      </c>
      <c r="AE43" s="163">
        <f t="shared" si="1"/>
        <v>0.32113615875983181</v>
      </c>
      <c r="AF43" s="163">
        <f t="shared" si="1"/>
        <v>0.17757157846447469</v>
      </c>
      <c r="AG43" s="163">
        <f t="shared" si="1"/>
        <v>0.1491252276147994</v>
      </c>
      <c r="AH43" s="163">
        <f t="shared" si="1"/>
        <v>0.13916677685107226</v>
      </c>
      <c r="AI43" s="163">
        <f t="shared" si="1"/>
        <v>0.15307034376429929</v>
      </c>
      <c r="AJ43" s="163">
        <f t="shared" si="1"/>
        <v>0.15166775233965457</v>
      </c>
    </row>
    <row r="44" spans="9:36" x14ac:dyDescent="0.25">
      <c r="P44" s="25">
        <v>38533</v>
      </c>
      <c r="Q44" s="61">
        <v>151.35778196483199</v>
      </c>
      <c r="R44" s="16">
        <v>153.208403398878</v>
      </c>
      <c r="S44" s="16">
        <v>181.91531503258199</v>
      </c>
      <c r="T44" s="16">
        <v>184.274088270623</v>
      </c>
      <c r="U44" s="65">
        <v>199.10499676340399</v>
      </c>
      <c r="V44" s="66">
        <v>140.500463815204</v>
      </c>
      <c r="W44" s="61">
        <v>125.524601404813</v>
      </c>
      <c r="X44" s="16">
        <v>134.906425657683</v>
      </c>
      <c r="Y44" s="16">
        <v>162.50722029534401</v>
      </c>
      <c r="Z44" s="64">
        <v>151.57059975732199</v>
      </c>
      <c r="AA44" s="163">
        <f t="shared" si="1"/>
        <v>0.16423320423106658</v>
      </c>
      <c r="AB44" s="163">
        <f t="shared" si="1"/>
        <v>0.14449818363742328</v>
      </c>
      <c r="AC44" s="163">
        <f t="shared" si="1"/>
        <v>0.19698751589356522</v>
      </c>
      <c r="AD44" s="163">
        <f t="shared" si="1"/>
        <v>0.13142696589440939</v>
      </c>
      <c r="AE44" s="163">
        <f t="shared" si="1"/>
        <v>0.3069668029108763</v>
      </c>
      <c r="AF44" s="163">
        <f t="shared" si="1"/>
        <v>0.16720394696173035</v>
      </c>
      <c r="AG44" s="163">
        <f t="shared" si="1"/>
        <v>0.11529956736526836</v>
      </c>
      <c r="AH44" s="163">
        <f t="shared" si="1"/>
        <v>0.14380216106139887</v>
      </c>
      <c r="AI44" s="163">
        <f t="shared" si="1"/>
        <v>0.14726595073340398</v>
      </c>
      <c r="AJ44" s="163">
        <f t="shared" si="1"/>
        <v>0.15715068052993075</v>
      </c>
    </row>
    <row r="45" spans="9:36" x14ac:dyDescent="0.25">
      <c r="P45" s="25">
        <v>38625</v>
      </c>
      <c r="Q45" s="61">
        <v>155.98808281714301</v>
      </c>
      <c r="R45" s="16">
        <v>156.55504713062399</v>
      </c>
      <c r="S45" s="16">
        <v>183.06234313159899</v>
      </c>
      <c r="T45" s="16">
        <v>190.52297400590399</v>
      </c>
      <c r="U45" s="65">
        <v>203.181019776819</v>
      </c>
      <c r="V45" s="66">
        <v>142.855219691976</v>
      </c>
      <c r="W45" s="61">
        <v>128.745182289507</v>
      </c>
      <c r="X45" s="16">
        <v>139.140536371238</v>
      </c>
      <c r="Y45" s="16">
        <v>169.32053053714699</v>
      </c>
      <c r="Z45" s="64">
        <v>160.42670398169699</v>
      </c>
      <c r="AA45" s="163">
        <f t="shared" si="1"/>
        <v>0.16004746775061984</v>
      </c>
      <c r="AB45" s="163">
        <f t="shared" si="1"/>
        <v>0.15833575769565877</v>
      </c>
      <c r="AC45" s="163">
        <f t="shared" si="1"/>
        <v>0.17894390607968691</v>
      </c>
      <c r="AD45" s="163">
        <f t="shared" si="1"/>
        <v>0.14169008141696038</v>
      </c>
      <c r="AE45" s="163">
        <f t="shared" si="1"/>
        <v>0.22401957303627218</v>
      </c>
      <c r="AF45" s="163">
        <f t="shared" si="1"/>
        <v>0.12412425212755562</v>
      </c>
      <c r="AG45" s="163">
        <f t="shared" si="1"/>
        <v>0.10918610297169895</v>
      </c>
      <c r="AH45" s="163">
        <f t="shared" si="1"/>
        <v>0.13449727145602552</v>
      </c>
      <c r="AI45" s="163">
        <f t="shared" si="1"/>
        <v>0.14525730336899034</v>
      </c>
      <c r="AJ45" s="163">
        <f t="shared" si="1"/>
        <v>0.17212967825002901</v>
      </c>
    </row>
    <row r="46" spans="9:36" x14ac:dyDescent="0.25">
      <c r="I46" s="108" t="s">
        <v>138</v>
      </c>
      <c r="J46" s="108"/>
      <c r="K46" s="108"/>
      <c r="L46" s="108"/>
      <c r="M46" s="108"/>
      <c r="N46" s="108"/>
      <c r="P46" s="25">
        <v>38717</v>
      </c>
      <c r="Q46" s="61">
        <v>158.562821408384</v>
      </c>
      <c r="R46" s="16">
        <v>158.55130898301101</v>
      </c>
      <c r="S46" s="16">
        <v>181.05431732025201</v>
      </c>
      <c r="T46" s="16">
        <v>191.32508760695501</v>
      </c>
      <c r="U46" s="65">
        <v>217.700771927369</v>
      </c>
      <c r="V46" s="66">
        <v>151.048903157457</v>
      </c>
      <c r="W46" s="61">
        <v>134.12867272822899</v>
      </c>
      <c r="X46" s="16">
        <v>144.261854533915</v>
      </c>
      <c r="Y46" s="16">
        <v>172.24577936172</v>
      </c>
      <c r="Z46" s="64">
        <v>166.722245594257</v>
      </c>
      <c r="AA46" s="163">
        <f t="shared" si="1"/>
        <v>0.14157876951144033</v>
      </c>
      <c r="AB46" s="163">
        <f t="shared" si="1"/>
        <v>0.16459738474157426</v>
      </c>
      <c r="AC46" s="163">
        <f t="shared" si="1"/>
        <v>0.1391277249131897</v>
      </c>
      <c r="AD46" s="163">
        <f t="shared" si="1"/>
        <v>0.13480183459209871</v>
      </c>
      <c r="AE46" s="163">
        <f t="shared" si="1"/>
        <v>0.27956199441843133</v>
      </c>
      <c r="AF46" s="163">
        <f t="shared" si="1"/>
        <v>0.17899720653400575</v>
      </c>
      <c r="AG46" s="163">
        <f t="shared" si="1"/>
        <v>0.12095754678543624</v>
      </c>
      <c r="AH46" s="163">
        <f t="shared" si="1"/>
        <v>0.14446294814313698</v>
      </c>
      <c r="AI46" s="163">
        <f t="shared" si="1"/>
        <v>0.1399846148691446</v>
      </c>
      <c r="AJ46" s="163">
        <f t="shared" si="1"/>
        <v>0.18097619428098266</v>
      </c>
    </row>
    <row r="47" spans="9:36" x14ac:dyDescent="0.25">
      <c r="I47" s="108" t="s">
        <v>74</v>
      </c>
      <c r="J47" s="108"/>
      <c r="K47" s="108"/>
      <c r="L47" s="108"/>
      <c r="M47" s="108"/>
      <c r="N47" s="108"/>
      <c r="P47" s="25">
        <v>38807</v>
      </c>
      <c r="Q47" s="61">
        <v>162.011507960865</v>
      </c>
      <c r="R47" s="16">
        <v>163.46036695336699</v>
      </c>
      <c r="S47" s="16">
        <v>187.49699190331299</v>
      </c>
      <c r="T47" s="16">
        <v>190.81723170671</v>
      </c>
      <c r="U47" s="65">
        <v>212.215161823963</v>
      </c>
      <c r="V47" s="66">
        <v>148.10159441875001</v>
      </c>
      <c r="W47" s="61">
        <v>138.61707132497199</v>
      </c>
      <c r="X47" s="16">
        <v>149.77981573237599</v>
      </c>
      <c r="Y47" s="16">
        <v>173.81593276961999</v>
      </c>
      <c r="Z47" s="64">
        <v>166.91215796661899</v>
      </c>
      <c r="AA47" s="163">
        <f t="shared" si="1"/>
        <v>0.12087053895119859</v>
      </c>
      <c r="AB47" s="163">
        <f t="shared" si="1"/>
        <v>0.13484800519653395</v>
      </c>
      <c r="AC47" s="163">
        <f t="shared" si="1"/>
        <v>0.10697024534953381</v>
      </c>
      <c r="AD47" s="163">
        <f t="shared" si="1"/>
        <v>9.2838807749064278E-2</v>
      </c>
      <c r="AE47" s="163">
        <f t="shared" si="1"/>
        <v>0.12796820725612701</v>
      </c>
      <c r="AF47" s="163">
        <f t="shared" si="1"/>
        <v>8.9796505212743183E-2</v>
      </c>
      <c r="AG47" s="163">
        <f t="shared" si="1"/>
        <v>0.12193967078455281</v>
      </c>
      <c r="AH47" s="163">
        <f t="shared" si="1"/>
        <v>0.15350934975170505</v>
      </c>
      <c r="AI47" s="163">
        <f t="shared" si="1"/>
        <v>0.12463210789859525</v>
      </c>
      <c r="AJ47" s="163">
        <f t="shared" si="1"/>
        <v>0.14995282336810978</v>
      </c>
    </row>
    <row r="48" spans="9:36" x14ac:dyDescent="0.25">
      <c r="P48" s="25">
        <v>38898</v>
      </c>
      <c r="Q48" s="61">
        <v>165.934815893761</v>
      </c>
      <c r="R48" s="16">
        <v>168.211697767858</v>
      </c>
      <c r="S48" s="16">
        <v>193.26499790044701</v>
      </c>
      <c r="T48" s="16">
        <v>189.31025717587201</v>
      </c>
      <c r="U48" s="65">
        <v>215.77226427890301</v>
      </c>
      <c r="V48" s="66">
        <v>148.16680745668</v>
      </c>
      <c r="W48" s="61">
        <v>144.807816527836</v>
      </c>
      <c r="X48" s="16">
        <v>153.30950174634199</v>
      </c>
      <c r="Y48" s="16">
        <v>174.733825959581</v>
      </c>
      <c r="Z48" s="64">
        <v>164.53900177869099</v>
      </c>
      <c r="AA48" s="163">
        <f t="shared" si="1"/>
        <v>9.6308453650014503E-2</v>
      </c>
      <c r="AB48" s="163">
        <f t="shared" si="1"/>
        <v>9.7927359310173934E-2</v>
      </c>
      <c r="AC48" s="163">
        <f t="shared" si="1"/>
        <v>6.2389925036450355E-2</v>
      </c>
      <c r="AD48" s="163">
        <f t="shared" si="1"/>
        <v>2.7329772473777991E-2</v>
      </c>
      <c r="AE48" s="163">
        <f t="shared" si="1"/>
        <v>8.3710945412910354E-2</v>
      </c>
      <c r="AF48" s="163">
        <f t="shared" si="1"/>
        <v>5.4564543299723933E-2</v>
      </c>
      <c r="AG48" s="163">
        <f t="shared" si="1"/>
        <v>0.15362100263386003</v>
      </c>
      <c r="AH48" s="163">
        <f t="shared" si="1"/>
        <v>0.13641363633305126</v>
      </c>
      <c r="AI48" s="163">
        <f t="shared" si="1"/>
        <v>7.5237307253278374E-2</v>
      </c>
      <c r="AJ48" s="163">
        <f t="shared" si="1"/>
        <v>8.5560141888549435E-2</v>
      </c>
    </row>
    <row r="49" spans="16:36" x14ac:dyDescent="0.25">
      <c r="P49" s="25">
        <v>38990</v>
      </c>
      <c r="Q49" s="61">
        <v>166.24495066351901</v>
      </c>
      <c r="R49" s="16">
        <v>171.38897930699699</v>
      </c>
      <c r="S49" s="16">
        <v>189.427463254255</v>
      </c>
      <c r="T49" s="16">
        <v>186.912238738734</v>
      </c>
      <c r="U49" s="65">
        <v>219.278087089195</v>
      </c>
      <c r="V49" s="66">
        <v>151.479872489027</v>
      </c>
      <c r="W49" s="61">
        <v>150.551821718377</v>
      </c>
      <c r="X49" s="16">
        <v>156.11372688626199</v>
      </c>
      <c r="Y49" s="16">
        <v>175.80955568467101</v>
      </c>
      <c r="Z49" s="64">
        <v>168.83246030919699</v>
      </c>
      <c r="AA49" s="163">
        <f t="shared" si="1"/>
        <v>6.5754175967401407E-2</v>
      </c>
      <c r="AB49" s="163">
        <f t="shared" si="1"/>
        <v>9.4752181090629994E-2</v>
      </c>
      <c r="AC49" s="163">
        <f t="shared" si="1"/>
        <v>3.477023189897821E-2</v>
      </c>
      <c r="AD49" s="163">
        <f t="shared" si="1"/>
        <v>-1.8951705357371229E-2</v>
      </c>
      <c r="AE49" s="163">
        <f t="shared" si="1"/>
        <v>7.9225251108876016E-2</v>
      </c>
      <c r="AF49" s="163">
        <f t="shared" si="1"/>
        <v>6.0373382335258352E-2</v>
      </c>
      <c r="AG49" s="163">
        <f t="shared" si="1"/>
        <v>0.16937829471423482</v>
      </c>
      <c r="AH49" s="163">
        <f t="shared" si="1"/>
        <v>0.12198595001630697</v>
      </c>
      <c r="AI49" s="163">
        <f t="shared" si="1"/>
        <v>3.8323912209219158E-2</v>
      </c>
      <c r="AJ49" s="163">
        <f t="shared" si="1"/>
        <v>5.2396241516368791E-2</v>
      </c>
    </row>
    <row r="50" spans="16:36" x14ac:dyDescent="0.25">
      <c r="P50" s="25">
        <v>39082</v>
      </c>
      <c r="Q50" s="61">
        <v>164.986783638731</v>
      </c>
      <c r="R50" s="16">
        <v>173.55870969308401</v>
      </c>
      <c r="S50" s="16">
        <v>186.937458305495</v>
      </c>
      <c r="T50" s="16">
        <v>187.26219498683099</v>
      </c>
      <c r="U50" s="65">
        <v>219.80671925701699</v>
      </c>
      <c r="V50" s="66">
        <v>153.456935495746</v>
      </c>
      <c r="W50" s="61">
        <v>155.28641445330899</v>
      </c>
      <c r="X50" s="16">
        <v>159.21223804195901</v>
      </c>
      <c r="Y50" s="16">
        <v>177.04393300515</v>
      </c>
      <c r="Z50" s="64">
        <v>177.17107575921901</v>
      </c>
      <c r="AA50" s="163">
        <f t="shared" si="1"/>
        <v>4.0513672582817239E-2</v>
      </c>
      <c r="AB50" s="163">
        <f t="shared" si="1"/>
        <v>9.4653275373974166E-2</v>
      </c>
      <c r="AC50" s="163">
        <f t="shared" si="1"/>
        <v>3.2493790108505394E-2</v>
      </c>
      <c r="AD50" s="163">
        <f t="shared" si="1"/>
        <v>-2.1235545588618954E-2</v>
      </c>
      <c r="AE50" s="163">
        <f t="shared" si="1"/>
        <v>9.6735868734107999E-3</v>
      </c>
      <c r="AF50" s="163">
        <f t="shared" si="1"/>
        <v>1.5942070997885915E-2</v>
      </c>
      <c r="AG50" s="163">
        <f t="shared" si="1"/>
        <v>0.15774212399722876</v>
      </c>
      <c r="AH50" s="163">
        <f t="shared" si="1"/>
        <v>0.1036336567025713</v>
      </c>
      <c r="AI50" s="163">
        <f t="shared" si="1"/>
        <v>2.7856436663993733E-2</v>
      </c>
      <c r="AJ50" s="163">
        <f t="shared" si="1"/>
        <v>6.2672081507291866E-2</v>
      </c>
    </row>
    <row r="51" spans="16:36" x14ac:dyDescent="0.25">
      <c r="P51" s="25">
        <v>39172</v>
      </c>
      <c r="Q51" s="61">
        <v>168.55442123421901</v>
      </c>
      <c r="R51" s="16">
        <v>175.85084798860299</v>
      </c>
      <c r="S51" s="16">
        <v>193.658049935902</v>
      </c>
      <c r="T51" s="16">
        <v>192.453100779891</v>
      </c>
      <c r="U51" s="65">
        <v>218.829851461532</v>
      </c>
      <c r="V51" s="66">
        <v>158.75988680200899</v>
      </c>
      <c r="W51" s="61">
        <v>162.194191723508</v>
      </c>
      <c r="X51" s="16">
        <v>164.25835451986501</v>
      </c>
      <c r="Y51" s="16">
        <v>178.87775148412399</v>
      </c>
      <c r="Z51" s="64">
        <v>176.888817328919</v>
      </c>
      <c r="AA51" s="163">
        <f t="shared" ref="AA51:AJ76" si="2">IFERROR(Q51/Q47-1,"NULL")</f>
        <v>4.0385484683806983E-2</v>
      </c>
      <c r="AB51" s="163">
        <f t="shared" si="2"/>
        <v>7.5801133119753894E-2</v>
      </c>
      <c r="AC51" s="163">
        <f t="shared" si="2"/>
        <v>3.285950334481158E-2</v>
      </c>
      <c r="AD51" s="163">
        <f t="shared" si="2"/>
        <v>8.5729630314277383E-3</v>
      </c>
      <c r="AE51" s="163">
        <f t="shared" si="2"/>
        <v>3.116973160973302E-2</v>
      </c>
      <c r="AF51" s="163">
        <f t="shared" si="2"/>
        <v>7.1966088043071252E-2</v>
      </c>
      <c r="AG51" s="163">
        <f t="shared" si="2"/>
        <v>0.170088144073266</v>
      </c>
      <c r="AH51" s="163">
        <f t="shared" si="2"/>
        <v>9.6665486712568915E-2</v>
      </c>
      <c r="AI51" s="163">
        <f t="shared" si="2"/>
        <v>2.9121718785199313E-2</v>
      </c>
      <c r="AJ51" s="163">
        <f t="shared" si="2"/>
        <v>5.9771915262729181E-2</v>
      </c>
    </row>
    <row r="52" spans="16:36" x14ac:dyDescent="0.25">
      <c r="P52" s="25">
        <v>39263</v>
      </c>
      <c r="Q52" s="61">
        <v>175.22419439011301</v>
      </c>
      <c r="R52" s="16">
        <v>178.73844499777601</v>
      </c>
      <c r="S52" s="16">
        <v>199.05881935486099</v>
      </c>
      <c r="T52" s="16">
        <v>197.22627592028101</v>
      </c>
      <c r="U52" s="65">
        <v>218.61582149325801</v>
      </c>
      <c r="V52" s="66">
        <v>167.55172815079101</v>
      </c>
      <c r="W52" s="61">
        <v>167.11059109408799</v>
      </c>
      <c r="X52" s="16">
        <v>169.80024360648599</v>
      </c>
      <c r="Y52" s="16">
        <v>182.75760061644101</v>
      </c>
      <c r="Z52" s="64">
        <v>172.54218693676299</v>
      </c>
      <c r="AA52" s="163">
        <f t="shared" si="2"/>
        <v>5.5982094211618039E-2</v>
      </c>
      <c r="AB52" s="163">
        <f t="shared" si="2"/>
        <v>6.2580351840010318E-2</v>
      </c>
      <c r="AC52" s="163">
        <f t="shared" si="2"/>
        <v>2.9978638229144927E-2</v>
      </c>
      <c r="AD52" s="163">
        <f t="shared" si="2"/>
        <v>4.1815054622502013E-2</v>
      </c>
      <c r="AE52" s="163">
        <f t="shared" si="2"/>
        <v>1.3178511259813508E-2</v>
      </c>
      <c r="AF52" s="163">
        <f t="shared" si="2"/>
        <v>0.13083173638453838</v>
      </c>
      <c r="AG52" s="163">
        <f t="shared" si="2"/>
        <v>0.1540163721891683</v>
      </c>
      <c r="AH52" s="163">
        <f t="shared" si="2"/>
        <v>0.10756503460189126</v>
      </c>
      <c r="AI52" s="163">
        <f t="shared" si="2"/>
        <v>4.5919984941645176E-2</v>
      </c>
      <c r="AJ52" s="163">
        <f t="shared" si="2"/>
        <v>4.8640049298685373E-2</v>
      </c>
    </row>
    <row r="53" spans="16:36" x14ac:dyDescent="0.25">
      <c r="P53" s="25">
        <v>39355</v>
      </c>
      <c r="Q53" s="61">
        <v>172.97774890162199</v>
      </c>
      <c r="R53" s="16">
        <v>179.00346561347499</v>
      </c>
      <c r="S53" s="16">
        <v>194.283183911397</v>
      </c>
      <c r="T53" s="16">
        <v>190.20072806583801</v>
      </c>
      <c r="U53" s="65">
        <v>219.45803722124401</v>
      </c>
      <c r="V53" s="66">
        <v>173.015433944118</v>
      </c>
      <c r="W53" s="61">
        <v>170.12456837379099</v>
      </c>
      <c r="X53" s="16">
        <v>170.05756334247701</v>
      </c>
      <c r="Y53" s="16">
        <v>187.33335893891601</v>
      </c>
      <c r="Z53" s="64">
        <v>169.63986203545301</v>
      </c>
      <c r="AA53" s="163">
        <f t="shared" si="2"/>
        <v>4.0499264556492998E-2</v>
      </c>
      <c r="AB53" s="163">
        <f t="shared" si="2"/>
        <v>4.4428097636538766E-2</v>
      </c>
      <c r="AC53" s="163">
        <f t="shared" si="2"/>
        <v>2.5633667757164247E-2</v>
      </c>
      <c r="AD53" s="163">
        <f t="shared" si="2"/>
        <v>1.7593761378572159E-2</v>
      </c>
      <c r="AE53" s="163">
        <f t="shared" si="2"/>
        <v>8.2064803846915169E-4</v>
      </c>
      <c r="AF53" s="163">
        <f t="shared" si="2"/>
        <v>0.14216780817960495</v>
      </c>
      <c r="AG53" s="163">
        <f t="shared" si="2"/>
        <v>0.13000670753773313</v>
      </c>
      <c r="AH53" s="163">
        <f t="shared" si="2"/>
        <v>8.9318452222807654E-2</v>
      </c>
      <c r="AI53" s="163">
        <f t="shared" si="2"/>
        <v>6.5547081382276495E-2</v>
      </c>
      <c r="AJ53" s="163">
        <f t="shared" si="2"/>
        <v>4.7822659503826692E-3</v>
      </c>
    </row>
    <row r="54" spans="16:36" x14ac:dyDescent="0.25">
      <c r="P54" s="25">
        <v>39447</v>
      </c>
      <c r="Q54" s="61">
        <v>165.990777096936</v>
      </c>
      <c r="R54" s="16">
        <v>175.85126353250701</v>
      </c>
      <c r="S54" s="16">
        <v>187.14222656432099</v>
      </c>
      <c r="T54" s="16">
        <v>179.67820299411801</v>
      </c>
      <c r="U54" s="65">
        <v>223.60273265660001</v>
      </c>
      <c r="V54" s="66">
        <v>173.34679884308301</v>
      </c>
      <c r="W54" s="61">
        <v>169.92890136829601</v>
      </c>
      <c r="X54" s="16">
        <v>167.99131719874001</v>
      </c>
      <c r="Y54" s="16">
        <v>186.18458607809001</v>
      </c>
      <c r="Z54" s="64">
        <v>167.059704090542</v>
      </c>
      <c r="AA54" s="163">
        <f t="shared" si="2"/>
        <v>6.0852962647204301E-3</v>
      </c>
      <c r="AB54" s="163">
        <f t="shared" si="2"/>
        <v>1.3209097045472795E-2</v>
      </c>
      <c r="AC54" s="163">
        <f t="shared" si="2"/>
        <v>1.0953837753124862E-3</v>
      </c>
      <c r="AD54" s="163">
        <f t="shared" si="2"/>
        <v>-4.0499322317813946E-2</v>
      </c>
      <c r="AE54" s="163">
        <f t="shared" si="2"/>
        <v>1.7269778705647276E-2</v>
      </c>
      <c r="AF54" s="163">
        <f t="shared" si="2"/>
        <v>0.1296120197049575</v>
      </c>
      <c r="AG54" s="163">
        <f t="shared" si="2"/>
        <v>9.4293418819259678E-2</v>
      </c>
      <c r="AH54" s="163">
        <f t="shared" si="2"/>
        <v>5.5140730792738069E-2</v>
      </c>
      <c r="AI54" s="163">
        <f t="shared" si="2"/>
        <v>5.1629292898018209E-2</v>
      </c>
      <c r="AJ54" s="163">
        <f t="shared" si="2"/>
        <v>-5.7071232566305974E-2</v>
      </c>
    </row>
    <row r="55" spans="16:36" x14ac:dyDescent="0.25">
      <c r="P55" s="25">
        <v>39538</v>
      </c>
      <c r="Q55" s="61">
        <v>164.27021435036301</v>
      </c>
      <c r="R55" s="16">
        <v>172.92906591125799</v>
      </c>
      <c r="S55" s="16">
        <v>184.31435787266301</v>
      </c>
      <c r="T55" s="16">
        <v>176.190975013995</v>
      </c>
      <c r="U55" s="65">
        <v>213.79182109520099</v>
      </c>
      <c r="V55" s="66">
        <v>172.47246520124699</v>
      </c>
      <c r="W55" s="61">
        <v>161.101184283739</v>
      </c>
      <c r="X55" s="16">
        <v>168.19219886753299</v>
      </c>
      <c r="Y55" s="16">
        <v>180.94021461302401</v>
      </c>
      <c r="Z55" s="64">
        <v>163.262458705575</v>
      </c>
      <c r="AA55" s="163">
        <f t="shared" si="2"/>
        <v>-2.5417350980682762E-2</v>
      </c>
      <c r="AB55" s="163">
        <f t="shared" si="2"/>
        <v>-1.6615115086248355E-2</v>
      </c>
      <c r="AC55" s="163">
        <f t="shared" si="2"/>
        <v>-4.8248405198398014E-2</v>
      </c>
      <c r="AD55" s="163">
        <f t="shared" si="2"/>
        <v>-8.4499162133506167E-2</v>
      </c>
      <c r="AE55" s="163">
        <f t="shared" si="2"/>
        <v>-2.3022591902716938E-2</v>
      </c>
      <c r="AF55" s="163">
        <f t="shared" si="2"/>
        <v>8.6373067375256296E-2</v>
      </c>
      <c r="AG55" s="163">
        <f t="shared" si="2"/>
        <v>-6.7388815108264666E-3</v>
      </c>
      <c r="AH55" s="163">
        <f t="shared" si="2"/>
        <v>2.3949127940352311E-2</v>
      </c>
      <c r="AI55" s="163">
        <f t="shared" si="2"/>
        <v>1.1530014838559088E-2</v>
      </c>
      <c r="AJ55" s="163">
        <f t="shared" si="2"/>
        <v>-7.7033465592153516E-2</v>
      </c>
    </row>
    <row r="56" spans="16:36" x14ac:dyDescent="0.25">
      <c r="P56" s="25">
        <v>39629</v>
      </c>
      <c r="Q56" s="61">
        <v>163.59995889573301</v>
      </c>
      <c r="R56" s="16">
        <v>172.21344760967099</v>
      </c>
      <c r="S56" s="16">
        <v>181.33491588771199</v>
      </c>
      <c r="T56" s="16">
        <v>175.12864766869299</v>
      </c>
      <c r="U56" s="65">
        <v>201.683817594342</v>
      </c>
      <c r="V56" s="66">
        <v>162.016617129645</v>
      </c>
      <c r="W56" s="61">
        <v>155.768594449505</v>
      </c>
      <c r="X56" s="16">
        <v>166.71961755803099</v>
      </c>
      <c r="Y56" s="16">
        <v>177.21357010180799</v>
      </c>
      <c r="Z56" s="64">
        <v>159.29876235785699</v>
      </c>
      <c r="AA56" s="163">
        <f t="shared" si="2"/>
        <v>-6.6339214940262292E-2</v>
      </c>
      <c r="AB56" s="163">
        <f t="shared" si="2"/>
        <v>-3.6505841752098811E-2</v>
      </c>
      <c r="AC56" s="163">
        <f t="shared" si="2"/>
        <v>-8.903852401310941E-2</v>
      </c>
      <c r="AD56" s="163">
        <f t="shared" si="2"/>
        <v>-0.1120420093543717</v>
      </c>
      <c r="AE56" s="163">
        <f t="shared" si="2"/>
        <v>-7.7450953838847258E-2</v>
      </c>
      <c r="AF56" s="163">
        <f t="shared" si="2"/>
        <v>-3.303523683244014E-2</v>
      </c>
      <c r="AG56" s="163">
        <f t="shared" si="2"/>
        <v>-6.7871201761216526E-2</v>
      </c>
      <c r="AH56" s="163">
        <f t="shared" si="2"/>
        <v>-1.8142647990508132E-2</v>
      </c>
      <c r="AI56" s="163">
        <f t="shared" si="2"/>
        <v>-3.0335430624680026E-2</v>
      </c>
      <c r="AJ56" s="163">
        <f t="shared" si="2"/>
        <v>-7.6754704539358509E-2</v>
      </c>
    </row>
    <row r="57" spans="16:36" x14ac:dyDescent="0.25">
      <c r="P57" s="25">
        <v>39721</v>
      </c>
      <c r="Q57" s="61">
        <v>154.713308933056</v>
      </c>
      <c r="R57" s="16">
        <v>166.22793306097199</v>
      </c>
      <c r="S57" s="16">
        <v>169.28710252238901</v>
      </c>
      <c r="T57" s="16">
        <v>167.153339864804</v>
      </c>
      <c r="U57" s="65">
        <v>189.08428621281499</v>
      </c>
      <c r="V57" s="66">
        <v>152.348762120206</v>
      </c>
      <c r="W57" s="61">
        <v>154.049893261351</v>
      </c>
      <c r="X57" s="16">
        <v>162.896711761695</v>
      </c>
      <c r="Y57" s="16">
        <v>168.841122066483</v>
      </c>
      <c r="Z57" s="64">
        <v>154.84036840953999</v>
      </c>
      <c r="AA57" s="163">
        <f t="shared" si="2"/>
        <v>-0.10558837818472</v>
      </c>
      <c r="AB57" s="163">
        <f t="shared" si="2"/>
        <v>-7.1370308439108077E-2</v>
      </c>
      <c r="AC57" s="163">
        <f t="shared" si="2"/>
        <v>-0.12865797690657299</v>
      </c>
      <c r="AD57" s="163">
        <f t="shared" si="2"/>
        <v>-0.12117402722589032</v>
      </c>
      <c r="AE57" s="163">
        <f t="shared" si="2"/>
        <v>-0.13840345695704959</v>
      </c>
      <c r="AF57" s="163">
        <f t="shared" si="2"/>
        <v>-0.11944987422675302</v>
      </c>
      <c r="AG57" s="163">
        <f t="shared" si="2"/>
        <v>-9.448767609579678E-2</v>
      </c>
      <c r="AH57" s="163">
        <f t="shared" si="2"/>
        <v>-4.210839812141054E-2</v>
      </c>
      <c r="AI57" s="163">
        <f t="shared" si="2"/>
        <v>-9.8712994723287872E-2</v>
      </c>
      <c r="AJ57" s="163">
        <f t="shared" si="2"/>
        <v>-8.7240660587309837E-2</v>
      </c>
    </row>
    <row r="58" spans="16:36" x14ac:dyDescent="0.25">
      <c r="P58" s="25">
        <v>39813</v>
      </c>
      <c r="Q58" s="61">
        <v>142.492379875832</v>
      </c>
      <c r="R58" s="16">
        <v>154.85428329656699</v>
      </c>
      <c r="S58" s="16">
        <v>156.77768731356099</v>
      </c>
      <c r="T58" s="16">
        <v>157.00880950893401</v>
      </c>
      <c r="U58" s="65">
        <v>170.12369860903399</v>
      </c>
      <c r="V58" s="66">
        <v>149.29334012733199</v>
      </c>
      <c r="W58" s="61">
        <v>150.35741262241601</v>
      </c>
      <c r="X58" s="16">
        <v>160.24112892056499</v>
      </c>
      <c r="Y58" s="16">
        <v>157.38244961664299</v>
      </c>
      <c r="Z58" s="64">
        <v>146.72285701374301</v>
      </c>
      <c r="AA58" s="163">
        <f t="shared" si="2"/>
        <v>-0.14156447503936498</v>
      </c>
      <c r="AB58" s="163">
        <f t="shared" si="2"/>
        <v>-0.11940192987045906</v>
      </c>
      <c r="AC58" s="163">
        <f t="shared" si="2"/>
        <v>-0.16225380988680116</v>
      </c>
      <c r="AD58" s="163">
        <f t="shared" si="2"/>
        <v>-0.12616663071772882</v>
      </c>
      <c r="AE58" s="163">
        <f t="shared" si="2"/>
        <v>-0.23916985902715659</v>
      </c>
      <c r="AF58" s="163">
        <f t="shared" si="2"/>
        <v>-0.13875917453500075</v>
      </c>
      <c r="AG58" s="163">
        <f t="shared" si="2"/>
        <v>-0.11517457353214844</v>
      </c>
      <c r="AH58" s="163">
        <f t="shared" si="2"/>
        <v>-4.6134457467264522E-2</v>
      </c>
      <c r="AI58" s="163">
        <f t="shared" si="2"/>
        <v>-0.15469667531643438</v>
      </c>
      <c r="AJ58" s="163">
        <f t="shared" si="2"/>
        <v>-0.12173400633929621</v>
      </c>
    </row>
    <row r="59" spans="16:36" x14ac:dyDescent="0.25">
      <c r="P59" s="25">
        <v>39903</v>
      </c>
      <c r="Q59" s="61">
        <v>131.527096663962</v>
      </c>
      <c r="R59" s="16">
        <v>143.13612189125399</v>
      </c>
      <c r="S59" s="16">
        <v>151.703318908873</v>
      </c>
      <c r="T59" s="16">
        <v>149.187559316528</v>
      </c>
      <c r="U59" s="65">
        <v>162.97329090018599</v>
      </c>
      <c r="V59" s="66">
        <v>136.61476294981901</v>
      </c>
      <c r="W59" s="61">
        <v>134.62973601295701</v>
      </c>
      <c r="X59" s="16">
        <v>149.967032847826</v>
      </c>
      <c r="Y59" s="16">
        <v>147.68569365839099</v>
      </c>
      <c r="Z59" s="64">
        <v>135.967800081452</v>
      </c>
      <c r="AA59" s="163">
        <f t="shared" si="2"/>
        <v>-0.1993247395207326</v>
      </c>
      <c r="AB59" s="163">
        <f t="shared" si="2"/>
        <v>-0.17228418983823601</v>
      </c>
      <c r="AC59" s="163">
        <f t="shared" si="2"/>
        <v>-0.17693162562148279</v>
      </c>
      <c r="AD59" s="163">
        <f t="shared" si="2"/>
        <v>-0.1532621957243957</v>
      </c>
      <c r="AE59" s="163">
        <f t="shared" si="2"/>
        <v>-0.23770100247373649</v>
      </c>
      <c r="AF59" s="163">
        <f t="shared" si="2"/>
        <v>-0.20790392373407518</v>
      </c>
      <c r="AG59" s="163">
        <f t="shared" si="2"/>
        <v>-0.16431566526636598</v>
      </c>
      <c r="AH59" s="163">
        <f t="shared" si="2"/>
        <v>-0.10835916375682209</v>
      </c>
      <c r="AI59" s="163">
        <f t="shared" si="2"/>
        <v>-0.18378734117097362</v>
      </c>
      <c r="AJ59" s="163">
        <f t="shared" si="2"/>
        <v>-0.16718269981065137</v>
      </c>
    </row>
    <row r="60" spans="16:36" x14ac:dyDescent="0.25">
      <c r="P60" s="25">
        <v>39994</v>
      </c>
      <c r="Q60" s="61">
        <v>121.603060767598</v>
      </c>
      <c r="R60" s="16">
        <v>135.589913831296</v>
      </c>
      <c r="S60" s="16">
        <v>148.95648823458501</v>
      </c>
      <c r="T60" s="16">
        <v>138.442876104671</v>
      </c>
      <c r="U60" s="65">
        <v>155.21595678895</v>
      </c>
      <c r="V60" s="66">
        <v>126.456712050909</v>
      </c>
      <c r="W60" s="61">
        <v>111.501454938593</v>
      </c>
      <c r="X60" s="16">
        <v>133.918540073195</v>
      </c>
      <c r="Y60" s="16">
        <v>138.725857668591</v>
      </c>
      <c r="Z60" s="64">
        <v>126.51237522723601</v>
      </c>
      <c r="AA60" s="163">
        <f t="shared" si="2"/>
        <v>-0.25670482078116441</v>
      </c>
      <c r="AB60" s="163">
        <f t="shared" si="2"/>
        <v>-0.2126636118532611</v>
      </c>
      <c r="AC60" s="163">
        <f t="shared" si="2"/>
        <v>-0.17855594712480338</v>
      </c>
      <c r="AD60" s="163">
        <f t="shared" si="2"/>
        <v>-0.20947898617605865</v>
      </c>
      <c r="AE60" s="163">
        <f t="shared" si="2"/>
        <v>-0.23039954994731127</v>
      </c>
      <c r="AF60" s="163">
        <f t="shared" si="2"/>
        <v>-0.2194830734570955</v>
      </c>
      <c r="AG60" s="163">
        <f t="shared" si="2"/>
        <v>-0.28418526640337594</v>
      </c>
      <c r="AH60" s="163">
        <f t="shared" si="2"/>
        <v>-0.19674395830124036</v>
      </c>
      <c r="AI60" s="163">
        <f t="shared" si="2"/>
        <v>-0.21718264809577537</v>
      </c>
      <c r="AJ60" s="163">
        <f t="shared" si="2"/>
        <v>-0.20581696081836431</v>
      </c>
    </row>
    <row r="61" spans="16:36" x14ac:dyDescent="0.25">
      <c r="P61" s="25">
        <v>40086</v>
      </c>
      <c r="Q61" s="61">
        <v>120.426359370231</v>
      </c>
      <c r="R61" s="16">
        <v>133.253651588022</v>
      </c>
      <c r="S61" s="16">
        <v>145.48921958360299</v>
      </c>
      <c r="T61" s="16">
        <v>128.86140126446199</v>
      </c>
      <c r="U61" s="65">
        <v>148.50358697659499</v>
      </c>
      <c r="V61" s="66">
        <v>113.50592296401101</v>
      </c>
      <c r="W61" s="61">
        <v>100.63104669355501</v>
      </c>
      <c r="X61" s="16">
        <v>125.64789054401</v>
      </c>
      <c r="Y61" s="16">
        <v>132.059772177615</v>
      </c>
      <c r="Z61" s="64">
        <v>121.595070547807</v>
      </c>
      <c r="AA61" s="163">
        <f t="shared" si="2"/>
        <v>-0.22161603160889576</v>
      </c>
      <c r="AB61" s="163">
        <f t="shared" si="2"/>
        <v>-0.19836787275009382</v>
      </c>
      <c r="AC61" s="163">
        <f t="shared" si="2"/>
        <v>-0.14057705864295622</v>
      </c>
      <c r="AD61" s="163">
        <f t="shared" si="2"/>
        <v>-0.2290827011372496</v>
      </c>
      <c r="AE61" s="163">
        <f t="shared" si="2"/>
        <v>-0.21461698403930984</v>
      </c>
      <c r="AF61" s="163">
        <f t="shared" si="2"/>
        <v>-0.25495999190034291</v>
      </c>
      <c r="AG61" s="163">
        <f t="shared" si="2"/>
        <v>-0.34676328192690831</v>
      </c>
      <c r="AH61" s="163">
        <f t="shared" si="2"/>
        <v>-0.22866527393246028</v>
      </c>
      <c r="AI61" s="163">
        <f t="shared" si="2"/>
        <v>-0.21784592188616791</v>
      </c>
      <c r="AJ61" s="163">
        <f t="shared" si="2"/>
        <v>-0.21470691527807484</v>
      </c>
    </row>
    <row r="62" spans="16:36" x14ac:dyDescent="0.25">
      <c r="P62" s="25">
        <v>40178</v>
      </c>
      <c r="Q62" s="61">
        <v>122.37439140876501</v>
      </c>
      <c r="R62" s="16">
        <v>130.38019176622001</v>
      </c>
      <c r="S62" s="16">
        <v>141.26738242079699</v>
      </c>
      <c r="T62" s="16">
        <v>125.570274968132</v>
      </c>
      <c r="U62" s="65">
        <v>143.636253530913</v>
      </c>
      <c r="V62" s="66">
        <v>100.32212961036601</v>
      </c>
      <c r="W62" s="61">
        <v>99.470009218096493</v>
      </c>
      <c r="X62" s="16">
        <v>123.308094911507</v>
      </c>
      <c r="Y62" s="16">
        <v>128.726910548652</v>
      </c>
      <c r="Z62" s="64">
        <v>119.590145658829</v>
      </c>
      <c r="AA62" s="163">
        <f t="shared" si="2"/>
        <v>-0.14118641631642215</v>
      </c>
      <c r="AB62" s="163">
        <f t="shared" si="2"/>
        <v>-0.15804594493182844</v>
      </c>
      <c r="AC62" s="163">
        <f t="shared" si="2"/>
        <v>-9.8931838825654039E-2</v>
      </c>
      <c r="AD62" s="163">
        <f t="shared" si="2"/>
        <v>-0.2002342074889315</v>
      </c>
      <c r="AE62" s="163">
        <f t="shared" si="2"/>
        <v>-0.15569521057141211</v>
      </c>
      <c r="AF62" s="163">
        <f t="shared" si="2"/>
        <v>-0.32802006087611502</v>
      </c>
      <c r="AG62" s="163">
        <f t="shared" si="2"/>
        <v>-0.33844293085908672</v>
      </c>
      <c r="AH62" s="163">
        <f t="shared" si="2"/>
        <v>-0.23048411015230985</v>
      </c>
      <c r="AI62" s="163">
        <f t="shared" si="2"/>
        <v>-0.18207582317971938</v>
      </c>
      <c r="AJ62" s="163">
        <f t="shared" si="2"/>
        <v>-0.18492491154512203</v>
      </c>
    </row>
    <row r="63" spans="16:36" x14ac:dyDescent="0.25">
      <c r="P63" s="25">
        <v>40268</v>
      </c>
      <c r="Q63" s="61">
        <v>118.415351200155</v>
      </c>
      <c r="R63" s="16">
        <v>128.14679680760801</v>
      </c>
      <c r="S63" s="16">
        <v>137.18381823370299</v>
      </c>
      <c r="T63" s="16">
        <v>126.77060731810199</v>
      </c>
      <c r="U63" s="65">
        <v>136.77915969995601</v>
      </c>
      <c r="V63" s="66">
        <v>99.451962052943301</v>
      </c>
      <c r="W63" s="61">
        <v>109.647179554039</v>
      </c>
      <c r="X63" s="16">
        <v>120.187115453242</v>
      </c>
      <c r="Y63" s="16">
        <v>129.517148984009</v>
      </c>
      <c r="Z63" s="64">
        <v>120.251463580954</v>
      </c>
      <c r="AA63" s="163">
        <f t="shared" si="2"/>
        <v>-9.9688549328402987E-2</v>
      </c>
      <c r="AB63" s="163">
        <f t="shared" si="2"/>
        <v>-0.1047207712881445</v>
      </c>
      <c r="AC63" s="163">
        <f t="shared" si="2"/>
        <v>-9.5709841944142005E-2</v>
      </c>
      <c r="AD63" s="163">
        <f t="shared" si="2"/>
        <v>-0.15026019663519286</v>
      </c>
      <c r="AE63" s="163">
        <f t="shared" si="2"/>
        <v>-0.16072652798226139</v>
      </c>
      <c r="AF63" s="163">
        <f t="shared" si="2"/>
        <v>-0.27202624441493384</v>
      </c>
      <c r="AG63" s="163">
        <f t="shared" si="2"/>
        <v>-0.18556492197617946</v>
      </c>
      <c r="AH63" s="163">
        <f t="shared" si="2"/>
        <v>-0.19857642595891178</v>
      </c>
      <c r="AI63" s="163">
        <f t="shared" si="2"/>
        <v>-0.12302169712123445</v>
      </c>
      <c r="AJ63" s="163">
        <f t="shared" si="2"/>
        <v>-0.11558866504483467</v>
      </c>
    </row>
    <row r="64" spans="16:36" x14ac:dyDescent="0.25">
      <c r="P64" s="25">
        <v>40359</v>
      </c>
      <c r="Q64" s="61">
        <v>112.803010498345</v>
      </c>
      <c r="R64" s="16">
        <v>129.04478233311099</v>
      </c>
      <c r="S64" s="16">
        <v>132.392246834605</v>
      </c>
      <c r="T64" s="16">
        <v>126.535267076716</v>
      </c>
      <c r="U64" s="65">
        <v>136.00942715777899</v>
      </c>
      <c r="V64" s="66">
        <v>96.995446429764698</v>
      </c>
      <c r="W64" s="61">
        <v>117.79279901716301</v>
      </c>
      <c r="X64" s="16">
        <v>119.551252661742</v>
      </c>
      <c r="Y64" s="16">
        <v>130.42695331669401</v>
      </c>
      <c r="Z64" s="64">
        <v>126.442865168564</v>
      </c>
      <c r="AA64" s="163">
        <f t="shared" si="2"/>
        <v>-7.2367012916485951E-2</v>
      </c>
      <c r="AB64" s="163">
        <f t="shared" si="2"/>
        <v>-4.8271521924031946E-2</v>
      </c>
      <c r="AC64" s="163">
        <f t="shared" si="2"/>
        <v>-0.11120187912790824</v>
      </c>
      <c r="AD64" s="163">
        <f t="shared" si="2"/>
        <v>-8.6010991413903781E-2</v>
      </c>
      <c r="AE64" s="163">
        <f t="shared" si="2"/>
        <v>-0.12374069025188228</v>
      </c>
      <c r="AF64" s="163">
        <f t="shared" si="2"/>
        <v>-0.23297510383856712</v>
      </c>
      <c r="AG64" s="163">
        <f t="shared" si="2"/>
        <v>5.6423874307602873E-2</v>
      </c>
      <c r="AH64" s="163">
        <f t="shared" si="2"/>
        <v>-0.10728378164517305</v>
      </c>
      <c r="AI64" s="163">
        <f t="shared" si="2"/>
        <v>-5.9822332270041967E-2</v>
      </c>
      <c r="AJ64" s="163">
        <f t="shared" si="2"/>
        <v>-5.4943287996256363E-4</v>
      </c>
    </row>
    <row r="65" spans="16:36" x14ac:dyDescent="0.25">
      <c r="P65" s="25">
        <v>40451</v>
      </c>
      <c r="Q65" s="61">
        <v>110.567710817037</v>
      </c>
      <c r="R65" s="16">
        <v>125.342512727097</v>
      </c>
      <c r="S65" s="16">
        <v>132.146700148826</v>
      </c>
      <c r="T65" s="16">
        <v>126.219779623801</v>
      </c>
      <c r="U65" s="65">
        <v>133.029999333809</v>
      </c>
      <c r="V65" s="66">
        <v>99.031777212175896</v>
      </c>
      <c r="W65" s="61">
        <v>114.09448059517401</v>
      </c>
      <c r="X65" s="16">
        <v>120.48779441062</v>
      </c>
      <c r="Y65" s="16">
        <v>129.32455771600399</v>
      </c>
      <c r="Z65" s="64">
        <v>135.46924894051401</v>
      </c>
      <c r="AA65" s="163">
        <f t="shared" si="2"/>
        <v>-8.1864540327796553E-2</v>
      </c>
      <c r="AB65" s="163">
        <f t="shared" si="2"/>
        <v>-5.9369021161113977E-2</v>
      </c>
      <c r="AC65" s="163">
        <f t="shared" si="2"/>
        <v>-9.1707959345468382E-2</v>
      </c>
      <c r="AD65" s="163">
        <f t="shared" si="2"/>
        <v>-2.0499712208154497E-2</v>
      </c>
      <c r="AE65" s="163">
        <f t="shared" si="2"/>
        <v>-0.10419672654253609</v>
      </c>
      <c r="AF65" s="163">
        <f t="shared" si="2"/>
        <v>-0.12751885869801161</v>
      </c>
      <c r="AG65" s="163">
        <f t="shared" si="2"/>
        <v>0.13379006125831427</v>
      </c>
      <c r="AH65" s="163">
        <f t="shared" si="2"/>
        <v>-4.1067908987955537E-2</v>
      </c>
      <c r="AI65" s="163">
        <f t="shared" si="2"/>
        <v>-2.0711942906672998E-2</v>
      </c>
      <c r="AJ65" s="163">
        <f t="shared" si="2"/>
        <v>0.11410148725767755</v>
      </c>
    </row>
    <row r="66" spans="16:36" x14ac:dyDescent="0.25">
      <c r="P66" s="25">
        <v>40543</v>
      </c>
      <c r="Q66" s="61">
        <v>109.03764423585</v>
      </c>
      <c r="R66" s="16">
        <v>118.605534425694</v>
      </c>
      <c r="S66" s="16">
        <v>133.73420257002499</v>
      </c>
      <c r="T66" s="16">
        <v>128.16349799111799</v>
      </c>
      <c r="U66" s="65">
        <v>130.744878695848</v>
      </c>
      <c r="V66" s="66">
        <v>101.426606986431</v>
      </c>
      <c r="W66" s="61">
        <v>115.853817077006</v>
      </c>
      <c r="X66" s="16">
        <v>119.746561225023</v>
      </c>
      <c r="Y66" s="16">
        <v>130.39018967775601</v>
      </c>
      <c r="Z66" s="64">
        <v>140.24626012090499</v>
      </c>
      <c r="AA66" s="163">
        <f t="shared" si="2"/>
        <v>-0.10898315423172578</v>
      </c>
      <c r="AB66" s="163">
        <f t="shared" si="2"/>
        <v>-9.0310170440911164E-2</v>
      </c>
      <c r="AC66" s="163">
        <f t="shared" si="2"/>
        <v>-5.3325684398488504E-2</v>
      </c>
      <c r="AD66" s="163">
        <f t="shared" si="2"/>
        <v>2.0651567607414378E-2</v>
      </c>
      <c r="AE66" s="163">
        <f t="shared" si="2"/>
        <v>-8.9750146764239758E-2</v>
      </c>
      <c r="AF66" s="163">
        <f t="shared" si="2"/>
        <v>1.1009309514805832E-2</v>
      </c>
      <c r="AG66" s="163">
        <f t="shared" si="2"/>
        <v>0.16471103187480973</v>
      </c>
      <c r="AH66" s="163">
        <f t="shared" si="2"/>
        <v>-2.8883210701130091E-2</v>
      </c>
      <c r="AI66" s="163">
        <f t="shared" si="2"/>
        <v>1.2920990040193425E-2</v>
      </c>
      <c r="AJ66" s="163">
        <f t="shared" si="2"/>
        <v>0.17272421860748022</v>
      </c>
    </row>
    <row r="67" spans="16:36" x14ac:dyDescent="0.25">
      <c r="P67" s="25">
        <v>40633</v>
      </c>
      <c r="Q67" s="61">
        <v>107.024807070915</v>
      </c>
      <c r="R67" s="16">
        <v>118.64907820392899</v>
      </c>
      <c r="S67" s="16">
        <v>131.808734640686</v>
      </c>
      <c r="T67" s="16">
        <v>132.10022062935201</v>
      </c>
      <c r="U67" s="65">
        <v>131.34853511389201</v>
      </c>
      <c r="V67" s="66">
        <v>100.25510966410199</v>
      </c>
      <c r="W67" s="61">
        <v>120.597243334251</v>
      </c>
      <c r="X67" s="16">
        <v>120.239178075144</v>
      </c>
      <c r="Y67" s="16">
        <v>133.70193404224699</v>
      </c>
      <c r="Z67" s="64">
        <v>141.17194927820901</v>
      </c>
      <c r="AA67" s="163">
        <f t="shared" si="2"/>
        <v>-9.6191448269125179E-2</v>
      </c>
      <c r="AB67" s="163">
        <f t="shared" si="2"/>
        <v>-7.4115926736259552E-2</v>
      </c>
      <c r="AC67" s="163">
        <f t="shared" si="2"/>
        <v>-3.9181615311655316E-2</v>
      </c>
      <c r="AD67" s="163">
        <f t="shared" si="2"/>
        <v>4.2041396061758718E-2</v>
      </c>
      <c r="AE67" s="163">
        <f t="shared" si="2"/>
        <v>-3.970359664423162E-2</v>
      </c>
      <c r="AF67" s="163">
        <f t="shared" si="2"/>
        <v>8.0757341995036924E-3</v>
      </c>
      <c r="AG67" s="163">
        <f t="shared" si="2"/>
        <v>9.9866351553669741E-2</v>
      </c>
      <c r="AH67" s="163">
        <f t="shared" si="2"/>
        <v>4.3317972734158161E-4</v>
      </c>
      <c r="AI67" s="163">
        <f t="shared" si="2"/>
        <v>3.2310663808347684E-2</v>
      </c>
      <c r="AJ67" s="163">
        <f t="shared" si="2"/>
        <v>0.17397281558383049</v>
      </c>
    </row>
    <row r="68" spans="16:36" x14ac:dyDescent="0.25">
      <c r="P68" s="25">
        <v>40724</v>
      </c>
      <c r="Q68" s="61">
        <v>108.316629746823</v>
      </c>
      <c r="R68" s="16">
        <v>123.74927615278</v>
      </c>
      <c r="S68" s="16">
        <v>129.79763425778501</v>
      </c>
      <c r="T68" s="16">
        <v>137.088931883387</v>
      </c>
      <c r="U68" s="65">
        <v>127.794534485608</v>
      </c>
      <c r="V68" s="66">
        <v>101.230302892911</v>
      </c>
      <c r="W68" s="61">
        <v>120.142834725295</v>
      </c>
      <c r="X68" s="16">
        <v>122.27030675940701</v>
      </c>
      <c r="Y68" s="16">
        <v>135.62353525562801</v>
      </c>
      <c r="Z68" s="64">
        <v>143.71633986712899</v>
      </c>
      <c r="AA68" s="163">
        <f t="shared" si="2"/>
        <v>-3.9771817540169563E-2</v>
      </c>
      <c r="AB68" s="163">
        <f t="shared" si="2"/>
        <v>-4.1036189798525746E-2</v>
      </c>
      <c r="AC68" s="163">
        <f t="shared" si="2"/>
        <v>-1.9597919355967997E-2</v>
      </c>
      <c r="AD68" s="163">
        <f t="shared" si="2"/>
        <v>8.3404927736648427E-2</v>
      </c>
      <c r="AE68" s="163">
        <f t="shared" si="2"/>
        <v>-6.03994358614659E-2</v>
      </c>
      <c r="AF68" s="163">
        <f t="shared" si="2"/>
        <v>4.3660363646171874E-2</v>
      </c>
      <c r="AG68" s="163">
        <f t="shared" si="2"/>
        <v>1.9950588896266774E-2</v>
      </c>
      <c r="AH68" s="163">
        <f t="shared" si="2"/>
        <v>2.2743836113188198E-2</v>
      </c>
      <c r="AI68" s="163">
        <f t="shared" si="2"/>
        <v>3.9842853082031393E-2</v>
      </c>
      <c r="AJ68" s="163">
        <f t="shared" si="2"/>
        <v>0.136610908615028</v>
      </c>
    </row>
    <row r="69" spans="16:36" x14ac:dyDescent="0.25">
      <c r="P69" s="25">
        <v>40816</v>
      </c>
      <c r="Q69" s="61">
        <v>109.83005606355999</v>
      </c>
      <c r="R69" s="16">
        <v>123.39878259254399</v>
      </c>
      <c r="S69" s="16">
        <v>130.27339391688599</v>
      </c>
      <c r="T69" s="16">
        <v>141.44559636803899</v>
      </c>
      <c r="U69" s="65">
        <v>125.87303479287201</v>
      </c>
      <c r="V69" s="66">
        <v>102.87712840957001</v>
      </c>
      <c r="W69" s="61">
        <v>118.656643784827</v>
      </c>
      <c r="X69" s="16">
        <v>124.969922222343</v>
      </c>
      <c r="Y69" s="16">
        <v>136.043026939806</v>
      </c>
      <c r="Z69" s="64">
        <v>149.55318991808201</v>
      </c>
      <c r="AA69" s="163">
        <f t="shared" si="2"/>
        <v>-6.6715205372900321E-3</v>
      </c>
      <c r="AB69" s="163">
        <f t="shared" si="2"/>
        <v>-1.5507349360268652E-2</v>
      </c>
      <c r="AC69" s="163">
        <f t="shared" si="2"/>
        <v>-1.4175959216766287E-2</v>
      </c>
      <c r="AD69" s="163">
        <f t="shared" si="2"/>
        <v>0.1206294036451232</v>
      </c>
      <c r="AE69" s="163">
        <f t="shared" si="2"/>
        <v>-5.3799628480627137E-2</v>
      </c>
      <c r="AF69" s="163">
        <f t="shared" si="2"/>
        <v>3.882946772888296E-2</v>
      </c>
      <c r="AG69" s="163">
        <f t="shared" si="2"/>
        <v>3.9985836000606456E-2</v>
      </c>
      <c r="AH69" s="163">
        <f t="shared" si="2"/>
        <v>3.7199849442409061E-2</v>
      </c>
      <c r="AI69" s="163">
        <f t="shared" si="2"/>
        <v>5.1950451967179623E-2</v>
      </c>
      <c r="AJ69" s="163">
        <f t="shared" si="2"/>
        <v>0.10396411796563809</v>
      </c>
    </row>
    <row r="70" spans="16:36" x14ac:dyDescent="0.25">
      <c r="P70" s="25">
        <v>40908</v>
      </c>
      <c r="Q70" s="61">
        <v>108.400034790639</v>
      </c>
      <c r="R70" s="16">
        <v>119.07281205073799</v>
      </c>
      <c r="S70" s="16">
        <v>130.95683150166201</v>
      </c>
      <c r="T70" s="16">
        <v>144.061447968474</v>
      </c>
      <c r="U70" s="65">
        <v>128.28134372867399</v>
      </c>
      <c r="V70" s="66">
        <v>102.11690722343501</v>
      </c>
      <c r="W70" s="61">
        <v>122.128500911579</v>
      </c>
      <c r="X70" s="16">
        <v>124.95922124044201</v>
      </c>
      <c r="Y70" s="16">
        <v>137.897764826101</v>
      </c>
      <c r="Z70" s="64">
        <v>152.65603558349801</v>
      </c>
      <c r="AA70" s="163">
        <f t="shared" si="2"/>
        <v>-5.8476084078984414E-3</v>
      </c>
      <c r="AB70" s="163">
        <f t="shared" si="2"/>
        <v>3.9397624006891618E-3</v>
      </c>
      <c r="AC70" s="163">
        <f t="shared" si="2"/>
        <v>-2.0767844089164211E-2</v>
      </c>
      <c r="AD70" s="163">
        <f t="shared" si="2"/>
        <v>0.12404428894768271</v>
      </c>
      <c r="AE70" s="163">
        <f t="shared" si="2"/>
        <v>-1.8842305654701352E-2</v>
      </c>
      <c r="AF70" s="163">
        <f t="shared" si="2"/>
        <v>6.8059087996146239E-3</v>
      </c>
      <c r="AG70" s="163">
        <f t="shared" si="2"/>
        <v>5.4160354771930708E-2</v>
      </c>
      <c r="AH70" s="163">
        <f t="shared" si="2"/>
        <v>4.3530770003687769E-2</v>
      </c>
      <c r="AI70" s="163">
        <f t="shared" si="2"/>
        <v>5.7577760772486553E-2</v>
      </c>
      <c r="AJ70" s="163">
        <f t="shared" si="2"/>
        <v>8.8485607045026837E-2</v>
      </c>
    </row>
    <row r="71" spans="16:36" x14ac:dyDescent="0.25">
      <c r="P71" s="25">
        <v>40999</v>
      </c>
      <c r="Q71" s="61">
        <v>107.115771113951</v>
      </c>
      <c r="R71" s="16">
        <v>118.58534577802401</v>
      </c>
      <c r="S71" s="16">
        <v>131.20026116823399</v>
      </c>
      <c r="T71" s="16">
        <v>146.151566406754</v>
      </c>
      <c r="U71" s="65">
        <v>125.89414839794399</v>
      </c>
      <c r="V71" s="66">
        <v>103.983549316688</v>
      </c>
      <c r="W71" s="61">
        <v>125.757772511715</v>
      </c>
      <c r="X71" s="16">
        <v>124.628514494085</v>
      </c>
      <c r="Y71" s="16">
        <v>140.39105314855101</v>
      </c>
      <c r="Z71" s="64">
        <v>150.737864368804</v>
      </c>
      <c r="AA71" s="163">
        <f t="shared" si="2"/>
        <v>8.4993419306722551E-4</v>
      </c>
      <c r="AB71" s="163">
        <f t="shared" si="2"/>
        <v>-5.3715061987624768E-4</v>
      </c>
      <c r="AC71" s="163">
        <f t="shared" si="2"/>
        <v>-4.6163364978103472E-3</v>
      </c>
      <c r="AD71" s="163">
        <f t="shared" si="2"/>
        <v>0.10636882898801048</v>
      </c>
      <c r="AE71" s="163">
        <f t="shared" si="2"/>
        <v>-4.1526056695025404E-2</v>
      </c>
      <c r="AF71" s="163">
        <f t="shared" si="2"/>
        <v>3.7189522460031155E-2</v>
      </c>
      <c r="AG71" s="163">
        <f t="shared" si="2"/>
        <v>4.2791435648001697E-2</v>
      </c>
      <c r="AH71" s="163">
        <f t="shared" si="2"/>
        <v>3.6505043440981044E-2</v>
      </c>
      <c r="AI71" s="163">
        <f t="shared" si="2"/>
        <v>5.0030084861677482E-2</v>
      </c>
      <c r="AJ71" s="163">
        <f t="shared" si="2"/>
        <v>6.7760735326699573E-2</v>
      </c>
    </row>
    <row r="72" spans="16:36" x14ac:dyDescent="0.25">
      <c r="P72" s="25">
        <v>41090</v>
      </c>
      <c r="Q72" s="61">
        <v>107.68098593865901</v>
      </c>
      <c r="R72" s="16">
        <v>120.571278093505</v>
      </c>
      <c r="S72" s="16">
        <v>133.33179504019401</v>
      </c>
      <c r="T72" s="16">
        <v>149.956382738587</v>
      </c>
      <c r="U72" s="65">
        <v>124.59867796392599</v>
      </c>
      <c r="V72" s="66">
        <v>105.06081359459699</v>
      </c>
      <c r="W72" s="61">
        <v>127.14267882627</v>
      </c>
      <c r="X72" s="16">
        <v>127.843770245115</v>
      </c>
      <c r="Y72" s="16">
        <v>141.52330419260599</v>
      </c>
      <c r="Z72" s="64">
        <v>153.088820114692</v>
      </c>
      <c r="AA72" s="163">
        <f t="shared" si="2"/>
        <v>-5.8683861347027522E-3</v>
      </c>
      <c r="AB72" s="163">
        <f t="shared" si="2"/>
        <v>-2.5680942612960944E-2</v>
      </c>
      <c r="AC72" s="163">
        <f t="shared" si="2"/>
        <v>2.7228237268099864E-2</v>
      </c>
      <c r="AD72" s="163">
        <f t="shared" si="2"/>
        <v>9.3862069522472558E-2</v>
      </c>
      <c r="AE72" s="163">
        <f t="shared" si="2"/>
        <v>-2.5007771533781198E-2</v>
      </c>
      <c r="AF72" s="163">
        <f t="shared" si="2"/>
        <v>3.7839565744836268E-2</v>
      </c>
      <c r="AG72" s="163">
        <f t="shared" si="2"/>
        <v>5.8262684720067126E-2</v>
      </c>
      <c r="AH72" s="163">
        <f t="shared" si="2"/>
        <v>4.5583131615715811E-2</v>
      </c>
      <c r="AI72" s="163">
        <f t="shared" si="2"/>
        <v>4.3501070266734221E-2</v>
      </c>
      <c r="AJ72" s="163">
        <f t="shared" si="2"/>
        <v>6.521513320077732E-2</v>
      </c>
    </row>
    <row r="73" spans="16:36" x14ac:dyDescent="0.25">
      <c r="P73" s="25">
        <v>41182</v>
      </c>
      <c r="Q73" s="61">
        <v>110.31443033316501</v>
      </c>
      <c r="R73" s="16">
        <v>123.74626726117801</v>
      </c>
      <c r="S73" s="16">
        <v>136.22079822221201</v>
      </c>
      <c r="T73" s="16">
        <v>155.59721060865101</v>
      </c>
      <c r="U73" s="65">
        <v>128.26912680627399</v>
      </c>
      <c r="V73" s="66">
        <v>105.102680105948</v>
      </c>
      <c r="W73" s="61">
        <v>128.25872352002901</v>
      </c>
      <c r="X73" s="16">
        <v>129.91864781879801</v>
      </c>
      <c r="Y73" s="16">
        <v>142.51993939507901</v>
      </c>
      <c r="Z73" s="64">
        <v>159.875217540075</v>
      </c>
      <c r="AA73" s="163">
        <f t="shared" si="2"/>
        <v>4.4102159915559991E-3</v>
      </c>
      <c r="AB73" s="163">
        <f t="shared" si="2"/>
        <v>2.8159489205124011E-3</v>
      </c>
      <c r="AC73" s="163">
        <f t="shared" si="2"/>
        <v>4.56532537190244E-2</v>
      </c>
      <c r="AD73" s="163">
        <f t="shared" si="2"/>
        <v>0.10004987503315244</v>
      </c>
      <c r="AE73" s="163">
        <f t="shared" si="2"/>
        <v>1.9035784887087459E-2</v>
      </c>
      <c r="AF73" s="163">
        <f t="shared" si="2"/>
        <v>2.1633104760834021E-2</v>
      </c>
      <c r="AG73" s="163">
        <f t="shared" si="2"/>
        <v>8.0923237240845269E-2</v>
      </c>
      <c r="AH73" s="163">
        <f t="shared" si="2"/>
        <v>3.9599333251167268E-2</v>
      </c>
      <c r="AI73" s="163">
        <f t="shared" si="2"/>
        <v>4.7609293919480322E-2</v>
      </c>
      <c r="AJ73" s="163">
        <f t="shared" si="2"/>
        <v>6.9019107032400218E-2</v>
      </c>
    </row>
    <row r="74" spans="16:36" x14ac:dyDescent="0.25">
      <c r="P74" s="25">
        <v>41274</v>
      </c>
      <c r="Q74" s="61">
        <v>112.730923382371</v>
      </c>
      <c r="R74" s="16">
        <v>124.864874328021</v>
      </c>
      <c r="S74" s="16">
        <v>137.64074843453301</v>
      </c>
      <c r="T74" s="16">
        <v>159.80632827919999</v>
      </c>
      <c r="U74" s="65">
        <v>128.32551483730001</v>
      </c>
      <c r="V74" s="66">
        <v>110.100227666474</v>
      </c>
      <c r="W74" s="61">
        <v>129.01281828452599</v>
      </c>
      <c r="X74" s="16">
        <v>129.271559272025</v>
      </c>
      <c r="Y74" s="16">
        <v>142.17091307868199</v>
      </c>
      <c r="Z74" s="64">
        <v>163.96938526385301</v>
      </c>
      <c r="AA74" s="163">
        <f t="shared" si="2"/>
        <v>3.9952833964459256E-2</v>
      </c>
      <c r="AB74" s="163">
        <f t="shared" si="2"/>
        <v>4.8643029231685286E-2</v>
      </c>
      <c r="AC74" s="163">
        <f t="shared" si="2"/>
        <v>5.1039085599640321E-2</v>
      </c>
      <c r="AD74" s="163">
        <f t="shared" si="2"/>
        <v>0.10929280895588089</v>
      </c>
      <c r="AE74" s="163">
        <f t="shared" si="2"/>
        <v>3.443299496412866E-4</v>
      </c>
      <c r="AF74" s="163">
        <f t="shared" si="2"/>
        <v>7.8178243545618198E-2</v>
      </c>
      <c r="AG74" s="163">
        <f t="shared" si="2"/>
        <v>5.6369457756066721E-2</v>
      </c>
      <c r="AH74" s="163">
        <f t="shared" si="2"/>
        <v>3.4509962440349762E-2</v>
      </c>
      <c r="AI74" s="163">
        <f t="shared" si="2"/>
        <v>3.0987799243662462E-2</v>
      </c>
      <c r="AJ74" s="163">
        <f t="shared" si="2"/>
        <v>7.4110071292706747E-2</v>
      </c>
    </row>
    <row r="75" spans="16:36" x14ac:dyDescent="0.25">
      <c r="P75" s="25">
        <v>41364</v>
      </c>
      <c r="Q75" s="61">
        <v>114.496272539195</v>
      </c>
      <c r="R75" s="16">
        <v>125.357901306747</v>
      </c>
      <c r="S75" s="16">
        <v>140.981365214183</v>
      </c>
      <c r="T75" s="16">
        <v>163.47706004403599</v>
      </c>
      <c r="U75" s="65">
        <v>128.25374614315899</v>
      </c>
      <c r="V75" s="66">
        <v>113.72627900286101</v>
      </c>
      <c r="W75" s="61">
        <v>134.70982062915101</v>
      </c>
      <c r="X75" s="16">
        <v>130.76933761874</v>
      </c>
      <c r="Y75" s="16">
        <v>144.81203363598101</v>
      </c>
      <c r="Z75" s="64">
        <v>166.78350554465101</v>
      </c>
      <c r="AA75" s="163">
        <f t="shared" si="2"/>
        <v>6.8902098621803631E-2</v>
      </c>
      <c r="AB75" s="163">
        <f t="shared" si="2"/>
        <v>5.7111234818173262E-2</v>
      </c>
      <c r="AC75" s="163">
        <f t="shared" si="2"/>
        <v>7.4550949509216258E-2</v>
      </c>
      <c r="AD75" s="163">
        <f t="shared" si="2"/>
        <v>0.11854470029464803</v>
      </c>
      <c r="AE75" s="163">
        <f t="shared" si="2"/>
        <v>1.8742711835632253E-2</v>
      </c>
      <c r="AF75" s="163">
        <f t="shared" si="2"/>
        <v>9.3694913764685639E-2</v>
      </c>
      <c r="AG75" s="163">
        <f t="shared" si="2"/>
        <v>7.1184849561501951E-2</v>
      </c>
      <c r="AH75" s="163">
        <f t="shared" si="2"/>
        <v>4.927301869546441E-2</v>
      </c>
      <c r="AI75" s="163">
        <f t="shared" si="2"/>
        <v>3.1490471709419099E-2</v>
      </c>
      <c r="AJ75" s="163">
        <f t="shared" si="2"/>
        <v>0.1064473166250306</v>
      </c>
    </row>
    <row r="76" spans="16:36" x14ac:dyDescent="0.25">
      <c r="P76" s="25">
        <v>41455</v>
      </c>
      <c r="Q76" s="61">
        <v>116.833275644651</v>
      </c>
      <c r="R76" s="16">
        <v>129.080722094761</v>
      </c>
      <c r="S76" s="16">
        <v>148.84285518845999</v>
      </c>
      <c r="T76" s="16">
        <v>170.31019829037601</v>
      </c>
      <c r="U76" s="65">
        <v>131.08791297121999</v>
      </c>
      <c r="V76" s="66">
        <v>115.753822063811</v>
      </c>
      <c r="W76" s="61">
        <v>143.38288340629501</v>
      </c>
      <c r="X76" s="16">
        <v>134.07131162965899</v>
      </c>
      <c r="Y76" s="16">
        <v>151.87225142192901</v>
      </c>
      <c r="Z76" s="64">
        <v>169.64108312070999</v>
      </c>
      <c r="AA76" s="163">
        <f t="shared" si="2"/>
        <v>8.4994482788313563E-2</v>
      </c>
      <c r="AB76" s="163">
        <f t="shared" si="2"/>
        <v>7.0576045438091706E-2</v>
      </c>
      <c r="AC76" s="163">
        <f t="shared" si="2"/>
        <v>0.11633429328383404</v>
      </c>
      <c r="AD76" s="163">
        <f t="shared" si="2"/>
        <v>0.13573157194162921</v>
      </c>
      <c r="AE76" s="163">
        <f t="shared" si="2"/>
        <v>5.2081090372184891E-2</v>
      </c>
      <c r="AF76" s="163">
        <f t="shared" ref="AF76:AJ113" si="3">IFERROR(V76/V72-1,"NULL")</f>
        <v>0.10177922770021186</v>
      </c>
      <c r="AG76" s="163">
        <f t="shared" si="3"/>
        <v>0.12773212527805788</v>
      </c>
      <c r="AH76" s="163">
        <f t="shared" si="3"/>
        <v>4.8712122402240876E-2</v>
      </c>
      <c r="AI76" s="163">
        <f t="shared" si="3"/>
        <v>7.3125392940505574E-2</v>
      </c>
      <c r="AJ76" s="163">
        <f t="shared" si="3"/>
        <v>0.10812195817837833</v>
      </c>
    </row>
    <row r="77" spans="16:36" x14ac:dyDescent="0.25">
      <c r="P77" s="25">
        <v>41547</v>
      </c>
      <c r="Q77" s="61">
        <v>119.281054522549</v>
      </c>
      <c r="R77" s="16">
        <v>133.59183615088401</v>
      </c>
      <c r="S77" s="16">
        <v>152.03261054351199</v>
      </c>
      <c r="T77" s="16">
        <v>177.002882960373</v>
      </c>
      <c r="U77" s="65">
        <v>130.15478294612601</v>
      </c>
      <c r="V77" s="66">
        <v>117.16591043529201</v>
      </c>
      <c r="W77" s="61">
        <v>147.747646553593</v>
      </c>
      <c r="X77" s="16">
        <v>137.591024575424</v>
      </c>
      <c r="Y77" s="16">
        <v>155.53560396033501</v>
      </c>
      <c r="Z77" s="64">
        <v>173.66269569808301</v>
      </c>
      <c r="AA77" s="163">
        <f t="shared" ref="AA77:AE113" si="4">IFERROR(Q77/Q73-1,"NULL")</f>
        <v>8.1282423000359261E-2</v>
      </c>
      <c r="AB77" s="163">
        <f t="shared" si="4"/>
        <v>7.9562552532804975E-2</v>
      </c>
      <c r="AC77" s="163">
        <f t="shared" si="4"/>
        <v>0.11607487643338255</v>
      </c>
      <c r="AD77" s="163">
        <f t="shared" si="4"/>
        <v>0.13757105457089636</v>
      </c>
      <c r="AE77" s="163">
        <f t="shared" si="4"/>
        <v>1.4700779422159416E-2</v>
      </c>
      <c r="AF77" s="163">
        <f t="shared" si="3"/>
        <v>0.11477566811030648</v>
      </c>
      <c r="AG77" s="163">
        <f t="shared" si="3"/>
        <v>0.15195007792604898</v>
      </c>
      <c r="AH77" s="163">
        <f t="shared" si="3"/>
        <v>5.9055238685418843E-2</v>
      </c>
      <c r="AI77" s="163">
        <f t="shared" si="3"/>
        <v>9.1325218215082993E-2</v>
      </c>
      <c r="AJ77" s="163">
        <f t="shared" si="3"/>
        <v>8.6238995450010902E-2</v>
      </c>
    </row>
    <row r="78" spans="16:36" x14ac:dyDescent="0.25">
      <c r="P78" s="25">
        <v>41639</v>
      </c>
      <c r="Q78" s="61">
        <v>121.42790005528801</v>
      </c>
      <c r="R78" s="16">
        <v>136.02794845060899</v>
      </c>
      <c r="S78" s="16">
        <v>150.322164697712</v>
      </c>
      <c r="T78" s="16">
        <v>180.68477671070701</v>
      </c>
      <c r="U78" s="65">
        <v>135.304607414196</v>
      </c>
      <c r="V78" s="66">
        <v>116.055571755922</v>
      </c>
      <c r="W78" s="61">
        <v>147.06836437413301</v>
      </c>
      <c r="X78" s="16">
        <v>142.10647415461199</v>
      </c>
      <c r="Y78" s="16">
        <v>157.893206466181</v>
      </c>
      <c r="Z78" s="64">
        <v>178.81546262322399</v>
      </c>
      <c r="AA78" s="163">
        <f t="shared" si="4"/>
        <v>7.7148101088623244E-2</v>
      </c>
      <c r="AB78" s="163">
        <f t="shared" si="4"/>
        <v>8.9401236197639511E-2</v>
      </c>
      <c r="AC78" s="163">
        <f t="shared" si="4"/>
        <v>9.2134171075150206E-2</v>
      </c>
      <c r="AD78" s="163">
        <f t="shared" si="4"/>
        <v>0.13064844588025304</v>
      </c>
      <c r="AE78" s="163">
        <f t="shared" si="4"/>
        <v>5.4385852928348521E-2</v>
      </c>
      <c r="AF78" s="163">
        <f t="shared" si="3"/>
        <v>5.409020685668775E-2</v>
      </c>
      <c r="AG78" s="163">
        <f t="shared" si="3"/>
        <v>0.13995156705891931</v>
      </c>
      <c r="AH78" s="163">
        <f t="shared" si="3"/>
        <v>9.9286455233193127E-2</v>
      </c>
      <c r="AI78" s="163">
        <f t="shared" si="3"/>
        <v>0.11058727166504001</v>
      </c>
      <c r="AJ78" s="163">
        <f t="shared" si="3"/>
        <v>9.0541763851107016E-2</v>
      </c>
    </row>
    <row r="79" spans="16:36" x14ac:dyDescent="0.25">
      <c r="P79" s="25">
        <v>41729</v>
      </c>
      <c r="Q79" s="61">
        <v>125.084478300518</v>
      </c>
      <c r="R79" s="16">
        <v>140.17307370420201</v>
      </c>
      <c r="S79" s="16">
        <v>153.24353781931501</v>
      </c>
      <c r="T79" s="16">
        <v>186.84696976612301</v>
      </c>
      <c r="U79" s="65">
        <v>138.910611257677</v>
      </c>
      <c r="V79" s="66">
        <v>119.63753661336899</v>
      </c>
      <c r="W79" s="61">
        <v>146.71884645435901</v>
      </c>
      <c r="X79" s="16">
        <v>146.93907986065901</v>
      </c>
      <c r="Y79" s="16">
        <v>161.03196042902201</v>
      </c>
      <c r="Z79" s="64">
        <v>177.092524412817</v>
      </c>
      <c r="AA79" s="163">
        <f t="shared" si="4"/>
        <v>9.2476423262585872E-2</v>
      </c>
      <c r="AB79" s="163">
        <f t="shared" si="4"/>
        <v>0.11818299638889718</v>
      </c>
      <c r="AC79" s="163">
        <f t="shared" si="4"/>
        <v>8.697725821070712E-2</v>
      </c>
      <c r="AD79" s="163">
        <f t="shared" si="4"/>
        <v>0.14295528507664534</v>
      </c>
      <c r="AE79" s="163">
        <f t="shared" si="4"/>
        <v>8.3092037737616087E-2</v>
      </c>
      <c r="AF79" s="163">
        <f t="shared" si="3"/>
        <v>5.1977939156518715E-2</v>
      </c>
      <c r="AG79" s="163">
        <f t="shared" si="3"/>
        <v>8.9147367052534454E-2</v>
      </c>
      <c r="AH79" s="163">
        <f t="shared" si="3"/>
        <v>0.1236508690520568</v>
      </c>
      <c r="AI79" s="163">
        <f t="shared" si="3"/>
        <v>0.1120067606661308</v>
      </c>
      <c r="AJ79" s="163">
        <f t="shared" si="3"/>
        <v>6.1810781794642722E-2</v>
      </c>
    </row>
    <row r="80" spans="16:36" x14ac:dyDescent="0.25">
      <c r="P80" s="25">
        <v>41820</v>
      </c>
      <c r="Q80" s="61">
        <v>130.73391783639801</v>
      </c>
      <c r="R80" s="16">
        <v>146.88930413872799</v>
      </c>
      <c r="S80" s="16">
        <v>160.11390436753101</v>
      </c>
      <c r="T80" s="16">
        <v>197.76977626054099</v>
      </c>
      <c r="U80" s="65">
        <v>143.83217192520701</v>
      </c>
      <c r="V80" s="66">
        <v>126.10515920836799</v>
      </c>
      <c r="W80" s="61">
        <v>152.79223105837099</v>
      </c>
      <c r="X80" s="16">
        <v>149.59623302925399</v>
      </c>
      <c r="Y80" s="16">
        <v>162.43925573203501</v>
      </c>
      <c r="Z80" s="64">
        <v>176.38640456626001</v>
      </c>
      <c r="AA80" s="163">
        <f t="shared" si="4"/>
        <v>0.11897845125926176</v>
      </c>
      <c r="AB80" s="163">
        <f t="shared" si="4"/>
        <v>0.13796469182201609</v>
      </c>
      <c r="AC80" s="163">
        <f t="shared" si="4"/>
        <v>7.5724489192309452E-2</v>
      </c>
      <c r="AD80" s="163">
        <f t="shared" si="4"/>
        <v>0.16123272854950743</v>
      </c>
      <c r="AE80" s="163">
        <f t="shared" si="4"/>
        <v>9.7219176544407926E-2</v>
      </c>
      <c r="AF80" s="163">
        <f t="shared" si="3"/>
        <v>8.9425445829777184E-2</v>
      </c>
      <c r="AG80" s="163">
        <f t="shared" si="3"/>
        <v>6.5623925454290744E-2</v>
      </c>
      <c r="AH80" s="163">
        <f t="shared" si="3"/>
        <v>0.11579599849428646</v>
      </c>
      <c r="AI80" s="163">
        <f t="shared" si="3"/>
        <v>6.9578242313330207E-2</v>
      </c>
      <c r="AJ80" s="163">
        <f t="shared" si="3"/>
        <v>3.9762310647063703E-2</v>
      </c>
    </row>
    <row r="81" spans="15:36" x14ac:dyDescent="0.25">
      <c r="P81" s="25">
        <v>41912</v>
      </c>
      <c r="Q81" s="61">
        <v>133.04075212823099</v>
      </c>
      <c r="R81" s="16">
        <v>150.51647369885299</v>
      </c>
      <c r="S81" s="16">
        <v>164.51149388174801</v>
      </c>
      <c r="T81" s="16">
        <v>203.32733188385001</v>
      </c>
      <c r="U81" s="65">
        <v>150.403646783358</v>
      </c>
      <c r="V81" s="66">
        <v>131.41016239204799</v>
      </c>
      <c r="W81" s="61">
        <v>157.79742866291599</v>
      </c>
      <c r="X81" s="16">
        <v>152.788881822934</v>
      </c>
      <c r="Y81" s="16">
        <v>164.04463346252101</v>
      </c>
      <c r="Z81" s="64">
        <v>186.567186679375</v>
      </c>
      <c r="AA81" s="163">
        <f t="shared" si="4"/>
        <v>0.11535526459552581</v>
      </c>
      <c r="AB81" s="163">
        <f t="shared" si="4"/>
        <v>0.12668916032304267</v>
      </c>
      <c r="AC81" s="163">
        <f t="shared" si="4"/>
        <v>8.2080306939573022E-2</v>
      </c>
      <c r="AD81" s="163">
        <f t="shared" si="4"/>
        <v>0.14872327774102101</v>
      </c>
      <c r="AE81" s="163">
        <f t="shared" si="4"/>
        <v>0.15557525723517562</v>
      </c>
      <c r="AF81" s="163">
        <f t="shared" si="3"/>
        <v>0.12157334760457261</v>
      </c>
      <c r="AG81" s="163">
        <f t="shared" si="3"/>
        <v>6.8019913303171364E-2</v>
      </c>
      <c r="AH81" s="163">
        <f t="shared" si="3"/>
        <v>0.1104567488643049</v>
      </c>
      <c r="AI81" s="163">
        <f t="shared" si="3"/>
        <v>5.4707920794495379E-2</v>
      </c>
      <c r="AJ81" s="163">
        <f t="shared" si="3"/>
        <v>7.4307789185345641E-2</v>
      </c>
    </row>
    <row r="82" spans="15:36" x14ac:dyDescent="0.25">
      <c r="P82" s="25">
        <v>42004</v>
      </c>
      <c r="Q82" s="61">
        <v>133.45969800723299</v>
      </c>
      <c r="R82" s="16">
        <v>151.49660334287501</v>
      </c>
      <c r="S82" s="16">
        <v>165.719011672156</v>
      </c>
      <c r="T82" s="16">
        <v>203.16701615682601</v>
      </c>
      <c r="U82" s="65">
        <v>157.76115922075201</v>
      </c>
      <c r="V82" s="66">
        <v>139.127461695184</v>
      </c>
      <c r="W82" s="61">
        <v>160.98426235210701</v>
      </c>
      <c r="X82" s="16">
        <v>158.329584467156</v>
      </c>
      <c r="Y82" s="16">
        <v>168.48242785566501</v>
      </c>
      <c r="Z82" s="64">
        <v>195.748788057935</v>
      </c>
      <c r="AA82" s="163">
        <f t="shared" si="4"/>
        <v>9.9085942740232857E-2</v>
      </c>
      <c r="AB82" s="163">
        <f t="shared" si="4"/>
        <v>0.11371674033503942</v>
      </c>
      <c r="AC82" s="163">
        <f t="shared" si="4"/>
        <v>0.10242566028373834</v>
      </c>
      <c r="AD82" s="163">
        <f t="shared" si="4"/>
        <v>0.12442796706728165</v>
      </c>
      <c r="AE82" s="163">
        <f t="shared" si="4"/>
        <v>0.16597034081634598</v>
      </c>
      <c r="AF82" s="163">
        <f t="shared" si="3"/>
        <v>0.19880036425812264</v>
      </c>
      <c r="AG82" s="163">
        <f t="shared" si="3"/>
        <v>9.4621967390436268E-2</v>
      </c>
      <c r="AH82" s="163">
        <f t="shared" si="3"/>
        <v>0.11416165525923372</v>
      </c>
      <c r="AI82" s="163">
        <f t="shared" si="3"/>
        <v>6.7065718826554432E-2</v>
      </c>
      <c r="AJ82" s="163">
        <f t="shared" si="3"/>
        <v>9.4697210108672936E-2</v>
      </c>
    </row>
    <row r="83" spans="15:36" x14ac:dyDescent="0.25">
      <c r="P83" s="25">
        <v>42094</v>
      </c>
      <c r="Q83" s="61">
        <v>137.65452104485499</v>
      </c>
      <c r="R83" s="16">
        <v>155.25661923251101</v>
      </c>
      <c r="S83" s="16">
        <v>168.60401742403999</v>
      </c>
      <c r="T83" s="16">
        <v>208.44398782671101</v>
      </c>
      <c r="U83" s="65">
        <v>160.576399162218</v>
      </c>
      <c r="V83" s="66">
        <v>139.61318360808099</v>
      </c>
      <c r="W83" s="61">
        <v>168.354189766307</v>
      </c>
      <c r="X83" s="16">
        <v>162.18520412071601</v>
      </c>
      <c r="Y83" s="16">
        <v>174.63174193139099</v>
      </c>
      <c r="Z83" s="64">
        <v>200.41454019355299</v>
      </c>
      <c r="AA83" s="163">
        <f t="shared" si="4"/>
        <v>0.10049242651943757</v>
      </c>
      <c r="AB83" s="163">
        <f t="shared" si="4"/>
        <v>0.10760658327389483</v>
      </c>
      <c r="AC83" s="163">
        <f t="shared" si="4"/>
        <v>0.1002357412476087</v>
      </c>
      <c r="AD83" s="163">
        <f t="shared" si="4"/>
        <v>0.11558666478573909</v>
      </c>
      <c r="AE83" s="163">
        <f t="shared" si="4"/>
        <v>0.15596927915284531</v>
      </c>
      <c r="AF83" s="163">
        <f t="shared" si="3"/>
        <v>0.16696805668330517</v>
      </c>
      <c r="AG83" s="163">
        <f t="shared" si="3"/>
        <v>0.14746124192489662</v>
      </c>
      <c r="AH83" s="163">
        <f t="shared" si="3"/>
        <v>0.10375813074721019</v>
      </c>
      <c r="AI83" s="163">
        <f t="shared" si="3"/>
        <v>8.445392744481528E-2</v>
      </c>
      <c r="AJ83" s="163">
        <f t="shared" si="3"/>
        <v>0.13169395974259479</v>
      </c>
    </row>
    <row r="84" spans="15:36" x14ac:dyDescent="0.25">
      <c r="P84" s="25">
        <v>42185</v>
      </c>
      <c r="Q84" s="61">
        <v>142.98368965856</v>
      </c>
      <c r="R84" s="16">
        <v>161.956464562767</v>
      </c>
      <c r="S84" s="16">
        <v>172.17428627966299</v>
      </c>
      <c r="T84" s="16">
        <v>220.18559796276</v>
      </c>
      <c r="U84" s="65">
        <v>164.57817450858499</v>
      </c>
      <c r="V84" s="66">
        <v>141.17461990846499</v>
      </c>
      <c r="W84" s="61">
        <v>173.51374723907</v>
      </c>
      <c r="X84" s="16">
        <v>164.93763617696001</v>
      </c>
      <c r="Y84" s="16">
        <v>177.59929650897899</v>
      </c>
      <c r="Z84" s="64">
        <v>205.818931786165</v>
      </c>
      <c r="AA84" s="163">
        <f t="shared" si="4"/>
        <v>9.3700028461561891E-2</v>
      </c>
      <c r="AB84" s="163">
        <f t="shared" si="4"/>
        <v>0.10257493227559289</v>
      </c>
      <c r="AC84" s="163">
        <f t="shared" si="4"/>
        <v>7.5323763790358766E-2</v>
      </c>
      <c r="AD84" s="163">
        <f t="shared" si="4"/>
        <v>0.11334300986763779</v>
      </c>
      <c r="AE84" s="163">
        <f t="shared" si="4"/>
        <v>0.14423756733761861</v>
      </c>
      <c r="AF84" s="163">
        <f t="shared" si="3"/>
        <v>0.11949916081702261</v>
      </c>
      <c r="AG84" s="163">
        <f t="shared" si="3"/>
        <v>0.13561891227822187</v>
      </c>
      <c r="AH84" s="163">
        <f t="shared" si="3"/>
        <v>0.10255206857184662</v>
      </c>
      <c r="AI84" s="163">
        <f t="shared" si="3"/>
        <v>9.3327445441836243E-2</v>
      </c>
      <c r="AJ84" s="163">
        <f t="shared" si="3"/>
        <v>0.1668639218100767</v>
      </c>
    </row>
    <row r="85" spans="15:36" x14ac:dyDescent="0.25">
      <c r="P85" s="25">
        <v>42277</v>
      </c>
      <c r="Q85" s="61">
        <v>143.35585429636399</v>
      </c>
      <c r="R85" s="16">
        <v>164.43139045377399</v>
      </c>
      <c r="S85" s="16">
        <v>173.53184597442799</v>
      </c>
      <c r="T85" s="16">
        <v>225.97969610630801</v>
      </c>
      <c r="U85" s="65">
        <v>165.72881534372701</v>
      </c>
      <c r="V85" s="66">
        <v>146.359735038217</v>
      </c>
      <c r="W85" s="61">
        <v>172.90156416500901</v>
      </c>
      <c r="X85" s="16">
        <v>166.69439391494799</v>
      </c>
      <c r="Y85" s="16">
        <v>178.13701495844899</v>
      </c>
      <c r="Z85" s="64">
        <v>209.285243565743</v>
      </c>
      <c r="AA85" s="163">
        <f t="shared" si="4"/>
        <v>7.7533402383284766E-2</v>
      </c>
      <c r="AB85" s="163">
        <f t="shared" si="4"/>
        <v>9.2447799320367841E-2</v>
      </c>
      <c r="AC85" s="163">
        <f t="shared" si="4"/>
        <v>5.483113598836975E-2</v>
      </c>
      <c r="AD85" s="163">
        <f t="shared" si="4"/>
        <v>0.11140835820045125</v>
      </c>
      <c r="AE85" s="163">
        <f t="shared" si="4"/>
        <v>0.101893596918188</v>
      </c>
      <c r="AF85" s="163">
        <f t="shared" si="3"/>
        <v>0.11376268299226799</v>
      </c>
      <c r="AG85" s="163">
        <f t="shared" si="3"/>
        <v>9.571851474435733E-2</v>
      </c>
      <c r="AH85" s="163">
        <f t="shared" si="3"/>
        <v>9.1011282536441307E-2</v>
      </c>
      <c r="AI85" s="163">
        <f t="shared" si="3"/>
        <v>8.5905775754301805E-2</v>
      </c>
      <c r="AJ85" s="163">
        <f t="shared" si="3"/>
        <v>0.12176877022544219</v>
      </c>
    </row>
    <row r="86" spans="15:36" x14ac:dyDescent="0.25">
      <c r="P86" s="25">
        <v>42369</v>
      </c>
      <c r="Q86" s="61">
        <v>142.13168073909401</v>
      </c>
      <c r="R86" s="16">
        <v>163.83242686812801</v>
      </c>
      <c r="S86" s="16">
        <v>174.787123339929</v>
      </c>
      <c r="T86" s="16">
        <v>225.70027690110501</v>
      </c>
      <c r="U86" s="65">
        <v>170.82649061359501</v>
      </c>
      <c r="V86" s="66">
        <v>151.25436355314599</v>
      </c>
      <c r="W86" s="61">
        <v>167.594325363792</v>
      </c>
      <c r="X86" s="16">
        <v>168.67302797199599</v>
      </c>
      <c r="Y86" s="16">
        <v>178.971073565084</v>
      </c>
      <c r="Z86" s="64">
        <v>212.61441342734</v>
      </c>
      <c r="AA86" s="163">
        <f t="shared" si="4"/>
        <v>6.4978288287382613E-2</v>
      </c>
      <c r="AB86" s="163">
        <f t="shared" si="4"/>
        <v>8.1426403318983542E-2</v>
      </c>
      <c r="AC86" s="163">
        <f t="shared" si="4"/>
        <v>5.4719802974160681E-2</v>
      </c>
      <c r="AD86" s="163">
        <f t="shared" si="4"/>
        <v>0.11091003436741631</v>
      </c>
      <c r="AE86" s="163">
        <f t="shared" si="4"/>
        <v>8.2817161444414644E-2</v>
      </c>
      <c r="AF86" s="163">
        <f t="shared" si="3"/>
        <v>8.7163969716711698E-2</v>
      </c>
      <c r="AG86" s="163">
        <f t="shared" si="3"/>
        <v>4.1060305616876791E-2</v>
      </c>
      <c r="AH86" s="163">
        <f t="shared" si="3"/>
        <v>6.5328558397029335E-2</v>
      </c>
      <c r="AI86" s="163">
        <f t="shared" si="3"/>
        <v>6.2253647712177784E-2</v>
      </c>
      <c r="AJ86" s="163">
        <f t="shared" si="3"/>
        <v>8.615953915593777E-2</v>
      </c>
    </row>
    <row r="87" spans="15:36" x14ac:dyDescent="0.25">
      <c r="P87" s="25">
        <v>42460</v>
      </c>
      <c r="Q87" s="61">
        <v>144.78034159657</v>
      </c>
      <c r="R87" s="16">
        <v>169.43886498157099</v>
      </c>
      <c r="S87" s="16">
        <v>178.94205616762699</v>
      </c>
      <c r="T87" s="16">
        <v>232.83206098993</v>
      </c>
      <c r="U87" s="65">
        <v>174.78162654314801</v>
      </c>
      <c r="V87" s="66">
        <v>153.87013976189101</v>
      </c>
      <c r="W87" s="61">
        <v>165.24262342008001</v>
      </c>
      <c r="X87" s="16">
        <v>173.47887386753601</v>
      </c>
      <c r="Y87" s="16">
        <v>179.72352852412899</v>
      </c>
      <c r="Z87" s="64">
        <v>217.59509749718899</v>
      </c>
      <c r="AA87" s="163">
        <f t="shared" si="4"/>
        <v>5.1765975411683263E-2</v>
      </c>
      <c r="AB87" s="163">
        <f t="shared" si="4"/>
        <v>9.1347124645428268E-2</v>
      </c>
      <c r="AC87" s="163">
        <f t="shared" si="4"/>
        <v>6.1315494740476817E-2</v>
      </c>
      <c r="AD87" s="163">
        <f t="shared" si="4"/>
        <v>0.11700060729740946</v>
      </c>
      <c r="AE87" s="163">
        <f t="shared" si="4"/>
        <v>8.8463980105691453E-2</v>
      </c>
      <c r="AF87" s="163">
        <f t="shared" si="3"/>
        <v>0.10211754925546157</v>
      </c>
      <c r="AG87" s="163">
        <f t="shared" si="3"/>
        <v>-1.8482262606865696E-2</v>
      </c>
      <c r="AH87" s="163">
        <f t="shared" si="3"/>
        <v>6.9634402275154716E-2</v>
      </c>
      <c r="AI87" s="163">
        <f t="shared" si="3"/>
        <v>2.9157279979137307E-2</v>
      </c>
      <c r="AJ87" s="163">
        <f t="shared" si="3"/>
        <v>8.5725104012132292E-2</v>
      </c>
    </row>
    <row r="88" spans="15:36" x14ac:dyDescent="0.25">
      <c r="P88" s="25">
        <v>42551</v>
      </c>
      <c r="Q88" s="61">
        <v>149.07222065602701</v>
      </c>
      <c r="R88" s="16">
        <v>179.376284758125</v>
      </c>
      <c r="S88" s="16">
        <v>184.50578162833401</v>
      </c>
      <c r="T88" s="16">
        <v>246.99264146773999</v>
      </c>
      <c r="U88" s="65">
        <v>179.82576266665399</v>
      </c>
      <c r="V88" s="66">
        <v>161.011530361806</v>
      </c>
      <c r="W88" s="61">
        <v>170.81688394830601</v>
      </c>
      <c r="X88" s="16">
        <v>178.05778643441201</v>
      </c>
      <c r="Y88" s="16">
        <v>181.40490858624699</v>
      </c>
      <c r="Z88" s="64">
        <v>222.41212390228799</v>
      </c>
      <c r="AA88" s="163">
        <f t="shared" si="4"/>
        <v>4.2581996673929812E-2</v>
      </c>
      <c r="AB88" s="163">
        <f t="shared" si="4"/>
        <v>0.10755865931246511</v>
      </c>
      <c r="AC88" s="163">
        <f t="shared" si="4"/>
        <v>7.1622166208030302E-2</v>
      </c>
      <c r="AD88" s="163">
        <f t="shared" si="4"/>
        <v>0.1217474882690277</v>
      </c>
      <c r="AE88" s="163">
        <f t="shared" si="4"/>
        <v>9.2646477600063726E-2</v>
      </c>
      <c r="AF88" s="163">
        <f t="shared" si="3"/>
        <v>0.14051329103066035</v>
      </c>
      <c r="AG88" s="163">
        <f t="shared" si="3"/>
        <v>-1.5542649119600904E-2</v>
      </c>
      <c r="AH88" s="163">
        <f t="shared" si="3"/>
        <v>7.9546127624719354E-2</v>
      </c>
      <c r="AI88" s="163">
        <f t="shared" si="3"/>
        <v>2.1428080809293037E-2</v>
      </c>
      <c r="AJ88" s="163">
        <f t="shared" si="3"/>
        <v>8.0620339305630173E-2</v>
      </c>
    </row>
    <row r="89" spans="15:36" x14ac:dyDescent="0.25">
      <c r="P89" s="25">
        <v>42643</v>
      </c>
      <c r="Q89" s="61">
        <v>153.16218645272599</v>
      </c>
      <c r="R89" s="16">
        <v>181.858131481367</v>
      </c>
      <c r="S89" s="16">
        <v>189.08177726050201</v>
      </c>
      <c r="T89" s="16">
        <v>253.823766104058</v>
      </c>
      <c r="U89" s="65">
        <v>187.776689093291</v>
      </c>
      <c r="V89" s="66">
        <v>162.21731678638901</v>
      </c>
      <c r="W89" s="61">
        <v>175.87335484878199</v>
      </c>
      <c r="X89" s="16">
        <v>179.927946077011</v>
      </c>
      <c r="Y89" s="16">
        <v>185.44769600241801</v>
      </c>
      <c r="Z89" s="64">
        <v>226.796080366773</v>
      </c>
      <c r="AA89" s="163">
        <f t="shared" si="4"/>
        <v>6.8405522777528649E-2</v>
      </c>
      <c r="AB89" s="163">
        <f t="shared" si="4"/>
        <v>0.1059818382578972</v>
      </c>
      <c r="AC89" s="163">
        <f t="shared" si="4"/>
        <v>8.9608516516129777E-2</v>
      </c>
      <c r="AD89" s="163">
        <f t="shared" si="4"/>
        <v>0.12321491920518057</v>
      </c>
      <c r="AE89" s="163">
        <f t="shared" si="4"/>
        <v>0.13303584958256032</v>
      </c>
      <c r="AF89" s="163">
        <f t="shared" si="3"/>
        <v>0.10834661421074121</v>
      </c>
      <c r="AG89" s="163">
        <f t="shared" si="3"/>
        <v>1.7187760551066189E-2</v>
      </c>
      <c r="AH89" s="163">
        <f t="shared" si="3"/>
        <v>7.9388105690075816E-2</v>
      </c>
      <c r="AI89" s="163">
        <f t="shared" si="3"/>
        <v>4.103965167303536E-2</v>
      </c>
      <c r="AJ89" s="163">
        <f t="shared" si="3"/>
        <v>8.3669715564677727E-2</v>
      </c>
    </row>
    <row r="90" spans="15:36" x14ac:dyDescent="0.25">
      <c r="O90" s="68"/>
      <c r="P90" s="25">
        <v>42735</v>
      </c>
      <c r="Q90" s="61">
        <v>156.567345838574</v>
      </c>
      <c r="R90" s="16">
        <v>180.73034736370801</v>
      </c>
      <c r="S90" s="16">
        <v>192.99073012622199</v>
      </c>
      <c r="T90" s="16">
        <v>253.94853681439201</v>
      </c>
      <c r="U90" s="65">
        <v>192.79555017679399</v>
      </c>
      <c r="V90" s="66">
        <v>165.768997321505</v>
      </c>
      <c r="W90" s="61">
        <v>174.80853828000201</v>
      </c>
      <c r="X90" s="16">
        <v>182.79745797293401</v>
      </c>
      <c r="Y90" s="16">
        <v>190.292020443285</v>
      </c>
      <c r="Z90" s="64">
        <v>229.12734521879301</v>
      </c>
      <c r="AA90" s="163">
        <f t="shared" si="4"/>
        <v>0.10156542879401398</v>
      </c>
      <c r="AB90" s="163">
        <f t="shared" si="4"/>
        <v>0.10314148925585687</v>
      </c>
      <c r="AC90" s="163">
        <f t="shared" si="4"/>
        <v>0.10414729894541663</v>
      </c>
      <c r="AD90" s="163">
        <f t="shared" si="4"/>
        <v>0.12515828647239324</v>
      </c>
      <c r="AE90" s="163">
        <f t="shared" si="4"/>
        <v>0.12860452429999514</v>
      </c>
      <c r="AF90" s="163">
        <f t="shared" si="3"/>
        <v>9.5961752291920055E-2</v>
      </c>
      <c r="AG90" s="163">
        <f t="shared" si="3"/>
        <v>4.3045687260295562E-2</v>
      </c>
      <c r="AH90" s="163">
        <f t="shared" si="3"/>
        <v>8.3738521628265561E-2</v>
      </c>
      <c r="AI90" s="163">
        <f t="shared" si="3"/>
        <v>6.3255735425222559E-2</v>
      </c>
      <c r="AJ90" s="163">
        <f t="shared" si="3"/>
        <v>7.7666097633104503E-2</v>
      </c>
    </row>
    <row r="91" spans="15:36" x14ac:dyDescent="0.25">
      <c r="O91" s="69"/>
      <c r="P91" s="25">
        <v>42825</v>
      </c>
      <c r="Q91" s="61">
        <v>161.99500387885601</v>
      </c>
      <c r="R91" s="16">
        <v>191.07136235239199</v>
      </c>
      <c r="S91" s="16">
        <v>199.47642354502199</v>
      </c>
      <c r="T91" s="16">
        <v>262.36963510902302</v>
      </c>
      <c r="U91" s="65">
        <v>199.088230072215</v>
      </c>
      <c r="V91" s="66">
        <v>172.06634503025401</v>
      </c>
      <c r="W91" s="61">
        <v>175.30964381454001</v>
      </c>
      <c r="X91" s="16">
        <v>189.430785948542</v>
      </c>
      <c r="Y91" s="16">
        <v>190.487635851032</v>
      </c>
      <c r="Z91" s="64">
        <v>230.73724126207799</v>
      </c>
      <c r="AA91" s="163">
        <f t="shared" si="4"/>
        <v>0.11890193166040874</v>
      </c>
      <c r="AB91" s="163">
        <f t="shared" si="4"/>
        <v>0.12767140155934031</v>
      </c>
      <c r="AC91" s="163">
        <f t="shared" si="4"/>
        <v>0.1147542831303956</v>
      </c>
      <c r="AD91" s="163">
        <f t="shared" si="4"/>
        <v>0.12686214258254802</v>
      </c>
      <c r="AE91" s="163">
        <f t="shared" si="4"/>
        <v>0.13906841359590194</v>
      </c>
      <c r="AF91" s="163">
        <f t="shared" si="3"/>
        <v>0.11825689699457631</v>
      </c>
      <c r="AG91" s="163">
        <f t="shared" si="3"/>
        <v>6.0922661393892463E-2</v>
      </c>
      <c r="AH91" s="163">
        <f t="shared" si="3"/>
        <v>9.1953052987803208E-2</v>
      </c>
      <c r="AI91" s="163">
        <f t="shared" si="3"/>
        <v>5.989258844012646E-2</v>
      </c>
      <c r="AJ91" s="163">
        <f t="shared" si="3"/>
        <v>6.0397242015338914E-2</v>
      </c>
    </row>
    <row r="92" spans="15:36" x14ac:dyDescent="0.25">
      <c r="O92" s="70"/>
      <c r="P92" s="25">
        <v>42916</v>
      </c>
      <c r="Q92" s="61">
        <v>168.40824133768101</v>
      </c>
      <c r="R92" s="16">
        <v>208.929303531991</v>
      </c>
      <c r="S92" s="16">
        <v>207.77349291371499</v>
      </c>
      <c r="T92" s="16">
        <v>276.23685971474902</v>
      </c>
      <c r="U92" s="65">
        <v>207.852873673506</v>
      </c>
      <c r="V92" s="66">
        <v>173.37004785864301</v>
      </c>
      <c r="W92" s="61">
        <v>181.914999444453</v>
      </c>
      <c r="X92" s="16">
        <v>195.17436621816901</v>
      </c>
      <c r="Y92" s="16">
        <v>188.24065158543601</v>
      </c>
      <c r="Z92" s="64">
        <v>234.95348213122199</v>
      </c>
      <c r="AA92" s="163">
        <f t="shared" si="4"/>
        <v>0.12970908058229313</v>
      </c>
      <c r="AB92" s="163">
        <f t="shared" si="4"/>
        <v>0.16475432532074108</v>
      </c>
      <c r="AC92" s="163">
        <f t="shared" si="4"/>
        <v>0.12610830446631294</v>
      </c>
      <c r="AD92" s="163">
        <f t="shared" si="4"/>
        <v>0.11840117208847567</v>
      </c>
      <c r="AE92" s="163">
        <f t="shared" si="4"/>
        <v>0.15585703956560626</v>
      </c>
      <c r="AF92" s="163">
        <f t="shared" si="3"/>
        <v>7.6755481232098299E-2</v>
      </c>
      <c r="AG92" s="163">
        <f t="shared" si="3"/>
        <v>6.4970834496112184E-2</v>
      </c>
      <c r="AH92" s="163">
        <f t="shared" si="3"/>
        <v>9.6129352871978657E-2</v>
      </c>
      <c r="AI92" s="163">
        <f t="shared" si="3"/>
        <v>3.7682238327851225E-2</v>
      </c>
      <c r="AJ92" s="163">
        <f t="shared" si="3"/>
        <v>5.6387925302326503E-2</v>
      </c>
    </row>
    <row r="93" spans="15:36" x14ac:dyDescent="0.25">
      <c r="O93" s="70"/>
      <c r="P93" s="25">
        <v>43008</v>
      </c>
      <c r="Q93" s="61">
        <v>168.55840968523</v>
      </c>
      <c r="R93" s="16">
        <v>213.3068032619</v>
      </c>
      <c r="S93" s="16">
        <v>210.39479005615399</v>
      </c>
      <c r="T93" s="16">
        <v>279.59087283091299</v>
      </c>
      <c r="U93" s="65">
        <v>217.960485278726</v>
      </c>
      <c r="V93" s="66">
        <v>177.07586762811101</v>
      </c>
      <c r="W93" s="61">
        <v>183.762530758568</v>
      </c>
      <c r="X93" s="16">
        <v>198.17105220411199</v>
      </c>
      <c r="Y93" s="16">
        <v>187.76096421383201</v>
      </c>
      <c r="Z93" s="64">
        <v>240.494918151934</v>
      </c>
      <c r="AA93" s="163">
        <f t="shared" si="4"/>
        <v>0.10052235208365934</v>
      </c>
      <c r="AB93" s="163">
        <f t="shared" si="4"/>
        <v>0.17292969813535786</v>
      </c>
      <c r="AC93" s="163">
        <f t="shared" si="4"/>
        <v>0.11271849199031281</v>
      </c>
      <c r="AD93" s="163">
        <f t="shared" si="4"/>
        <v>0.10151573716817142</v>
      </c>
      <c r="AE93" s="163">
        <f t="shared" si="4"/>
        <v>0.16074304180770338</v>
      </c>
      <c r="AF93" s="163">
        <f t="shared" si="3"/>
        <v>9.1596576346334446E-2</v>
      </c>
      <c r="AG93" s="163">
        <f t="shared" si="3"/>
        <v>4.4857141188721972E-2</v>
      </c>
      <c r="AH93" s="163">
        <f t="shared" si="3"/>
        <v>0.1013911764395552</v>
      </c>
      <c r="AI93" s="163">
        <f t="shared" si="3"/>
        <v>1.2473965766519157E-2</v>
      </c>
      <c r="AJ93" s="163">
        <f t="shared" si="3"/>
        <v>6.0401563214881548E-2</v>
      </c>
    </row>
    <row r="94" spans="15:36" x14ac:dyDescent="0.25">
      <c r="O94" s="70"/>
      <c r="P94" s="25">
        <v>43100</v>
      </c>
      <c r="Q94" s="61">
        <v>167.48408983272799</v>
      </c>
      <c r="R94" s="16">
        <v>208.74008262702799</v>
      </c>
      <c r="S94" s="16">
        <v>208.683221038531</v>
      </c>
      <c r="T94" s="16">
        <v>277.571634070367</v>
      </c>
      <c r="U94" s="65">
        <v>235.888386383452</v>
      </c>
      <c r="V94" s="66">
        <v>180.66683256514199</v>
      </c>
      <c r="W94" s="61">
        <v>182.45915620952701</v>
      </c>
      <c r="X94" s="16">
        <v>203.22280354809999</v>
      </c>
      <c r="Y94" s="16">
        <v>188.95607734464099</v>
      </c>
      <c r="Z94" s="64">
        <v>245.798323516577</v>
      </c>
      <c r="AA94" s="163">
        <f t="shared" si="4"/>
        <v>6.9725548042498531E-2</v>
      </c>
      <c r="AB94" s="163">
        <f t="shared" si="4"/>
        <v>0.15498080799320446</v>
      </c>
      <c r="AC94" s="163">
        <f t="shared" si="4"/>
        <v>8.1312148526748507E-2</v>
      </c>
      <c r="AD94" s="163">
        <f t="shared" si="4"/>
        <v>9.3023167419313824E-2</v>
      </c>
      <c r="AE94" s="163">
        <f t="shared" si="4"/>
        <v>0.22351571997974928</v>
      </c>
      <c r="AF94" s="163">
        <f t="shared" si="3"/>
        <v>8.9871058426823858E-2</v>
      </c>
      <c r="AG94" s="163">
        <f t="shared" si="3"/>
        <v>4.3765699346278497E-2</v>
      </c>
      <c r="AH94" s="163">
        <f t="shared" si="3"/>
        <v>0.1117375799514142</v>
      </c>
      <c r="AI94" s="163">
        <f t="shared" si="3"/>
        <v>-7.0204893275710445E-3</v>
      </c>
      <c r="AJ94" s="163">
        <f t="shared" si="3"/>
        <v>7.2758571360676871E-2</v>
      </c>
    </row>
    <row r="95" spans="15:36" x14ac:dyDescent="0.25">
      <c r="O95" s="70"/>
      <c r="P95" s="25">
        <v>43190</v>
      </c>
      <c r="Q95" s="61">
        <v>172.239647979724</v>
      </c>
      <c r="R95" s="16">
        <v>211.93558160650699</v>
      </c>
      <c r="S95" s="16">
        <v>208.28254619017801</v>
      </c>
      <c r="T95" s="16">
        <v>286.970561597695</v>
      </c>
      <c r="U95" s="65">
        <v>243.68282399976599</v>
      </c>
      <c r="V95" s="66">
        <v>181.38012835348499</v>
      </c>
      <c r="W95" s="61">
        <v>183.69679220714499</v>
      </c>
      <c r="X95" s="16">
        <v>211.48906558594999</v>
      </c>
      <c r="Y95" s="16">
        <v>191.33946896959901</v>
      </c>
      <c r="Z95" s="64">
        <v>250.382380918232</v>
      </c>
      <c r="AA95" s="163">
        <f t="shared" si="4"/>
        <v>6.3240494185420548E-2</v>
      </c>
      <c r="AB95" s="163">
        <f t="shared" si="4"/>
        <v>0.1091959516970169</v>
      </c>
      <c r="AC95" s="163">
        <f t="shared" si="4"/>
        <v>4.4146182735066208E-2</v>
      </c>
      <c r="AD95" s="163">
        <f t="shared" si="4"/>
        <v>9.3764381226697502E-2</v>
      </c>
      <c r="AE95" s="163">
        <f t="shared" si="4"/>
        <v>0.22399412517442774</v>
      </c>
      <c r="AF95" s="163">
        <f t="shared" si="3"/>
        <v>5.4129024020318273E-2</v>
      </c>
      <c r="AG95" s="163">
        <f t="shared" si="3"/>
        <v>4.7841911090058087E-2</v>
      </c>
      <c r="AH95" s="163">
        <f t="shared" si="3"/>
        <v>0.11644506212100092</v>
      </c>
      <c r="AI95" s="163">
        <f t="shared" si="3"/>
        <v>4.4718551666691475E-3</v>
      </c>
      <c r="AJ95" s="163">
        <f t="shared" si="3"/>
        <v>8.5140740821463279E-2</v>
      </c>
    </row>
    <row r="96" spans="15:36" x14ac:dyDescent="0.25">
      <c r="O96" s="70"/>
      <c r="P96" s="25">
        <v>43281</v>
      </c>
      <c r="Q96" s="61">
        <v>178.44211014259599</v>
      </c>
      <c r="R96" s="16">
        <v>218.726525273714</v>
      </c>
      <c r="S96" s="16">
        <v>208.804645896198</v>
      </c>
      <c r="T96" s="16">
        <v>302.79852389722799</v>
      </c>
      <c r="U96" s="65">
        <v>243.906496495249</v>
      </c>
      <c r="V96" s="66">
        <v>183.811805494005</v>
      </c>
      <c r="W96" s="61">
        <v>185.51728021053901</v>
      </c>
      <c r="X96" s="16">
        <v>217.54166995204</v>
      </c>
      <c r="Y96" s="16">
        <v>191.941192732583</v>
      </c>
      <c r="Z96" s="64">
        <v>254.94236583773801</v>
      </c>
      <c r="AA96" s="163">
        <f t="shared" si="4"/>
        <v>5.9580628152251514E-2</v>
      </c>
      <c r="AB96" s="163">
        <f t="shared" si="4"/>
        <v>4.6892520944161742E-2</v>
      </c>
      <c r="AC96" s="163">
        <f t="shared" si="4"/>
        <v>4.9628707109006243E-3</v>
      </c>
      <c r="AD96" s="163">
        <f t="shared" si="4"/>
        <v>9.6155394359418223E-2</v>
      </c>
      <c r="AE96" s="163">
        <f t="shared" si="4"/>
        <v>0.17345741814652893</v>
      </c>
      <c r="AF96" s="163">
        <f t="shared" si="3"/>
        <v>6.0228152234667709E-2</v>
      </c>
      <c r="AG96" s="163">
        <f t="shared" si="3"/>
        <v>1.9801999709133211E-2</v>
      </c>
      <c r="AH96" s="163">
        <f t="shared" si="3"/>
        <v>0.11460164655469374</v>
      </c>
      <c r="AI96" s="163">
        <f t="shared" si="3"/>
        <v>1.9658565331024835E-2</v>
      </c>
      <c r="AJ96" s="163">
        <f t="shared" si="3"/>
        <v>8.5075920242595915E-2</v>
      </c>
    </row>
    <row r="97" spans="15:36" x14ac:dyDescent="0.25">
      <c r="O97" s="70"/>
      <c r="P97" s="25">
        <v>43373</v>
      </c>
      <c r="Q97" s="61">
        <v>180.11139813818801</v>
      </c>
      <c r="R97" s="16">
        <v>224.201274918661</v>
      </c>
      <c r="S97" s="16">
        <v>210.90158007710301</v>
      </c>
      <c r="T97" s="16">
        <v>307.13467788480301</v>
      </c>
      <c r="U97" s="65">
        <v>245.49755109529201</v>
      </c>
      <c r="V97" s="66">
        <v>183.900174343153</v>
      </c>
      <c r="W97" s="61">
        <v>187.61116952597499</v>
      </c>
      <c r="X97" s="16">
        <v>218.825965196407</v>
      </c>
      <c r="Y97" s="16">
        <v>188.69427085846701</v>
      </c>
      <c r="Z97" s="64">
        <v>259.22076720157497</v>
      </c>
      <c r="AA97" s="163">
        <f t="shared" si="4"/>
        <v>6.8539970651908311E-2</v>
      </c>
      <c r="AB97" s="163">
        <f t="shared" si="4"/>
        <v>5.1074187462200493E-2</v>
      </c>
      <c r="AC97" s="163">
        <f t="shared" si="4"/>
        <v>2.4087574640689891E-3</v>
      </c>
      <c r="AD97" s="163">
        <f t="shared" si="4"/>
        <v>9.851467887704457E-2</v>
      </c>
      <c r="AE97" s="163">
        <f t="shared" si="4"/>
        <v>0.12633971603316918</v>
      </c>
      <c r="AF97" s="163">
        <f t="shared" si="3"/>
        <v>3.8538886221211044E-2</v>
      </c>
      <c r="AG97" s="163">
        <f t="shared" si="3"/>
        <v>2.0943544647104462E-2</v>
      </c>
      <c r="AH97" s="163">
        <f t="shared" si="3"/>
        <v>0.10422770007307069</v>
      </c>
      <c r="AI97" s="163">
        <f t="shared" si="3"/>
        <v>4.9707171484916213E-3</v>
      </c>
      <c r="AJ97" s="163">
        <f t="shared" si="3"/>
        <v>7.7863803499626627E-2</v>
      </c>
    </row>
    <row r="98" spans="15:36" x14ac:dyDescent="0.25">
      <c r="O98" s="68"/>
      <c r="P98" s="25">
        <v>43465</v>
      </c>
      <c r="Q98" s="61">
        <v>179.78489746565501</v>
      </c>
      <c r="R98" s="16">
        <v>228.14241565634299</v>
      </c>
      <c r="S98" s="16">
        <v>212.71938643401501</v>
      </c>
      <c r="T98" s="16">
        <v>304.78303966229902</v>
      </c>
      <c r="U98" s="65">
        <v>242.14994934222599</v>
      </c>
      <c r="V98" s="66">
        <v>185.73145855019999</v>
      </c>
      <c r="W98" s="61">
        <v>188.73493570458101</v>
      </c>
      <c r="X98" s="16">
        <v>219.01009804383199</v>
      </c>
      <c r="Y98" s="16">
        <v>185.800143924232</v>
      </c>
      <c r="Z98" s="64">
        <v>261.41075354221402</v>
      </c>
      <c r="AA98" s="163">
        <f t="shared" si="4"/>
        <v>7.3444633727372199E-2</v>
      </c>
      <c r="AB98" s="163">
        <f t="shared" si="4"/>
        <v>9.2949723815059837E-2</v>
      </c>
      <c r="AC98" s="163">
        <f t="shared" si="4"/>
        <v>1.9341111256562238E-2</v>
      </c>
      <c r="AD98" s="163">
        <f t="shared" si="4"/>
        <v>9.8033812723938851E-2</v>
      </c>
      <c r="AE98" s="163">
        <f t="shared" si="4"/>
        <v>2.654460041366935E-2</v>
      </c>
      <c r="AF98" s="163">
        <f t="shared" si="3"/>
        <v>2.8032959415679626E-2</v>
      </c>
      <c r="AG98" s="163">
        <f t="shared" si="3"/>
        <v>3.4395530624109716E-2</v>
      </c>
      <c r="AH98" s="163">
        <f t="shared" si="3"/>
        <v>7.768466048149647E-2</v>
      </c>
      <c r="AI98" s="163">
        <f t="shared" si="3"/>
        <v>-1.6701941873257686E-2</v>
      </c>
      <c r="AJ98" s="163">
        <f t="shared" si="3"/>
        <v>6.351723560304956E-2</v>
      </c>
    </row>
    <row r="99" spans="15:36" x14ac:dyDescent="0.25">
      <c r="O99" s="68"/>
      <c r="P99" s="25">
        <v>43555</v>
      </c>
      <c r="Q99" s="61">
        <v>181.70192327829099</v>
      </c>
      <c r="R99" s="16">
        <v>232.38643785879199</v>
      </c>
      <c r="S99" s="16">
        <v>213.05548417654299</v>
      </c>
      <c r="T99" s="16">
        <v>310.23589435538599</v>
      </c>
      <c r="U99" s="65">
        <v>241.76886558826399</v>
      </c>
      <c r="V99" s="66">
        <v>182.66001966701</v>
      </c>
      <c r="W99" s="61">
        <v>194.96428044228699</v>
      </c>
      <c r="X99" s="16">
        <v>223.71176645544199</v>
      </c>
      <c r="Y99" s="16">
        <v>187.53702555197501</v>
      </c>
      <c r="Z99" s="64">
        <v>266.061171291856</v>
      </c>
      <c r="AA99" s="163">
        <f t="shared" si="4"/>
        <v>5.493668507544136E-2</v>
      </c>
      <c r="AB99" s="163">
        <f t="shared" si="4"/>
        <v>9.649562427065872E-2</v>
      </c>
      <c r="AC99" s="163">
        <f t="shared" si="4"/>
        <v>2.2915688681887536E-2</v>
      </c>
      <c r="AD99" s="163">
        <f t="shared" si="4"/>
        <v>8.1072193008796312E-2</v>
      </c>
      <c r="AE99" s="163">
        <f t="shared" si="4"/>
        <v>-7.8543016700423074E-3</v>
      </c>
      <c r="AF99" s="163">
        <f t="shared" si="3"/>
        <v>7.0564031746116473E-3</v>
      </c>
      <c r="AG99" s="163">
        <f t="shared" si="3"/>
        <v>6.133742511102902E-2</v>
      </c>
      <c r="AH99" s="163">
        <f t="shared" si="3"/>
        <v>5.7793535734946389E-2</v>
      </c>
      <c r="AI99" s="163">
        <f t="shared" si="3"/>
        <v>-1.9872760377672827E-2</v>
      </c>
      <c r="AJ99" s="163">
        <f t="shared" si="3"/>
        <v>6.261938366479658E-2</v>
      </c>
    </row>
    <row r="100" spans="15:36" x14ac:dyDescent="0.25">
      <c r="O100" s="68"/>
      <c r="P100" s="25">
        <v>43646</v>
      </c>
      <c r="Q100" s="61">
        <v>184.489144074927</v>
      </c>
      <c r="R100" s="16">
        <v>235.905346468982</v>
      </c>
      <c r="S100" s="16">
        <v>214.389154862336</v>
      </c>
      <c r="T100" s="16">
        <v>321.83620076132701</v>
      </c>
      <c r="U100" s="65">
        <v>254.75183094745401</v>
      </c>
      <c r="V100" s="66">
        <v>185.87517978643001</v>
      </c>
      <c r="W100" s="61">
        <v>201.448153935741</v>
      </c>
      <c r="X100" s="16">
        <v>231.79295447161601</v>
      </c>
      <c r="Y100" s="16">
        <v>190.15638848883901</v>
      </c>
      <c r="Z100" s="64">
        <v>272.45415849607798</v>
      </c>
      <c r="AA100" s="163">
        <f t="shared" si="4"/>
        <v>3.3887931091482359E-2</v>
      </c>
      <c r="AB100" s="163">
        <f t="shared" si="4"/>
        <v>7.8540182420812732E-2</v>
      </c>
      <c r="AC100" s="163">
        <f t="shared" si="4"/>
        <v>2.6745137504814886E-2</v>
      </c>
      <c r="AD100" s="163">
        <f t="shared" si="4"/>
        <v>6.2872422953291984E-2</v>
      </c>
      <c r="AE100" s="163">
        <f t="shared" si="4"/>
        <v>4.4465131548540926E-2</v>
      </c>
      <c r="AF100" s="163">
        <f t="shared" si="3"/>
        <v>1.1225472090215183E-2</v>
      </c>
      <c r="AG100" s="163">
        <f t="shared" si="3"/>
        <v>8.5872721436636157E-2</v>
      </c>
      <c r="AH100" s="163">
        <f t="shared" si="3"/>
        <v>6.5510596304229507E-2</v>
      </c>
      <c r="AI100" s="163">
        <f t="shared" si="3"/>
        <v>-9.2987035160848608E-3</v>
      </c>
      <c r="AJ100" s="163">
        <f t="shared" si="3"/>
        <v>6.8689221584637083E-2</v>
      </c>
    </row>
    <row r="101" spans="15:36" x14ac:dyDescent="0.25">
      <c r="O101" s="68"/>
      <c r="P101" s="25">
        <v>43738</v>
      </c>
      <c r="Q101" s="61">
        <v>186.32352095752901</v>
      </c>
      <c r="R101" s="16">
        <v>238.86259555818901</v>
      </c>
      <c r="S101" s="16">
        <v>216.29549746672299</v>
      </c>
      <c r="T101" s="16">
        <v>333.36728151652397</v>
      </c>
      <c r="U101" s="65">
        <v>261.39850282739502</v>
      </c>
      <c r="V101" s="66">
        <v>186.76075169091101</v>
      </c>
      <c r="W101" s="61">
        <v>201.55763668808899</v>
      </c>
      <c r="X101" s="16">
        <v>237.076461787396</v>
      </c>
      <c r="Y101" s="16">
        <v>190.453660537769</v>
      </c>
      <c r="Z101" s="64">
        <v>277.29637022937601</v>
      </c>
      <c r="AA101" s="163">
        <f t="shared" si="4"/>
        <v>3.4490448042465482E-2</v>
      </c>
      <c r="AB101" s="163">
        <f t="shared" si="4"/>
        <v>6.5393564977929142E-2</v>
      </c>
      <c r="AC101" s="163">
        <f t="shared" si="4"/>
        <v>2.5575519100653699E-2</v>
      </c>
      <c r="AD101" s="163">
        <f t="shared" si="4"/>
        <v>8.5410751440968991E-2</v>
      </c>
      <c r="AE101" s="163">
        <f t="shared" si="4"/>
        <v>6.4770306918177534E-2</v>
      </c>
      <c r="AF101" s="163">
        <f t="shared" si="3"/>
        <v>1.5555055116044825E-2</v>
      </c>
      <c r="AG101" s="163">
        <f t="shared" si="3"/>
        <v>7.4337083433527074E-2</v>
      </c>
      <c r="AH101" s="163">
        <f t="shared" si="3"/>
        <v>8.3401878632676452E-2</v>
      </c>
      <c r="AI101" s="163">
        <f t="shared" si="3"/>
        <v>9.3240227766195893E-3</v>
      </c>
      <c r="AJ101" s="163">
        <f t="shared" si="3"/>
        <v>6.9730535955651707E-2</v>
      </c>
    </row>
    <row r="102" spans="15:36" x14ac:dyDescent="0.25">
      <c r="O102" s="68"/>
      <c r="P102" s="25">
        <v>43830</v>
      </c>
      <c r="Q102" s="61">
        <v>187.200525727285</v>
      </c>
      <c r="R102" s="16">
        <v>243.01133053524299</v>
      </c>
      <c r="S102" s="16">
        <v>217.51120569819199</v>
      </c>
      <c r="T102" s="16">
        <v>338.387600162495</v>
      </c>
      <c r="U102" s="65">
        <v>274.07766809352597</v>
      </c>
      <c r="V102" s="66">
        <v>190.70337544548801</v>
      </c>
      <c r="W102" s="61">
        <v>201.517321291803</v>
      </c>
      <c r="X102" s="16">
        <v>243.12321222941</v>
      </c>
      <c r="Y102" s="16">
        <v>190.74367959892001</v>
      </c>
      <c r="Z102" s="64">
        <v>282.73570268399402</v>
      </c>
      <c r="AA102" s="163">
        <f t="shared" si="4"/>
        <v>4.1247225802415466E-2</v>
      </c>
      <c r="AB102" s="163">
        <f t="shared" si="4"/>
        <v>6.517382940880867E-2</v>
      </c>
      <c r="AC102" s="163">
        <f t="shared" si="4"/>
        <v>2.2526481222544303E-2</v>
      </c>
      <c r="AD102" s="163">
        <f t="shared" si="4"/>
        <v>0.11025731791844451</v>
      </c>
      <c r="AE102" s="163">
        <f t="shared" si="4"/>
        <v>0.13185102387189485</v>
      </c>
      <c r="AF102" s="163">
        <f t="shared" si="3"/>
        <v>2.6769384864030465E-2</v>
      </c>
      <c r="AG102" s="163">
        <f t="shared" si="3"/>
        <v>6.772665346509954E-2</v>
      </c>
      <c r="AH102" s="163">
        <f t="shared" si="3"/>
        <v>0.11010046751703695</v>
      </c>
      <c r="AI102" s="163">
        <f t="shared" si="3"/>
        <v>2.6606737595983532E-2</v>
      </c>
      <c r="AJ102" s="163">
        <f t="shared" si="3"/>
        <v>8.1576403620811089E-2</v>
      </c>
    </row>
    <row r="103" spans="15:36" x14ac:dyDescent="0.25">
      <c r="O103" s="68"/>
      <c r="P103" s="25">
        <v>43921</v>
      </c>
      <c r="Q103" s="61">
        <v>187.951039982362</v>
      </c>
      <c r="R103" s="16">
        <v>248.766239670103</v>
      </c>
      <c r="S103" s="16">
        <v>216.90182466201</v>
      </c>
      <c r="T103" s="16">
        <v>338.31695507612102</v>
      </c>
      <c r="U103" s="65">
        <v>284.81862022365198</v>
      </c>
      <c r="V103" s="66">
        <v>197.289040999414</v>
      </c>
      <c r="W103" s="61">
        <v>200.64192095940399</v>
      </c>
      <c r="X103" s="16">
        <v>248.6118711151</v>
      </c>
      <c r="Y103" s="16">
        <v>191.348531560259</v>
      </c>
      <c r="Z103" s="64">
        <v>286.28646574904599</v>
      </c>
      <c r="AA103" s="163">
        <f t="shared" si="4"/>
        <v>3.4392132957778321E-2</v>
      </c>
      <c r="AB103" s="163">
        <f t="shared" si="4"/>
        <v>7.0485188215949623E-2</v>
      </c>
      <c r="AC103" s="163">
        <f t="shared" si="4"/>
        <v>1.8053233880991559E-2</v>
      </c>
      <c r="AD103" s="163">
        <f t="shared" si="4"/>
        <v>9.0515189349969827E-2</v>
      </c>
      <c r="AE103" s="163">
        <f t="shared" si="4"/>
        <v>0.17806161488428529</v>
      </c>
      <c r="AF103" s="163">
        <f t="shared" si="3"/>
        <v>8.0088797532556821E-2</v>
      </c>
      <c r="AG103" s="163">
        <f t="shared" si="3"/>
        <v>2.9121439600304999E-2</v>
      </c>
      <c r="AH103" s="163">
        <f t="shared" si="3"/>
        <v>0.1113044032246624</v>
      </c>
      <c r="AI103" s="163">
        <f t="shared" si="3"/>
        <v>2.0324018668130384E-2</v>
      </c>
      <c r="AJ103" s="163">
        <f t="shared" si="3"/>
        <v>7.6017460041186702E-2</v>
      </c>
    </row>
    <row r="104" spans="15:36" x14ac:dyDescent="0.25">
      <c r="O104" s="68"/>
      <c r="P104" s="25">
        <v>44012</v>
      </c>
      <c r="Q104" s="61">
        <v>188.16091208907099</v>
      </c>
      <c r="R104" s="16">
        <v>254.52974637659401</v>
      </c>
      <c r="S104" s="16">
        <v>213.47461997060199</v>
      </c>
      <c r="T104" s="16">
        <v>338.536260306337</v>
      </c>
      <c r="U104" s="65">
        <v>287.79616371739098</v>
      </c>
      <c r="V104" s="66">
        <v>190.96268566548801</v>
      </c>
      <c r="W104" s="61">
        <v>193.24564151603701</v>
      </c>
      <c r="X104" s="16">
        <v>254.124258709016</v>
      </c>
      <c r="Y104" s="16">
        <v>190.23657327578999</v>
      </c>
      <c r="Z104" s="64">
        <v>291.94565922423402</v>
      </c>
      <c r="AA104" s="163">
        <f t="shared" si="4"/>
        <v>1.9902352696984593E-2</v>
      </c>
      <c r="AB104" s="163">
        <f t="shared" si="4"/>
        <v>7.8948613019505398E-2</v>
      </c>
      <c r="AC104" s="163">
        <f t="shared" si="4"/>
        <v>-4.2657703106355749E-3</v>
      </c>
      <c r="AD104" s="163">
        <f t="shared" si="4"/>
        <v>5.1889935021308231E-2</v>
      </c>
      <c r="AE104" s="163">
        <f t="shared" si="4"/>
        <v>0.12971185583648581</v>
      </c>
      <c r="AF104" s="163">
        <f t="shared" si="3"/>
        <v>2.7370549876016392E-2</v>
      </c>
      <c r="AG104" s="163">
        <f t="shared" si="3"/>
        <v>-4.0717734362164859E-2</v>
      </c>
      <c r="AH104" s="163">
        <f t="shared" si="3"/>
        <v>9.6341600581887121E-2</v>
      </c>
      <c r="AI104" s="163">
        <f t="shared" si="3"/>
        <v>4.2167811235893637E-4</v>
      </c>
      <c r="AJ104" s="163">
        <f t="shared" si="3"/>
        <v>7.1540477986268725E-2</v>
      </c>
    </row>
    <row r="105" spans="15:36" x14ac:dyDescent="0.25">
      <c r="O105" s="68"/>
      <c r="P105" s="25">
        <v>44104</v>
      </c>
      <c r="Q105" s="61">
        <v>192.59962552512499</v>
      </c>
      <c r="R105" s="16">
        <v>262.156856961936</v>
      </c>
      <c r="S105" s="16">
        <v>216.37261391502901</v>
      </c>
      <c r="T105" s="16">
        <v>352.20720683585398</v>
      </c>
      <c r="U105" s="65">
        <v>298.34627858458401</v>
      </c>
      <c r="V105" s="66">
        <v>190.28078859909701</v>
      </c>
      <c r="W105" s="61">
        <v>191.02585429443701</v>
      </c>
      <c r="X105" s="16">
        <v>267.125734797696</v>
      </c>
      <c r="Y105" s="16">
        <v>191.27840142046099</v>
      </c>
      <c r="Z105" s="64">
        <v>300.81365209349599</v>
      </c>
      <c r="AA105" s="163">
        <f t="shared" si="4"/>
        <v>3.368390923133413E-2</v>
      </c>
      <c r="AB105" s="163">
        <f t="shared" si="4"/>
        <v>9.7521595414767681E-2</v>
      </c>
      <c r="AC105" s="163">
        <f t="shared" si="4"/>
        <v>3.5653284145631403E-4</v>
      </c>
      <c r="AD105" s="163">
        <f t="shared" si="4"/>
        <v>5.6514020313046753E-2</v>
      </c>
      <c r="AE105" s="163">
        <f t="shared" si="4"/>
        <v>0.14134654696773885</v>
      </c>
      <c r="AF105" s="163">
        <f t="shared" si="3"/>
        <v>1.8847840760523704E-2</v>
      </c>
      <c r="AG105" s="163">
        <f t="shared" si="3"/>
        <v>-5.2251964086828195E-2</v>
      </c>
      <c r="AH105" s="163">
        <f t="shared" si="3"/>
        <v>0.12674928916919392</v>
      </c>
      <c r="AI105" s="163">
        <f t="shared" si="3"/>
        <v>4.3304018434890956E-3</v>
      </c>
      <c r="AJ105" s="163">
        <f t="shared" si="3"/>
        <v>8.4809194742314187E-2</v>
      </c>
    </row>
    <row r="106" spans="15:36" x14ac:dyDescent="0.25">
      <c r="O106" s="68"/>
      <c r="P106" s="25">
        <v>44196</v>
      </c>
      <c r="Q106" s="61">
        <v>197.84242550740399</v>
      </c>
      <c r="R106" s="16">
        <v>271.048360231115</v>
      </c>
      <c r="S106" s="16">
        <v>225.371540142751</v>
      </c>
      <c r="T106" s="16">
        <v>370.13623416726898</v>
      </c>
      <c r="U106" s="65">
        <v>318.425637007538</v>
      </c>
      <c r="V106" s="66">
        <v>190.227210761576</v>
      </c>
      <c r="W106" s="61">
        <v>195.223791123322</v>
      </c>
      <c r="X106" s="16">
        <v>279.64039004589603</v>
      </c>
      <c r="Y106" s="16">
        <v>194.38925563794999</v>
      </c>
      <c r="Z106" s="64">
        <v>306.65892019197702</v>
      </c>
      <c r="AA106" s="163">
        <f t="shared" si="4"/>
        <v>5.6847595586468458E-2</v>
      </c>
      <c r="AB106" s="163">
        <f t="shared" si="4"/>
        <v>0.11537334343266714</v>
      </c>
      <c r="AC106" s="163">
        <f t="shared" si="4"/>
        <v>3.6137606884794948E-2</v>
      </c>
      <c r="AD106" s="163">
        <f t="shared" si="4"/>
        <v>9.3823278363415641E-2</v>
      </c>
      <c r="AE106" s="163">
        <f t="shared" si="4"/>
        <v>0.16180803500881646</v>
      </c>
      <c r="AF106" s="163">
        <f t="shared" si="3"/>
        <v>-2.4968865013514918E-3</v>
      </c>
      <c r="AG106" s="163">
        <f t="shared" si="3"/>
        <v>-3.1230715693008726E-2</v>
      </c>
      <c r="AH106" s="163">
        <f t="shared" si="3"/>
        <v>0.15020029342993624</v>
      </c>
      <c r="AI106" s="163">
        <f t="shared" si="3"/>
        <v>1.9112434271455703E-2</v>
      </c>
      <c r="AJ106" s="163">
        <f t="shared" si="3"/>
        <v>8.4613358981130649E-2</v>
      </c>
    </row>
    <row r="107" spans="15:36" x14ac:dyDescent="0.25">
      <c r="O107" s="68"/>
      <c r="P107" s="25">
        <v>44286</v>
      </c>
      <c r="Q107" s="61">
        <v>199.739466855871</v>
      </c>
      <c r="R107" s="16">
        <v>281.75768584568101</v>
      </c>
      <c r="S107" s="16">
        <v>234.13973986386301</v>
      </c>
      <c r="T107" s="16">
        <v>384.93571645095699</v>
      </c>
      <c r="U107" s="65">
        <v>321.87012676219302</v>
      </c>
      <c r="V107" s="66">
        <v>187.40511524635201</v>
      </c>
      <c r="W107" s="61">
        <v>195.44391877749399</v>
      </c>
      <c r="X107" s="16">
        <v>284.88491534912703</v>
      </c>
      <c r="Y107" s="16">
        <v>199.46853186809099</v>
      </c>
      <c r="Z107" s="64">
        <v>316.608461495401</v>
      </c>
      <c r="AA107" s="163">
        <f t="shared" si="4"/>
        <v>6.272073234931419E-2</v>
      </c>
      <c r="AB107" s="163">
        <f t="shared" si="4"/>
        <v>0.13262027122060061</v>
      </c>
      <c r="AC107" s="163">
        <f t="shared" si="4"/>
        <v>7.947335265027955E-2</v>
      </c>
      <c r="AD107" s="163">
        <f t="shared" si="4"/>
        <v>0.13779611300990458</v>
      </c>
      <c r="AE107" s="163">
        <f t="shared" si="4"/>
        <v>0.13008807678882306</v>
      </c>
      <c r="AF107" s="163">
        <f t="shared" si="3"/>
        <v>-5.0098706461304876E-2</v>
      </c>
      <c r="AG107" s="163">
        <f t="shared" si="3"/>
        <v>-2.59068601270106E-2</v>
      </c>
      <c r="AH107" s="163">
        <f t="shared" si="3"/>
        <v>0.14590230173374819</v>
      </c>
      <c r="AI107" s="163">
        <f t="shared" si="3"/>
        <v>4.2435655197462729E-2</v>
      </c>
      <c r="AJ107" s="163">
        <f t="shared" si="3"/>
        <v>0.10591487678965161</v>
      </c>
    </row>
    <row r="108" spans="15:36" x14ac:dyDescent="0.25">
      <c r="O108" s="68"/>
      <c r="P108" s="25">
        <v>44377</v>
      </c>
      <c r="Q108" s="61">
        <v>206.182881134534</v>
      </c>
      <c r="R108" s="16">
        <v>298.05566045977099</v>
      </c>
      <c r="S108" s="16">
        <v>245.38876275464099</v>
      </c>
      <c r="T108" s="16">
        <v>410.77953353718402</v>
      </c>
      <c r="U108" s="65">
        <v>336.987994107546</v>
      </c>
      <c r="V108" s="66">
        <v>196.833289528005</v>
      </c>
      <c r="W108" s="61">
        <v>202.50350319745601</v>
      </c>
      <c r="X108" s="16">
        <v>297.85215273037898</v>
      </c>
      <c r="Y108" s="16">
        <v>208.258449344296</v>
      </c>
      <c r="Z108" s="64">
        <v>336.02955615014798</v>
      </c>
      <c r="AA108" s="163">
        <f t="shared" si="4"/>
        <v>9.5779558280052468E-2</v>
      </c>
      <c r="AB108" s="163">
        <f t="shared" si="4"/>
        <v>0.17100521531490243</v>
      </c>
      <c r="AC108" s="163">
        <f t="shared" si="4"/>
        <v>0.14949853424465154</v>
      </c>
      <c r="AD108" s="163">
        <f t="shared" si="4"/>
        <v>0.2133989226603823</v>
      </c>
      <c r="AE108" s="163">
        <f t="shared" si="4"/>
        <v>0.17092594200963784</v>
      </c>
      <c r="AF108" s="163">
        <f t="shared" si="3"/>
        <v>3.0742151756289138E-2</v>
      </c>
      <c r="AG108" s="163">
        <f t="shared" si="3"/>
        <v>4.7907221134665168E-2</v>
      </c>
      <c r="AH108" s="163">
        <f t="shared" si="3"/>
        <v>0.17207288372824503</v>
      </c>
      <c r="AI108" s="163">
        <f t="shared" si="3"/>
        <v>9.4734023842930171E-2</v>
      </c>
      <c r="AJ108" s="163">
        <f t="shared" si="3"/>
        <v>0.15100035069216267</v>
      </c>
    </row>
    <row r="109" spans="15:36" x14ac:dyDescent="0.25">
      <c r="O109" s="68"/>
      <c r="P109" s="25">
        <v>44469</v>
      </c>
      <c r="Q109" s="61">
        <v>216.76451921144101</v>
      </c>
      <c r="R109" s="16">
        <v>312.11725270245</v>
      </c>
      <c r="S109" s="16">
        <v>255.13684635185601</v>
      </c>
      <c r="T109" s="16">
        <v>434.54453176619</v>
      </c>
      <c r="U109" s="65">
        <v>343.72196447137202</v>
      </c>
      <c r="V109" s="66">
        <v>204.63914299421401</v>
      </c>
      <c r="W109" s="61">
        <v>216.77574758191301</v>
      </c>
      <c r="X109" s="16">
        <v>325.02852144403801</v>
      </c>
      <c r="Y109" s="16">
        <v>214.75615785920701</v>
      </c>
      <c r="Z109" s="64">
        <v>360.79840400556998</v>
      </c>
      <c r="AA109" s="163">
        <f t="shared" si="4"/>
        <v>0.1254669816747056</v>
      </c>
      <c r="AB109" s="163">
        <f t="shared" si="4"/>
        <v>0.19057443821798659</v>
      </c>
      <c r="AC109" s="163">
        <f t="shared" si="4"/>
        <v>0.17915498516854811</v>
      </c>
      <c r="AD109" s="163">
        <f t="shared" si="4"/>
        <v>0.23377524176758069</v>
      </c>
      <c r="AE109" s="163">
        <f t="shared" si="4"/>
        <v>0.15209067162513157</v>
      </c>
      <c r="AF109" s="163">
        <f t="shared" si="3"/>
        <v>7.5458770697911293E-2</v>
      </c>
      <c r="AG109" s="163">
        <f t="shared" si="3"/>
        <v>0.13479794859488758</v>
      </c>
      <c r="AH109" s="163">
        <f t="shared" si="3"/>
        <v>0.21676229244701517</v>
      </c>
      <c r="AI109" s="163">
        <f t="shared" si="3"/>
        <v>0.12274128319975919</v>
      </c>
      <c r="AJ109" s="163">
        <f t="shared" si="3"/>
        <v>0.19940834298780463</v>
      </c>
    </row>
    <row r="110" spans="15:36" x14ac:dyDescent="0.25">
      <c r="O110" s="68"/>
      <c r="P110" s="25">
        <v>44561</v>
      </c>
      <c r="Q110" s="61">
        <v>222.56107919370501</v>
      </c>
      <c r="R110" s="16">
        <v>321.42289189368199</v>
      </c>
      <c r="S110" s="16">
        <v>259.785278486045</v>
      </c>
      <c r="T110" s="16">
        <v>445.21717067656999</v>
      </c>
      <c r="U110" s="65">
        <v>348.05401392609201</v>
      </c>
      <c r="V110" s="66">
        <v>219.76990573748299</v>
      </c>
      <c r="W110" s="61">
        <v>221.518333724618</v>
      </c>
      <c r="X110" s="16">
        <v>345.40121526624699</v>
      </c>
      <c r="Y110" s="16">
        <v>218.862819424111</v>
      </c>
      <c r="Z110" s="64">
        <v>380.77070933509202</v>
      </c>
      <c r="AA110" s="163">
        <f t="shared" si="4"/>
        <v>0.12494111726999613</v>
      </c>
      <c r="AB110" s="163">
        <f t="shared" si="4"/>
        <v>0.18585071542072451</v>
      </c>
      <c r="AC110" s="163">
        <f t="shared" si="4"/>
        <v>0.15269779991518106</v>
      </c>
      <c r="AD110" s="163">
        <f t="shared" si="4"/>
        <v>0.20284676175575678</v>
      </c>
      <c r="AE110" s="163">
        <f t="shared" si="4"/>
        <v>9.304645567169767E-2</v>
      </c>
      <c r="AF110" s="163">
        <f t="shared" si="3"/>
        <v>0.15530215082076104</v>
      </c>
      <c r="AG110" s="163">
        <f t="shared" si="3"/>
        <v>0.13468923254689713</v>
      </c>
      <c r="AH110" s="163">
        <f t="shared" si="3"/>
        <v>0.23516211377604623</v>
      </c>
      <c r="AI110" s="163">
        <f t="shared" si="3"/>
        <v>0.12589977622910919</v>
      </c>
      <c r="AJ110" s="163">
        <f t="shared" si="3"/>
        <v>0.2416749824095088</v>
      </c>
    </row>
    <row r="111" spans="15:36" x14ac:dyDescent="0.25">
      <c r="O111" s="68"/>
      <c r="P111" s="25">
        <v>44651</v>
      </c>
      <c r="Q111" s="61">
        <v>227.936348734809</v>
      </c>
      <c r="R111" s="16">
        <v>343.22016342466497</v>
      </c>
      <c r="S111" s="16">
        <v>265.52933160279599</v>
      </c>
      <c r="T111" s="16">
        <v>466.47826946831498</v>
      </c>
      <c r="U111" s="65">
        <v>364.39409488622601</v>
      </c>
      <c r="V111" s="66">
        <v>235.551724716357</v>
      </c>
      <c r="W111" s="61">
        <v>213.68352345686</v>
      </c>
      <c r="X111" s="16">
        <v>367.964686897749</v>
      </c>
      <c r="Y111" s="16">
        <v>222.50154389306499</v>
      </c>
      <c r="Z111" s="64">
        <v>397.39062306533901</v>
      </c>
      <c r="AA111" s="163">
        <f t="shared" si="4"/>
        <v>0.14116830450581119</v>
      </c>
      <c r="AB111" s="163">
        <f t="shared" si="4"/>
        <v>0.21813948888211354</v>
      </c>
      <c r="AC111" s="163">
        <f t="shared" si="4"/>
        <v>0.13406349454895605</v>
      </c>
      <c r="AD111" s="163">
        <f t="shared" si="4"/>
        <v>0.2118342090184997</v>
      </c>
      <c r="AE111" s="163">
        <f t="shared" si="4"/>
        <v>0.13211529927240173</v>
      </c>
      <c r="AF111" s="163">
        <f t="shared" si="3"/>
        <v>0.25691192797333318</v>
      </c>
      <c r="AG111" s="163">
        <f t="shared" si="3"/>
        <v>9.3323981597663197E-2</v>
      </c>
      <c r="AH111" s="163">
        <f t="shared" si="3"/>
        <v>0.29162573050527274</v>
      </c>
      <c r="AI111" s="163">
        <f t="shared" si="3"/>
        <v>0.11547190832188892</v>
      </c>
      <c r="AJ111" s="163">
        <f t="shared" si="3"/>
        <v>0.25514846062037866</v>
      </c>
    </row>
    <row r="112" spans="15:36" x14ac:dyDescent="0.25">
      <c r="O112" s="68"/>
      <c r="P112" s="25">
        <v>44742</v>
      </c>
      <c r="Q112" s="61">
        <v>238.47375134230501</v>
      </c>
      <c r="R112" s="16">
        <v>376.18584888169102</v>
      </c>
      <c r="S112" s="16">
        <v>273.81666142425502</v>
      </c>
      <c r="T112" s="16">
        <v>499.04718631861601</v>
      </c>
      <c r="U112" s="65">
        <v>381.87396487077302</v>
      </c>
      <c r="V112" s="66">
        <v>237.65201825188399</v>
      </c>
      <c r="W112" s="61">
        <v>204.70461575568001</v>
      </c>
      <c r="X112" s="16">
        <v>399.97121471974498</v>
      </c>
      <c r="Y112" s="16">
        <v>223.92202630960401</v>
      </c>
      <c r="Z112" s="64">
        <v>414.08364287832399</v>
      </c>
      <c r="AA112" s="163">
        <f t="shared" si="4"/>
        <v>0.15661276062342577</v>
      </c>
      <c r="AB112" s="163">
        <f t="shared" si="4"/>
        <v>0.26213287914545536</v>
      </c>
      <c r="AC112" s="163">
        <f t="shared" si="4"/>
        <v>0.11584841274104507</v>
      </c>
      <c r="AD112" s="163">
        <f t="shared" si="4"/>
        <v>0.21487840940216163</v>
      </c>
      <c r="AE112" s="163">
        <f t="shared" si="4"/>
        <v>0.13319753685023605</v>
      </c>
      <c r="AF112" s="163">
        <f t="shared" si="3"/>
        <v>0.20737716075243151</v>
      </c>
      <c r="AG112" s="163">
        <f t="shared" si="3"/>
        <v>1.0869503605958508E-2</v>
      </c>
      <c r="AH112" s="163">
        <f t="shared" si="3"/>
        <v>0.34285151560346772</v>
      </c>
      <c r="AI112" s="163">
        <f t="shared" si="3"/>
        <v>7.5212203944785783E-2</v>
      </c>
      <c r="AJ112" s="163">
        <f t="shared" si="3"/>
        <v>0.23228339680125965</v>
      </c>
    </row>
    <row r="113" spans="15:36" x14ac:dyDescent="0.25">
      <c r="P113" s="25">
        <v>44834</v>
      </c>
      <c r="Q113" s="61">
        <v>236.91873599251201</v>
      </c>
      <c r="R113" s="16">
        <v>380.41521078829601</v>
      </c>
      <c r="S113" s="16">
        <v>275.64279776508897</v>
      </c>
      <c r="T113" s="16">
        <v>485.466826060708</v>
      </c>
      <c r="U113" s="65">
        <v>395.88502504598</v>
      </c>
      <c r="V113" s="66">
        <v>240.523386509147</v>
      </c>
      <c r="W113" s="61">
        <v>195.279475050391</v>
      </c>
      <c r="X113" s="16">
        <v>409.29908175230798</v>
      </c>
      <c r="Y113" s="16">
        <v>224.54617084966401</v>
      </c>
      <c r="Z113" s="64">
        <v>407.67468853517101</v>
      </c>
      <c r="AA113" s="163">
        <f t="shared" si="4"/>
        <v>9.2977470918161442E-2</v>
      </c>
      <c r="AB113" s="163">
        <f t="shared" si="4"/>
        <v>0.21882147652682415</v>
      </c>
      <c r="AC113" s="163">
        <f t="shared" si="4"/>
        <v>8.0372363719481976E-2</v>
      </c>
      <c r="AD113" s="163">
        <f t="shared" si="4"/>
        <v>0.11718544492447358</v>
      </c>
      <c r="AE113" s="163">
        <f t="shared" si="4"/>
        <v>0.15175946249123839</v>
      </c>
      <c r="AF113" s="163">
        <f t="shared" si="3"/>
        <v>0.1753537616991856</v>
      </c>
      <c r="AG113" s="163">
        <f t="shared" si="3"/>
        <v>-9.9163641557269755E-2</v>
      </c>
      <c r="AH113" s="163">
        <f t="shared" si="3"/>
        <v>0.25927127851387444</v>
      </c>
      <c r="AI113" s="163">
        <f t="shared" si="3"/>
        <v>4.5586646213308102E-2</v>
      </c>
      <c r="AJ113" s="163">
        <f t="shared" si="3"/>
        <v>0.1299237580022039</v>
      </c>
    </row>
    <row r="114" spans="15:36" x14ac:dyDescent="0.25">
      <c r="P114" s="25">
        <v>44926</v>
      </c>
      <c r="Q114" s="61">
        <v>227.70791857452099</v>
      </c>
      <c r="R114" s="16">
        <v>369.71527708926402</v>
      </c>
      <c r="S114" s="16">
        <v>274.44650757328498</v>
      </c>
      <c r="T114" s="16">
        <v>454.590484232123</v>
      </c>
      <c r="U114" s="65">
        <v>411.67758668553699</v>
      </c>
      <c r="V114" s="66">
        <v>239.88129017906499</v>
      </c>
      <c r="W114" s="61">
        <v>183.74424482036</v>
      </c>
      <c r="X114" s="16">
        <v>400.22113934256402</v>
      </c>
      <c r="Y114" s="16">
        <v>222.84109735437599</v>
      </c>
      <c r="Z114" s="64">
        <v>380.66651116276699</v>
      </c>
      <c r="AA114" s="163">
        <f t="shared" ref="AA114:AJ118" si="5">IFERROR(Q114/Q110-1,"NULL")</f>
        <v>2.3125514126108415E-2</v>
      </c>
      <c r="AB114" s="163">
        <f t="shared" si="5"/>
        <v>0.15024563095386445</v>
      </c>
      <c r="AC114" s="163">
        <f t="shared" si="5"/>
        <v>5.6435950384415401E-2</v>
      </c>
      <c r="AD114" s="163">
        <f t="shared" si="5"/>
        <v>2.1053351426920441E-2</v>
      </c>
      <c r="AE114" s="163">
        <f t="shared" si="5"/>
        <v>0.18279798598431118</v>
      </c>
      <c r="AF114" s="163">
        <f t="shared" si="5"/>
        <v>9.1511093723656733E-2</v>
      </c>
      <c r="AG114" s="163">
        <f t="shared" si="5"/>
        <v>-0.17052353305987356</v>
      </c>
      <c r="AH114" s="163">
        <f t="shared" si="5"/>
        <v>0.15871375563649925</v>
      </c>
      <c r="AI114" s="163">
        <f t="shared" si="5"/>
        <v>1.8177038661628009E-2</v>
      </c>
      <c r="AJ114" s="163">
        <f t="shared" si="5"/>
        <v>-2.7365070308837947E-4</v>
      </c>
    </row>
    <row r="115" spans="15:36" x14ac:dyDescent="0.25">
      <c r="P115" s="25">
        <v>45016</v>
      </c>
      <c r="Q115" s="61">
        <v>225.696260383912</v>
      </c>
      <c r="R115" s="16">
        <v>376.75643678058799</v>
      </c>
      <c r="S115" s="16">
        <v>276.18923868719202</v>
      </c>
      <c r="T115" s="16">
        <v>447.262453275094</v>
      </c>
      <c r="U115" s="65">
        <v>414.41827622414502</v>
      </c>
      <c r="V115" s="66">
        <v>237.94842043784001</v>
      </c>
      <c r="W115" s="61">
        <v>175.162727818739</v>
      </c>
      <c r="X115" s="16">
        <v>389.64065194323598</v>
      </c>
      <c r="Y115" s="16">
        <v>219.18996810242299</v>
      </c>
      <c r="Z115" s="64">
        <v>355.21550187516601</v>
      </c>
      <c r="AA115" s="163">
        <f t="shared" si="5"/>
        <v>-9.8276925261412407E-3</v>
      </c>
      <c r="AB115" s="163">
        <f t="shared" si="5"/>
        <v>9.7710673584257668E-2</v>
      </c>
      <c r="AC115" s="163">
        <f t="shared" si="5"/>
        <v>4.0145873979535063E-2</v>
      </c>
      <c r="AD115" s="163">
        <f t="shared" si="5"/>
        <v>-4.1193379093784732E-2</v>
      </c>
      <c r="AE115" s="163">
        <f t="shared" si="5"/>
        <v>0.13728043906292697</v>
      </c>
      <c r="AF115" s="163">
        <f t="shared" si="5"/>
        <v>1.0174817120821356E-2</v>
      </c>
      <c r="AG115" s="163">
        <f t="shared" si="5"/>
        <v>-0.18027031291393814</v>
      </c>
      <c r="AH115" s="163">
        <f t="shared" si="5"/>
        <v>5.8907731685432951E-2</v>
      </c>
      <c r="AI115" s="163">
        <f t="shared" si="5"/>
        <v>-1.4883383426020358E-2</v>
      </c>
      <c r="AJ115" s="163">
        <f t="shared" si="5"/>
        <v>-0.10613013680304828</v>
      </c>
    </row>
    <row r="116" spans="15:36" x14ac:dyDescent="0.25">
      <c r="P116" s="25">
        <v>45107</v>
      </c>
      <c r="Q116" s="61">
        <v>227.46832712355101</v>
      </c>
      <c r="R116" s="16">
        <v>390.81373712869203</v>
      </c>
      <c r="S116" s="16">
        <v>279.13750770729303</v>
      </c>
      <c r="T116" s="16">
        <v>448.03752195139799</v>
      </c>
      <c r="U116" s="65">
        <v>404.68726213654099</v>
      </c>
      <c r="V116" s="66">
        <v>245.240459517321</v>
      </c>
      <c r="W116" s="61">
        <v>172.66701673829701</v>
      </c>
      <c r="X116" s="16">
        <v>386.52598962582601</v>
      </c>
      <c r="Y116" s="16">
        <v>220.27883216672399</v>
      </c>
      <c r="Z116" s="64">
        <v>340.83508521874597</v>
      </c>
      <c r="AA116" s="163">
        <f t="shared" si="5"/>
        <v>-4.6149415425418616E-2</v>
      </c>
      <c r="AB116" s="163">
        <f t="shared" si="5"/>
        <v>3.8884738196522273E-2</v>
      </c>
      <c r="AC116" s="163">
        <f t="shared" si="5"/>
        <v>1.9432149436640067E-2</v>
      </c>
      <c r="AD116" s="163">
        <f t="shared" si="5"/>
        <v>-0.10221411074072462</v>
      </c>
      <c r="AE116" s="163">
        <f t="shared" si="5"/>
        <v>5.9740383907785022E-2</v>
      </c>
      <c r="AF116" s="163">
        <f t="shared" si="5"/>
        <v>3.1930893418267159E-2</v>
      </c>
      <c r="AG116" s="163">
        <f t="shared" si="5"/>
        <v>-0.15650648080950291</v>
      </c>
      <c r="AH116" s="163">
        <f t="shared" si="5"/>
        <v>-3.3615481812459658E-2</v>
      </c>
      <c r="AI116" s="163">
        <f t="shared" si="5"/>
        <v>-1.6269923075109993E-2</v>
      </c>
      <c r="AJ116" s="163">
        <f t="shared" si="5"/>
        <v>-0.17689314446333171</v>
      </c>
    </row>
    <row r="117" spans="15:36" x14ac:dyDescent="0.25">
      <c r="P117" s="25">
        <v>45199</v>
      </c>
      <c r="Q117" s="61">
        <v>224.22347796811101</v>
      </c>
      <c r="R117" s="16">
        <v>398.19727163032701</v>
      </c>
      <c r="S117" s="16">
        <v>280.23057481613898</v>
      </c>
      <c r="T117" s="16">
        <v>451.93629125175602</v>
      </c>
      <c r="U117" s="65">
        <v>397.86082121055</v>
      </c>
      <c r="V117" s="66">
        <v>253.92629237954901</v>
      </c>
      <c r="W117" s="61">
        <v>161.657277937</v>
      </c>
      <c r="X117" s="16">
        <v>386.21320127090502</v>
      </c>
      <c r="Y117" s="16">
        <v>220.53740014824299</v>
      </c>
      <c r="Z117" s="64">
        <v>337.93284946457999</v>
      </c>
      <c r="AA117" s="163">
        <f t="shared" si="5"/>
        <v>-5.3584863059552346E-2</v>
      </c>
      <c r="AB117" s="163">
        <f t="shared" si="5"/>
        <v>4.6743821849770439E-2</v>
      </c>
      <c r="AC117" s="163">
        <f t="shared" si="5"/>
        <v>1.66439213657954E-2</v>
      </c>
      <c r="AD117" s="163">
        <f t="shared" si="5"/>
        <v>-6.9068642817540216E-2</v>
      </c>
      <c r="AE117" s="163">
        <f t="shared" si="5"/>
        <v>4.9908332964616609E-3</v>
      </c>
      <c r="AF117" s="163">
        <f t="shared" si="5"/>
        <v>5.5723919677524991E-2</v>
      </c>
      <c r="AG117" s="163">
        <f t="shared" si="5"/>
        <v>-0.17217476186227421</v>
      </c>
      <c r="AH117" s="163">
        <f t="shared" si="5"/>
        <v>-5.6403450461131599E-2</v>
      </c>
      <c r="AI117" s="163">
        <f t="shared" si="5"/>
        <v>-1.7852768035420796E-2</v>
      </c>
      <c r="AJ117" s="163">
        <f t="shared" si="5"/>
        <v>-0.17107228148301934</v>
      </c>
    </row>
    <row r="118" spans="15:36" x14ac:dyDescent="0.25">
      <c r="P118" s="25">
        <v>45291</v>
      </c>
      <c r="Q118" s="61">
        <v>219.74923029952299</v>
      </c>
      <c r="R118" s="16">
        <v>398.75574974835303</v>
      </c>
      <c r="S118" s="16">
        <v>279.21914802060701</v>
      </c>
      <c r="T118" s="16">
        <v>451.00239884721299</v>
      </c>
      <c r="U118" s="65">
        <v>392.72131003056501</v>
      </c>
      <c r="V118" s="66">
        <v>247.14198014519101</v>
      </c>
      <c r="W118" s="61">
        <v>158.548287509787</v>
      </c>
      <c r="X118" s="16">
        <v>386.88084139647799</v>
      </c>
      <c r="Y118" s="16">
        <v>218.84758230279101</v>
      </c>
      <c r="Z118" s="64">
        <v>336.66920922707499</v>
      </c>
      <c r="AA118" s="163">
        <f t="shared" si="5"/>
        <v>-3.4951302198098055E-2</v>
      </c>
      <c r="AB118" s="163">
        <f t="shared" si="5"/>
        <v>7.8548208469290559E-2</v>
      </c>
      <c r="AC118" s="163">
        <f t="shared" si="5"/>
        <v>1.7390057135442394E-2</v>
      </c>
      <c r="AD118" s="163">
        <f t="shared" si="5"/>
        <v>-7.8930059237181105E-3</v>
      </c>
      <c r="AE118" s="163">
        <f t="shared" si="5"/>
        <v>-4.6046414155288651E-2</v>
      </c>
      <c r="AF118" s="163">
        <f t="shared" si="5"/>
        <v>3.0267846069637727E-2</v>
      </c>
      <c r="AG118" s="163">
        <f t="shared" si="5"/>
        <v>-0.13712515096843525</v>
      </c>
      <c r="AH118" s="163">
        <f t="shared" si="5"/>
        <v>-3.3332317148464186E-2</v>
      </c>
      <c r="AI118" s="163">
        <f t="shared" si="5"/>
        <v>-1.7920909109661376E-2</v>
      </c>
      <c r="AJ118" s="163">
        <f t="shared" si="5"/>
        <v>-0.11557964949766608</v>
      </c>
    </row>
    <row r="119" spans="15:36" ht="30" x14ac:dyDescent="0.25">
      <c r="O119" s="68"/>
      <c r="P119" s="68"/>
      <c r="Q119" s="164" t="s">
        <v>9</v>
      </c>
      <c r="R119" s="165" t="s">
        <v>10</v>
      </c>
      <c r="S119" s="165" t="s">
        <v>11</v>
      </c>
      <c r="T119" s="165" t="s">
        <v>12</v>
      </c>
      <c r="U119" s="165" t="s">
        <v>13</v>
      </c>
      <c r="V119" s="166" t="s">
        <v>14</v>
      </c>
      <c r="W119" s="164" t="s">
        <v>9</v>
      </c>
      <c r="X119" s="165" t="s">
        <v>10</v>
      </c>
      <c r="Y119" s="165" t="s">
        <v>11</v>
      </c>
      <c r="Z119" s="165" t="s">
        <v>12</v>
      </c>
    </row>
    <row r="120" spans="15:36" x14ac:dyDescent="0.25">
      <c r="O120" s="69"/>
      <c r="P120" s="69"/>
      <c r="Q120" s="167" t="s">
        <v>128</v>
      </c>
      <c r="R120" s="167" t="s">
        <v>129</v>
      </c>
      <c r="S120" s="167" t="s">
        <v>130</v>
      </c>
      <c r="T120" s="167" t="s">
        <v>131</v>
      </c>
      <c r="U120" s="167" t="s">
        <v>132</v>
      </c>
      <c r="V120" s="167" t="s">
        <v>133</v>
      </c>
      <c r="W120" s="167" t="s">
        <v>128</v>
      </c>
      <c r="X120" s="167" t="s">
        <v>129</v>
      </c>
      <c r="Y120" s="167" t="s">
        <v>130</v>
      </c>
      <c r="Z120" s="167" t="s">
        <v>131</v>
      </c>
    </row>
    <row r="121" spans="15:36" x14ac:dyDescent="0.25">
      <c r="O121" s="70" t="s">
        <v>134</v>
      </c>
      <c r="P121" s="140" t="s">
        <v>134</v>
      </c>
      <c r="Q121" s="168">
        <f>Q113/Q112-1</f>
        <v>-6.5206981524810192E-3</v>
      </c>
      <c r="R121" s="168">
        <f t="shared" ref="Q121:Z126" si="6">R113/R112-1</f>
        <v>1.1242745890569505E-2</v>
      </c>
      <c r="S121" s="168">
        <f t="shared" si="6"/>
        <v>6.6691936543792352E-3</v>
      </c>
      <c r="T121" s="168">
        <f t="shared" si="6"/>
        <v>-2.7212577548203276E-2</v>
      </c>
      <c r="U121" s="168">
        <f t="shared" si="6"/>
        <v>3.6690273399361928E-2</v>
      </c>
      <c r="V121" s="168">
        <f t="shared" si="6"/>
        <v>1.2082238048656935E-2</v>
      </c>
      <c r="W121" s="168">
        <f t="shared" si="6"/>
        <v>-4.6042638904333022E-2</v>
      </c>
      <c r="X121" s="168">
        <f t="shared" si="6"/>
        <v>2.3321345860098708E-2</v>
      </c>
      <c r="Y121" s="168">
        <f t="shared" si="6"/>
        <v>2.7873298145177916E-3</v>
      </c>
      <c r="Z121" s="168">
        <f t="shared" si="6"/>
        <v>-1.5477439047347774E-2</v>
      </c>
    </row>
    <row r="122" spans="15:36" x14ac:dyDescent="0.25">
      <c r="O122" s="70" t="s">
        <v>134</v>
      </c>
      <c r="P122" s="140" t="s">
        <v>134</v>
      </c>
      <c r="Q122" s="168">
        <f>Q114/Q113-1</f>
        <v>-3.8877539082777024E-2</v>
      </c>
      <c r="R122" s="168">
        <f t="shared" si="6"/>
        <v>-2.8126987027831007E-2</v>
      </c>
      <c r="S122" s="168">
        <f t="shared" si="6"/>
        <v>-4.3400016307464373E-3</v>
      </c>
      <c r="T122" s="168">
        <f t="shared" si="6"/>
        <v>-6.3601342400940619E-2</v>
      </c>
      <c r="U122" s="168">
        <f t="shared" si="6"/>
        <v>3.9891788373967341E-2</v>
      </c>
      <c r="V122" s="168">
        <f t="shared" si="6"/>
        <v>-2.6695796171887221E-3</v>
      </c>
      <c r="W122" s="168">
        <f t="shared" si="6"/>
        <v>-5.9070366852708833E-2</v>
      </c>
      <c r="X122" s="168">
        <f t="shared" si="6"/>
        <v>-2.217923961832291E-2</v>
      </c>
      <c r="Y122" s="168">
        <f t="shared" si="6"/>
        <v>-7.5934204927038396E-3</v>
      </c>
      <c r="Z122" s="168">
        <f t="shared" si="6"/>
        <v>-6.6249335884570049E-2</v>
      </c>
    </row>
    <row r="123" spans="15:36" x14ac:dyDescent="0.25">
      <c r="O123" s="70" t="s">
        <v>134</v>
      </c>
      <c r="P123" s="140" t="s">
        <v>134</v>
      </c>
      <c r="Q123" s="168">
        <f t="shared" si="6"/>
        <v>-8.8343795999814567E-3</v>
      </c>
      <c r="R123" s="168">
        <f t="shared" si="6"/>
        <v>1.9044816721555113E-2</v>
      </c>
      <c r="S123" s="168">
        <f t="shared" si="6"/>
        <v>6.3499846630101775E-3</v>
      </c>
      <c r="T123" s="168">
        <f t="shared" si="6"/>
        <v>-1.6120071165605765E-2</v>
      </c>
      <c r="U123" s="168">
        <f t="shared" si="6"/>
        <v>6.6573688421407429E-3</v>
      </c>
      <c r="V123" s="168">
        <f t="shared" si="6"/>
        <v>-8.057609410813793E-3</v>
      </c>
      <c r="W123" s="168">
        <f t="shared" si="6"/>
        <v>-4.6703596131736469E-2</v>
      </c>
      <c r="X123" s="168">
        <f t="shared" si="6"/>
        <v>-2.6436603065766118E-2</v>
      </c>
      <c r="Y123" s="168">
        <f t="shared" si="6"/>
        <v>-1.6384451949393974E-2</v>
      </c>
      <c r="Z123" s="168">
        <f t="shared" si="6"/>
        <v>-6.6859070974905177E-2</v>
      </c>
    </row>
    <row r="124" spans="15:36" x14ac:dyDescent="0.25">
      <c r="O124" s="70" t="s">
        <v>134</v>
      </c>
      <c r="P124" s="140" t="s">
        <v>134</v>
      </c>
      <c r="Q124" s="168">
        <f t="shared" si="6"/>
        <v>7.851555611177119E-3</v>
      </c>
      <c r="R124" s="168">
        <f t="shared" si="6"/>
        <v>3.7311374075582382E-2</v>
      </c>
      <c r="S124" s="168">
        <f t="shared" si="6"/>
        <v>1.0674814971484814E-2</v>
      </c>
      <c r="T124" s="168">
        <f t="shared" si="6"/>
        <v>1.7329169274740153E-3</v>
      </c>
      <c r="U124" s="168">
        <f t="shared" si="6"/>
        <v>-2.3481141266899264E-2</v>
      </c>
      <c r="V124" s="168">
        <f t="shared" si="6"/>
        <v>3.0645461172060573E-2</v>
      </c>
      <c r="W124" s="168">
        <f t="shared" si="6"/>
        <v>-1.4247957379520781E-2</v>
      </c>
      <c r="X124" s="168">
        <f t="shared" si="6"/>
        <v>-7.9936790524200996E-3</v>
      </c>
      <c r="Y124" s="168">
        <f t="shared" si="6"/>
        <v>4.9676728991181474E-3</v>
      </c>
      <c r="Z124" s="168">
        <f t="shared" si="6"/>
        <v>-4.0483640439413549E-2</v>
      </c>
    </row>
    <row r="125" spans="15:36" x14ac:dyDescent="0.25">
      <c r="O125" s="70" t="s">
        <v>134</v>
      </c>
      <c r="P125" s="140" t="s">
        <v>134</v>
      </c>
      <c r="Q125" s="168">
        <f>Q117/Q116-1</f>
        <v>-1.4265059212738351E-2</v>
      </c>
      <c r="R125" s="168">
        <f t="shared" si="6"/>
        <v>1.8892719984414663E-2</v>
      </c>
      <c r="S125" s="168">
        <f t="shared" si="6"/>
        <v>3.9158732834720933E-3</v>
      </c>
      <c r="T125" s="168">
        <f t="shared" si="6"/>
        <v>8.7018812249857191E-3</v>
      </c>
      <c r="U125" s="168">
        <f t="shared" si="6"/>
        <v>-1.6868435368958434E-2</v>
      </c>
      <c r="V125" s="168">
        <f t="shared" si="6"/>
        <v>3.5417617791629219E-2</v>
      </c>
      <c r="W125" s="168">
        <f t="shared" si="6"/>
        <v>-6.3762836755232311E-2</v>
      </c>
      <c r="X125" s="168">
        <f t="shared" si="6"/>
        <v>-8.0922981459485843E-4</v>
      </c>
      <c r="Y125" s="168">
        <f t="shared" si="6"/>
        <v>1.1738212835779027E-3</v>
      </c>
      <c r="Z125" s="168">
        <f t="shared" si="6"/>
        <v>-8.5150733596083272E-3</v>
      </c>
    </row>
    <row r="126" spans="15:36" x14ac:dyDescent="0.25">
      <c r="O126" s="70" t="s">
        <v>135</v>
      </c>
      <c r="P126" s="140" t="str">
        <f>"QTR "&amp;YEAR(P118)&amp;"Q"&amp;(MONTH(P118)/3)</f>
        <v>QTR 2023Q4</v>
      </c>
      <c r="Q126" s="168">
        <f>Q118/Q117-1</f>
        <v>-1.9954412040760316E-2</v>
      </c>
      <c r="R126" s="168">
        <f>R118/R117-1</f>
        <v>1.4025161843511658E-3</v>
      </c>
      <c r="S126" s="168">
        <f t="shared" si="6"/>
        <v>-3.6092663914192302E-3</v>
      </c>
      <c r="T126" s="168">
        <f t="shared" si="6"/>
        <v>-2.0664248979792577E-3</v>
      </c>
      <c r="U126" s="168">
        <f>U118/U117-1</f>
        <v>-1.2917861990902391E-2</v>
      </c>
      <c r="V126" s="168">
        <f t="shared" si="6"/>
        <v>-2.6717643812234071E-2</v>
      </c>
      <c r="W126" s="168">
        <f>W118/W117-1</f>
        <v>-1.9231985512119132E-2</v>
      </c>
      <c r="X126" s="168">
        <f t="shared" si="6"/>
        <v>1.7286828191682702E-3</v>
      </c>
      <c r="Y126" s="168">
        <f t="shared" si="6"/>
        <v>-7.6622733573358248E-3</v>
      </c>
      <c r="Z126" s="168">
        <f t="shared" si="6"/>
        <v>-3.739323476563805E-3</v>
      </c>
    </row>
    <row r="127" spans="15:36" x14ac:dyDescent="0.25">
      <c r="O127" s="68"/>
      <c r="P127" s="68"/>
      <c r="Q127" s="168"/>
      <c r="R127" s="168"/>
      <c r="S127" s="168"/>
      <c r="T127" s="168"/>
      <c r="U127" s="168"/>
      <c r="V127" s="168"/>
      <c r="W127" s="168"/>
      <c r="X127" s="168"/>
      <c r="Y127" s="168"/>
      <c r="Z127" s="168"/>
    </row>
    <row r="128" spans="15:36" x14ac:dyDescent="0.25">
      <c r="O128" s="68"/>
      <c r="P128" s="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</row>
    <row r="129" spans="15:26" x14ac:dyDescent="0.25">
      <c r="O129" s="68" t="s">
        <v>136</v>
      </c>
      <c r="P129" s="140" t="s">
        <v>136</v>
      </c>
      <c r="Q129" s="168">
        <f>Q113/Q109-1</f>
        <v>9.2977470918161442E-2</v>
      </c>
      <c r="R129" s="168">
        <f t="shared" ref="Q129:Z134" si="7">R113/R109-1</f>
        <v>0.21882147652682415</v>
      </c>
      <c r="S129" s="168">
        <f t="shared" si="7"/>
        <v>8.0372363719481976E-2</v>
      </c>
      <c r="T129" s="168">
        <f t="shared" si="7"/>
        <v>0.11718544492447358</v>
      </c>
      <c r="U129" s="168">
        <f>U113/U109-1</f>
        <v>0.15175946249123839</v>
      </c>
      <c r="V129" s="168">
        <f t="shared" si="7"/>
        <v>0.1753537616991856</v>
      </c>
      <c r="W129" s="168">
        <f t="shared" si="7"/>
        <v>-9.9163641557269755E-2</v>
      </c>
      <c r="X129" s="168">
        <f t="shared" si="7"/>
        <v>0.25927127851387444</v>
      </c>
      <c r="Y129" s="168">
        <f t="shared" si="7"/>
        <v>4.5586646213308102E-2</v>
      </c>
      <c r="Z129" s="168">
        <f t="shared" si="7"/>
        <v>0.1299237580022039</v>
      </c>
    </row>
    <row r="130" spans="15:26" x14ac:dyDescent="0.25">
      <c r="O130" s="68" t="s">
        <v>136</v>
      </c>
      <c r="P130" s="140" t="s">
        <v>136</v>
      </c>
      <c r="Q130" s="168">
        <f t="shared" si="7"/>
        <v>2.3125514126108415E-2</v>
      </c>
      <c r="R130" s="168">
        <f t="shared" si="7"/>
        <v>0.15024563095386445</v>
      </c>
      <c r="S130" s="168">
        <f t="shared" si="7"/>
        <v>5.6435950384415401E-2</v>
      </c>
      <c r="T130" s="168">
        <f t="shared" si="7"/>
        <v>2.1053351426920441E-2</v>
      </c>
      <c r="U130" s="168">
        <f t="shared" si="7"/>
        <v>0.18279798598431118</v>
      </c>
      <c r="V130" s="168">
        <f>V114/V110-1</f>
        <v>9.1511093723656733E-2</v>
      </c>
      <c r="W130" s="168">
        <f t="shared" si="7"/>
        <v>-0.17052353305987356</v>
      </c>
      <c r="X130" s="168">
        <f t="shared" si="7"/>
        <v>0.15871375563649925</v>
      </c>
      <c r="Y130" s="168">
        <f t="shared" si="7"/>
        <v>1.8177038661628009E-2</v>
      </c>
      <c r="Z130" s="168">
        <f t="shared" si="7"/>
        <v>-2.7365070308837947E-4</v>
      </c>
    </row>
    <row r="131" spans="15:26" x14ac:dyDescent="0.25">
      <c r="O131" s="68" t="s">
        <v>136</v>
      </c>
      <c r="P131" s="140" t="s">
        <v>136</v>
      </c>
      <c r="Q131" s="168">
        <f t="shared" si="7"/>
        <v>-9.8276925261412407E-3</v>
      </c>
      <c r="R131" s="168">
        <f t="shared" si="7"/>
        <v>9.7710673584257668E-2</v>
      </c>
      <c r="S131" s="168">
        <f t="shared" si="7"/>
        <v>4.0145873979535063E-2</v>
      </c>
      <c r="T131" s="168">
        <f t="shared" si="7"/>
        <v>-4.1193379093784732E-2</v>
      </c>
      <c r="U131" s="168">
        <f t="shared" si="7"/>
        <v>0.13728043906292697</v>
      </c>
      <c r="V131" s="168">
        <f t="shared" si="7"/>
        <v>1.0174817120821356E-2</v>
      </c>
      <c r="W131" s="168">
        <f t="shared" si="7"/>
        <v>-0.18027031291393814</v>
      </c>
      <c r="X131" s="168">
        <f t="shared" si="7"/>
        <v>5.8907731685432951E-2</v>
      </c>
      <c r="Y131" s="168">
        <f t="shared" si="7"/>
        <v>-1.4883383426020358E-2</v>
      </c>
      <c r="Z131" s="168">
        <f t="shared" si="7"/>
        <v>-0.10613013680304828</v>
      </c>
    </row>
    <row r="132" spans="15:26" x14ac:dyDescent="0.25">
      <c r="O132" s="68" t="s">
        <v>136</v>
      </c>
      <c r="P132" s="140" t="s">
        <v>136</v>
      </c>
      <c r="Q132" s="168">
        <f t="shared" si="7"/>
        <v>-4.6149415425418616E-2</v>
      </c>
      <c r="R132" s="168">
        <f t="shared" si="7"/>
        <v>3.8884738196522273E-2</v>
      </c>
      <c r="S132" s="168">
        <f t="shared" si="7"/>
        <v>1.9432149436640067E-2</v>
      </c>
      <c r="T132" s="168">
        <f t="shared" si="7"/>
        <v>-0.10221411074072462</v>
      </c>
      <c r="U132" s="168">
        <f t="shared" si="7"/>
        <v>5.9740383907785022E-2</v>
      </c>
      <c r="V132" s="168">
        <f t="shared" si="7"/>
        <v>3.1930893418267159E-2</v>
      </c>
      <c r="W132" s="168">
        <f t="shared" si="7"/>
        <v>-0.15650648080950291</v>
      </c>
      <c r="X132" s="168">
        <f t="shared" si="7"/>
        <v>-3.3615481812459658E-2</v>
      </c>
      <c r="Y132" s="168">
        <f t="shared" si="7"/>
        <v>-1.6269923075109993E-2</v>
      </c>
      <c r="Z132" s="168">
        <f t="shared" si="7"/>
        <v>-0.17689314446333171</v>
      </c>
    </row>
    <row r="133" spans="15:26" x14ac:dyDescent="0.25">
      <c r="O133" s="68" t="s">
        <v>136</v>
      </c>
      <c r="P133" s="140" t="s">
        <v>136</v>
      </c>
      <c r="Q133" s="168">
        <f t="shared" si="7"/>
        <v>-5.3584863059552346E-2</v>
      </c>
      <c r="R133" s="168">
        <f t="shared" si="7"/>
        <v>4.6743821849770439E-2</v>
      </c>
      <c r="S133" s="168">
        <f t="shared" si="7"/>
        <v>1.66439213657954E-2</v>
      </c>
      <c r="T133" s="168">
        <f t="shared" si="7"/>
        <v>-6.9068642817540216E-2</v>
      </c>
      <c r="U133" s="168">
        <f>U117/U113-1</f>
        <v>4.9908332964616609E-3</v>
      </c>
      <c r="V133" s="168">
        <f t="shared" si="7"/>
        <v>5.5723919677524991E-2</v>
      </c>
      <c r="W133" s="168">
        <f t="shared" si="7"/>
        <v>-0.17217476186227421</v>
      </c>
      <c r="X133" s="168">
        <f t="shared" si="7"/>
        <v>-5.6403450461131599E-2</v>
      </c>
      <c r="Y133" s="168">
        <f t="shared" si="7"/>
        <v>-1.7852768035420796E-2</v>
      </c>
      <c r="Z133" s="168">
        <f t="shared" si="7"/>
        <v>-0.17107228148301934</v>
      </c>
    </row>
    <row r="134" spans="15:26" x14ac:dyDescent="0.25">
      <c r="O134" s="68" t="s">
        <v>136</v>
      </c>
      <c r="P134" s="140" t="str">
        <f>"Y/Y "&amp;RIGHT(P126,4)</f>
        <v>Y/Y 23Q4</v>
      </c>
      <c r="Q134" s="168">
        <f>Q118/Q114-1</f>
        <v>-3.4951302198098055E-2</v>
      </c>
      <c r="R134" s="168">
        <f t="shared" si="7"/>
        <v>7.8548208469290559E-2</v>
      </c>
      <c r="S134" s="168">
        <f t="shared" si="7"/>
        <v>1.7390057135442394E-2</v>
      </c>
      <c r="T134" s="168">
        <f t="shared" si="7"/>
        <v>-7.8930059237181105E-3</v>
      </c>
      <c r="U134" s="168">
        <f>U118/U114-1</f>
        <v>-4.6046414155288651E-2</v>
      </c>
      <c r="V134" s="168">
        <f t="shared" si="7"/>
        <v>3.0267846069637727E-2</v>
      </c>
      <c r="W134" s="168">
        <f>W118/W114-1</f>
        <v>-0.13712515096843525</v>
      </c>
      <c r="X134" s="168">
        <f t="shared" si="7"/>
        <v>-3.3332317148464186E-2</v>
      </c>
      <c r="Y134" s="168">
        <f t="shared" si="7"/>
        <v>-1.7920909109661376E-2</v>
      </c>
      <c r="Z134" s="168">
        <f t="shared" si="7"/>
        <v>-0.11557964949766608</v>
      </c>
    </row>
    <row r="135" spans="15:26" x14ac:dyDescent="0.25">
      <c r="O135" s="68"/>
      <c r="P135" s="68"/>
      <c r="Q135" s="169"/>
      <c r="R135" s="143"/>
      <c r="S135" s="143"/>
      <c r="T135" s="143"/>
      <c r="U135" s="170"/>
      <c r="V135" s="170"/>
      <c r="W135" s="169"/>
      <c r="X135" s="143"/>
      <c r="Y135" s="143"/>
      <c r="Z135" s="143"/>
    </row>
    <row r="136" spans="15:26" x14ac:dyDescent="0.25">
      <c r="O136" s="68" t="s">
        <v>103</v>
      </c>
      <c r="P136" s="68" t="s">
        <v>103</v>
      </c>
      <c r="Q136" s="169">
        <f>MIN($Q$59:$Q$70)</f>
        <v>107.024807070915</v>
      </c>
      <c r="R136" s="169">
        <f>MIN($R$59:$R$70)</f>
        <v>118.605534425694</v>
      </c>
      <c r="S136" s="169">
        <f>MIN($S$59:$S$70)</f>
        <v>129.79763425778501</v>
      </c>
      <c r="T136" s="169">
        <f>MIN($T$59:$T$70)</f>
        <v>125.570274968132</v>
      </c>
      <c r="U136" s="169">
        <f>MIN($U$59:$U$70)</f>
        <v>125.87303479287201</v>
      </c>
      <c r="V136" s="169">
        <f>MIN($V$59:$V$70)</f>
        <v>96.995446429764698</v>
      </c>
      <c r="W136" s="169">
        <f>MIN($Q$59:$Q$70)</f>
        <v>107.024807070915</v>
      </c>
      <c r="X136" s="169">
        <f>MIN($R$59:$R$70)</f>
        <v>118.605534425694</v>
      </c>
      <c r="Y136" s="169">
        <f>MIN($S$59:$S$70)</f>
        <v>129.79763425778501</v>
      </c>
      <c r="Z136" s="169">
        <f>MIN($T$59:$T$70)</f>
        <v>125.570274968132</v>
      </c>
    </row>
    <row r="137" spans="15:26" x14ac:dyDescent="0.25">
      <c r="O137" s="68" t="s">
        <v>104</v>
      </c>
      <c r="P137" s="68" t="s">
        <v>104</v>
      </c>
      <c r="Q137" s="168">
        <f t="shared" ref="Q137:Z137" si="8">Q118/Q136-1</f>
        <v>1.0532550939700962</v>
      </c>
      <c r="R137" s="168">
        <f t="shared" si="8"/>
        <v>2.3620332447316974</v>
      </c>
      <c r="S137" s="168">
        <f t="shared" si="8"/>
        <v>1.1511882679314702</v>
      </c>
      <c r="T137" s="168">
        <f t="shared" si="8"/>
        <v>2.5916334416060742</v>
      </c>
      <c r="U137" s="168">
        <f t="shared" si="8"/>
        <v>2.119979673778424</v>
      </c>
      <c r="V137" s="168">
        <f t="shared" si="8"/>
        <v>1.5479750776151002</v>
      </c>
      <c r="W137" s="168">
        <f t="shared" si="8"/>
        <v>0.48141624216834478</v>
      </c>
      <c r="X137" s="168">
        <f t="shared" si="8"/>
        <v>2.2619122140447638</v>
      </c>
      <c r="Y137" s="168">
        <f t="shared" si="8"/>
        <v>0.68606757399097185</v>
      </c>
      <c r="Z137" s="168">
        <f t="shared" si="8"/>
        <v>1.6811218603488522</v>
      </c>
    </row>
  </sheetData>
  <mergeCells count="14">
    <mergeCell ref="I47:N47"/>
    <mergeCell ref="AA5:AF5"/>
    <mergeCell ref="AG5:AJ5"/>
    <mergeCell ref="I27:N27"/>
    <mergeCell ref="I28:N28"/>
    <mergeCell ref="I46:N46"/>
    <mergeCell ref="A27:F27"/>
    <mergeCell ref="A28:F28"/>
    <mergeCell ref="Q5:V5"/>
    <mergeCell ref="W5:Z5"/>
    <mergeCell ref="A7:F7"/>
    <mergeCell ref="I7:O7"/>
    <mergeCell ref="A8:F8"/>
    <mergeCell ref="I8:O8"/>
  </mergeCells>
  <conditionalFormatting sqref="O90 O92:O112">
    <cfRule type="expression" dxfId="17" priority="6">
      <formula>$O90=""</formula>
    </cfRule>
  </conditionalFormatting>
  <conditionalFormatting sqref="P7:P118">
    <cfRule type="expression" dxfId="16" priority="8">
      <formula>$Q7=""</formula>
    </cfRule>
  </conditionalFormatting>
  <conditionalFormatting sqref="O121:O137">
    <cfRule type="expression" dxfId="8" priority="5">
      <formula>$O121=""</formula>
    </cfRule>
  </conditionalFormatting>
  <conditionalFormatting sqref="O119:P119">
    <cfRule type="expression" dxfId="7" priority="3">
      <formula>$O119=""</formula>
    </cfRule>
  </conditionalFormatting>
  <conditionalFormatting sqref="P121:P127">
    <cfRule type="expression" dxfId="6" priority="1">
      <formula>$O121=""</formula>
    </cfRule>
  </conditionalFormatting>
  <conditionalFormatting sqref="P128">
    <cfRule type="expression" dxfId="5" priority="4">
      <formula>$O129=""</formula>
    </cfRule>
  </conditionalFormatting>
  <conditionalFormatting sqref="P129:P137">
    <cfRule type="expression" dxfId="4" priority="2">
      <formula>$O129=""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C2FB-3F32-433F-BC44-E76389DB7310}">
  <sheetPr codeName="Sheet5"/>
  <dimension ref="A1:V410"/>
  <sheetViews>
    <sheetView topLeftCell="A108" workbookViewId="0">
      <selection activeCell="S144" sqref="S144"/>
    </sheetView>
  </sheetViews>
  <sheetFormatPr defaultColWidth="9.140625" defaultRowHeight="15" x14ac:dyDescent="0.25"/>
  <cols>
    <col min="1" max="6" width="13.7109375" style="24" customWidth="1"/>
    <col min="7" max="7" width="9.5703125" style="24" customWidth="1"/>
    <col min="8" max="13" width="13.7109375" style="24" customWidth="1"/>
    <col min="14" max="14" width="23.85546875" style="29" bestFit="1" customWidth="1"/>
    <col min="15" max="18" width="13.7109375" style="14" customWidth="1"/>
    <col min="19" max="19" width="15.42578125" style="14" customWidth="1"/>
    <col min="20" max="20" width="15.7109375" style="14" customWidth="1"/>
    <col min="21" max="21" width="14.85546875" style="14" customWidth="1"/>
    <col min="22" max="22" width="13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7"/>
      <c r="T3" s="48"/>
      <c r="U3" s="48"/>
      <c r="V3" s="49"/>
    </row>
    <row r="4" spans="1:22" s="53" customFormat="1" ht="15.95" customHeight="1" x14ac:dyDescent="0.25">
      <c r="O4" s="47"/>
      <c r="P4" s="48"/>
      <c r="Q4" s="48"/>
      <c r="R4" s="49"/>
      <c r="S4" s="47"/>
      <c r="T4" s="48"/>
      <c r="U4" s="48"/>
      <c r="V4" s="49"/>
    </row>
    <row r="5" spans="1:22" s="54" customFormat="1" ht="15" customHeight="1" x14ac:dyDescent="0.25">
      <c r="O5" s="115" t="s">
        <v>7</v>
      </c>
      <c r="P5" s="116"/>
      <c r="Q5" s="116"/>
      <c r="R5" s="117"/>
      <c r="S5" s="115" t="s">
        <v>16</v>
      </c>
      <c r="T5" s="116"/>
      <c r="U5" s="116"/>
      <c r="V5" s="117"/>
    </row>
    <row r="6" spans="1:22" s="55" customFormat="1" ht="35.1" customHeight="1" x14ac:dyDescent="0.25">
      <c r="N6" s="56" t="s">
        <v>0</v>
      </c>
      <c r="O6" s="57" t="s">
        <v>17</v>
      </c>
      <c r="P6" s="23" t="s">
        <v>18</v>
      </c>
      <c r="Q6" s="23" t="s">
        <v>19</v>
      </c>
      <c r="R6" s="58" t="s">
        <v>20</v>
      </c>
      <c r="S6" s="57" t="s">
        <v>17</v>
      </c>
      <c r="T6" s="23" t="s">
        <v>18</v>
      </c>
      <c r="U6" s="23" t="s">
        <v>19</v>
      </c>
      <c r="V6" s="58" t="s">
        <v>20</v>
      </c>
    </row>
    <row r="7" spans="1:22" x14ac:dyDescent="0.25">
      <c r="A7" s="108" t="s">
        <v>81</v>
      </c>
      <c r="B7" s="108"/>
      <c r="C7" s="108"/>
      <c r="D7" s="108"/>
      <c r="E7" s="108"/>
      <c r="F7" s="108"/>
      <c r="G7" s="60"/>
      <c r="H7" s="108" t="s">
        <v>82</v>
      </c>
      <c r="I7" s="108"/>
      <c r="J7" s="108"/>
      <c r="K7" s="108"/>
      <c r="L7" s="108"/>
      <c r="M7" s="108"/>
      <c r="N7" s="25">
        <v>35155</v>
      </c>
      <c r="O7" s="61">
        <v>66.390745859423106</v>
      </c>
      <c r="P7" s="16">
        <v>55.196135393719203</v>
      </c>
      <c r="Q7" s="16">
        <v>74.673605848241095</v>
      </c>
      <c r="R7" s="64">
        <v>62.837655702743803</v>
      </c>
      <c r="S7" s="61" t="s">
        <v>15</v>
      </c>
      <c r="T7" s="16" t="s">
        <v>15</v>
      </c>
      <c r="U7" s="16" t="s">
        <v>15</v>
      </c>
      <c r="V7" s="64" t="s">
        <v>15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H8" s="108" t="s">
        <v>74</v>
      </c>
      <c r="I8" s="108"/>
      <c r="J8" s="108"/>
      <c r="K8" s="108"/>
      <c r="L8" s="108"/>
      <c r="M8" s="108"/>
      <c r="N8" s="25">
        <v>35246</v>
      </c>
      <c r="O8" s="61">
        <v>66.7506821016499</v>
      </c>
      <c r="P8" s="16">
        <v>54.390056105330203</v>
      </c>
      <c r="Q8" s="16">
        <v>74.089309103275596</v>
      </c>
      <c r="R8" s="64">
        <v>64.872546840062796</v>
      </c>
      <c r="S8" s="61" t="s">
        <v>15</v>
      </c>
      <c r="T8" s="16" t="s">
        <v>15</v>
      </c>
      <c r="U8" s="16" t="s">
        <v>15</v>
      </c>
      <c r="V8" s="64" t="s">
        <v>15</v>
      </c>
    </row>
    <row r="9" spans="1:22" x14ac:dyDescent="0.25">
      <c r="N9" s="25">
        <v>35338</v>
      </c>
      <c r="O9" s="61">
        <v>69.942914768430398</v>
      </c>
      <c r="P9" s="16">
        <v>56.343675979980098</v>
      </c>
      <c r="Q9" s="16">
        <v>77.027862133760195</v>
      </c>
      <c r="R9" s="64">
        <v>66.968525713852998</v>
      </c>
      <c r="S9" s="61" t="s">
        <v>15</v>
      </c>
      <c r="T9" s="16" t="s">
        <v>15</v>
      </c>
      <c r="U9" s="16" t="s">
        <v>15</v>
      </c>
      <c r="V9" s="64" t="s">
        <v>15</v>
      </c>
    </row>
    <row r="10" spans="1:22" x14ac:dyDescent="0.25">
      <c r="N10" s="25">
        <v>35430</v>
      </c>
      <c r="O10" s="61">
        <v>72.1708456265373</v>
      </c>
      <c r="P10" s="16">
        <v>62.238190178377799</v>
      </c>
      <c r="Q10" s="16">
        <v>82.435088691195602</v>
      </c>
      <c r="R10" s="64">
        <v>67.152286607261104</v>
      </c>
      <c r="S10" s="61" t="s">
        <v>15</v>
      </c>
      <c r="T10" s="16" t="s">
        <v>15</v>
      </c>
      <c r="U10" s="16" t="s">
        <v>15</v>
      </c>
      <c r="V10" s="64" t="s">
        <v>15</v>
      </c>
    </row>
    <row r="11" spans="1:22" x14ac:dyDescent="0.25">
      <c r="N11" s="25">
        <v>35520</v>
      </c>
      <c r="O11" s="61">
        <v>71.593252959746394</v>
      </c>
      <c r="P11" s="16">
        <v>66.109572893855102</v>
      </c>
      <c r="Q11" s="16">
        <v>84.961000663262695</v>
      </c>
      <c r="R11" s="64">
        <v>67.802827149575805</v>
      </c>
      <c r="S11" s="61" t="s">
        <v>15</v>
      </c>
      <c r="T11" s="16" t="s">
        <v>15</v>
      </c>
      <c r="U11" s="16" t="s">
        <v>15</v>
      </c>
      <c r="V11" s="64" t="s">
        <v>15</v>
      </c>
    </row>
    <row r="12" spans="1:22" x14ac:dyDescent="0.25">
      <c r="N12" s="25">
        <v>35611</v>
      </c>
      <c r="O12" s="61">
        <v>71.914631703386306</v>
      </c>
      <c r="P12" s="16">
        <v>66.515913087481806</v>
      </c>
      <c r="Q12" s="16">
        <v>86.352685088079795</v>
      </c>
      <c r="R12" s="64">
        <v>69.947337102863898</v>
      </c>
      <c r="S12" s="61" t="s">
        <v>15</v>
      </c>
      <c r="T12" s="16" t="s">
        <v>15</v>
      </c>
      <c r="U12" s="16" t="s">
        <v>15</v>
      </c>
      <c r="V12" s="64" t="s">
        <v>15</v>
      </c>
    </row>
    <row r="13" spans="1:22" x14ac:dyDescent="0.25">
      <c r="N13" s="25">
        <v>35703</v>
      </c>
      <c r="O13" s="61">
        <v>72.318278052445095</v>
      </c>
      <c r="P13" s="16">
        <v>70.760034137615804</v>
      </c>
      <c r="Q13" s="16">
        <v>87.788114820978507</v>
      </c>
      <c r="R13" s="64">
        <v>73.940937454950699</v>
      </c>
      <c r="S13" s="61" t="s">
        <v>15</v>
      </c>
      <c r="T13" s="16" t="s">
        <v>15</v>
      </c>
      <c r="U13" s="16" t="s">
        <v>15</v>
      </c>
      <c r="V13" s="64" t="s">
        <v>15</v>
      </c>
    </row>
    <row r="14" spans="1:22" x14ac:dyDescent="0.25">
      <c r="N14" s="25">
        <v>35795</v>
      </c>
      <c r="O14" s="61">
        <v>73.052004356699001</v>
      </c>
      <c r="P14" s="16">
        <v>77.215799420994301</v>
      </c>
      <c r="Q14" s="16">
        <v>88.728582216609794</v>
      </c>
      <c r="R14" s="64">
        <v>77.196757497379707</v>
      </c>
      <c r="S14" s="61" t="s">
        <v>15</v>
      </c>
      <c r="T14" s="16" t="s">
        <v>15</v>
      </c>
      <c r="U14" s="16" t="s">
        <v>15</v>
      </c>
      <c r="V14" s="64" t="s">
        <v>15</v>
      </c>
    </row>
    <row r="15" spans="1:22" x14ac:dyDescent="0.25">
      <c r="N15" s="25">
        <v>35885</v>
      </c>
      <c r="O15" s="61">
        <v>74.983890393837598</v>
      </c>
      <c r="P15" s="16">
        <v>78.057828846161698</v>
      </c>
      <c r="Q15" s="16">
        <v>88.367243419437301</v>
      </c>
      <c r="R15" s="64">
        <v>78.175319525488106</v>
      </c>
      <c r="S15" s="61" t="s">
        <v>15</v>
      </c>
      <c r="T15" s="16" t="s">
        <v>15</v>
      </c>
      <c r="U15" s="16" t="s">
        <v>15</v>
      </c>
      <c r="V15" s="64" t="s">
        <v>15</v>
      </c>
    </row>
    <row r="16" spans="1:22" x14ac:dyDescent="0.25">
      <c r="N16" s="25">
        <v>35976</v>
      </c>
      <c r="O16" s="61">
        <v>77.337518020095899</v>
      </c>
      <c r="P16" s="16">
        <v>78.045186375233101</v>
      </c>
      <c r="Q16" s="16">
        <v>85.697955460742094</v>
      </c>
      <c r="R16" s="64">
        <v>79.416882889393506</v>
      </c>
      <c r="S16" s="61" t="s">
        <v>15</v>
      </c>
      <c r="T16" s="16" t="s">
        <v>15</v>
      </c>
      <c r="U16" s="16" t="s">
        <v>15</v>
      </c>
      <c r="V16" s="64" t="s">
        <v>15</v>
      </c>
    </row>
    <row r="17" spans="14:22" x14ac:dyDescent="0.25">
      <c r="N17" s="25">
        <v>36068</v>
      </c>
      <c r="O17" s="61">
        <v>77.593162348556405</v>
      </c>
      <c r="P17" s="16">
        <v>82.849218111480198</v>
      </c>
      <c r="Q17" s="16">
        <v>85.193493505107895</v>
      </c>
      <c r="R17" s="64">
        <v>81.4680270128366</v>
      </c>
      <c r="S17" s="61" t="s">
        <v>15</v>
      </c>
      <c r="T17" s="16" t="s">
        <v>15</v>
      </c>
      <c r="U17" s="16" t="s">
        <v>15</v>
      </c>
      <c r="V17" s="64" t="s">
        <v>15</v>
      </c>
    </row>
    <row r="18" spans="14:22" x14ac:dyDescent="0.25">
      <c r="N18" s="25">
        <v>36160</v>
      </c>
      <c r="O18" s="61">
        <v>77.619748839777301</v>
      </c>
      <c r="P18" s="16">
        <v>87.977668140015098</v>
      </c>
      <c r="Q18" s="16">
        <v>88.225486680098896</v>
      </c>
      <c r="R18" s="64">
        <v>83.360192318437598</v>
      </c>
      <c r="S18" s="61" t="s">
        <v>15</v>
      </c>
      <c r="T18" s="16" t="s">
        <v>15</v>
      </c>
      <c r="U18" s="16" t="s">
        <v>15</v>
      </c>
      <c r="V18" s="64" t="s">
        <v>15</v>
      </c>
    </row>
    <row r="19" spans="14:22" x14ac:dyDescent="0.25">
      <c r="N19" s="25">
        <v>36250</v>
      </c>
      <c r="O19" s="61">
        <v>82.410032093761302</v>
      </c>
      <c r="P19" s="16">
        <v>88.9107153958022</v>
      </c>
      <c r="Q19" s="16">
        <v>90.250154155403905</v>
      </c>
      <c r="R19" s="64">
        <v>84.872240354933695</v>
      </c>
      <c r="S19" s="61" t="s">
        <v>15</v>
      </c>
      <c r="T19" s="16" t="s">
        <v>15</v>
      </c>
      <c r="U19" s="16" t="s">
        <v>15</v>
      </c>
      <c r="V19" s="64" t="s">
        <v>15</v>
      </c>
    </row>
    <row r="20" spans="14:22" x14ac:dyDescent="0.25">
      <c r="N20" s="25">
        <v>36341</v>
      </c>
      <c r="O20" s="61">
        <v>90.913976095335002</v>
      </c>
      <c r="P20" s="16">
        <v>88.537769789558098</v>
      </c>
      <c r="Q20" s="16">
        <v>91.7991569791579</v>
      </c>
      <c r="R20" s="64">
        <v>85.973331795159993</v>
      </c>
      <c r="S20" s="61" t="s">
        <v>15</v>
      </c>
      <c r="T20" s="16" t="s">
        <v>15</v>
      </c>
      <c r="U20" s="16" t="s">
        <v>15</v>
      </c>
      <c r="V20" s="64" t="s">
        <v>15</v>
      </c>
    </row>
    <row r="21" spans="14:22" x14ac:dyDescent="0.25">
      <c r="N21" s="25">
        <v>36433</v>
      </c>
      <c r="O21" s="61">
        <v>94.319871444446306</v>
      </c>
      <c r="P21" s="16">
        <v>88.622756795228497</v>
      </c>
      <c r="Q21" s="16">
        <v>93.5956602339364</v>
      </c>
      <c r="R21" s="64">
        <v>87.914490803206505</v>
      </c>
      <c r="S21" s="61" t="s">
        <v>15</v>
      </c>
      <c r="T21" s="16" t="s">
        <v>15</v>
      </c>
      <c r="U21" s="16" t="s">
        <v>15</v>
      </c>
      <c r="V21" s="64" t="s">
        <v>15</v>
      </c>
    </row>
    <row r="22" spans="14:22" x14ac:dyDescent="0.25">
      <c r="N22" s="25">
        <v>36525</v>
      </c>
      <c r="O22" s="61">
        <v>92.506109787658104</v>
      </c>
      <c r="P22" s="16">
        <v>90.594427854100502</v>
      </c>
      <c r="Q22" s="16">
        <v>94.429450209418803</v>
      </c>
      <c r="R22" s="64">
        <v>91.052529275883003</v>
      </c>
      <c r="S22" s="61" t="s">
        <v>15</v>
      </c>
      <c r="T22" s="16" t="s">
        <v>15</v>
      </c>
      <c r="U22" s="16" t="s">
        <v>15</v>
      </c>
      <c r="V22" s="64" t="s">
        <v>15</v>
      </c>
    </row>
    <row r="23" spans="14:22" x14ac:dyDescent="0.25">
      <c r="N23" s="25">
        <v>36616</v>
      </c>
      <c r="O23" s="61">
        <v>93.848887411838803</v>
      </c>
      <c r="P23" s="16">
        <v>94.536990903879698</v>
      </c>
      <c r="Q23" s="16">
        <v>95.932487635404499</v>
      </c>
      <c r="R23" s="64">
        <v>94.608058752283895</v>
      </c>
      <c r="S23" s="61">
        <v>100.925491285848</v>
      </c>
      <c r="T23" s="16">
        <v>75.618258861608993</v>
      </c>
      <c r="U23" s="16">
        <v>98.172151125923705</v>
      </c>
      <c r="V23" s="64">
        <v>91.134489620343501</v>
      </c>
    </row>
    <row r="24" spans="14:22" x14ac:dyDescent="0.25">
      <c r="N24" s="25">
        <v>36707</v>
      </c>
      <c r="O24" s="61">
        <v>98.666126624036295</v>
      </c>
      <c r="P24" s="16">
        <v>99.640538456320698</v>
      </c>
      <c r="Q24" s="16">
        <v>99.151299686724798</v>
      </c>
      <c r="R24" s="64">
        <v>98.068633963574399</v>
      </c>
      <c r="S24" s="61">
        <v>100.747301377892</v>
      </c>
      <c r="T24" s="16">
        <v>84.215945062250697</v>
      </c>
      <c r="U24" s="16">
        <v>97.8216136171648</v>
      </c>
      <c r="V24" s="64">
        <v>94.912358532153405</v>
      </c>
    </row>
    <row r="25" spans="14:22" x14ac:dyDescent="0.25">
      <c r="N25" s="25">
        <v>36799</v>
      </c>
      <c r="O25" s="61">
        <v>101.182672182513</v>
      </c>
      <c r="P25" s="16">
        <v>100.446419874814</v>
      </c>
      <c r="Q25" s="16">
        <v>100.767008407156</v>
      </c>
      <c r="R25" s="64">
        <v>99.351335619726598</v>
      </c>
      <c r="S25" s="61">
        <v>100.662188552559</v>
      </c>
      <c r="T25" s="16">
        <v>96.777975849411305</v>
      </c>
      <c r="U25" s="16">
        <v>98.725382921244801</v>
      </c>
      <c r="V25" s="64">
        <v>97.809958274569695</v>
      </c>
    </row>
    <row r="26" spans="14:22" x14ac:dyDescent="0.25">
      <c r="N26" s="25">
        <v>36891</v>
      </c>
      <c r="O26" s="61">
        <v>100</v>
      </c>
      <c r="P26" s="16">
        <v>100</v>
      </c>
      <c r="Q26" s="16">
        <v>100</v>
      </c>
      <c r="R26" s="64">
        <v>100</v>
      </c>
      <c r="S26" s="61">
        <v>100</v>
      </c>
      <c r="T26" s="16">
        <v>100</v>
      </c>
      <c r="U26" s="16">
        <v>100</v>
      </c>
      <c r="V26" s="64">
        <v>100</v>
      </c>
    </row>
    <row r="27" spans="14:22" x14ac:dyDescent="0.25">
      <c r="N27" s="25">
        <v>36981</v>
      </c>
      <c r="O27" s="61">
        <v>101.28163671346999</v>
      </c>
      <c r="P27" s="16">
        <v>103.528093438227</v>
      </c>
      <c r="Q27" s="16">
        <v>99.729819664688307</v>
      </c>
      <c r="R27" s="64">
        <v>102.41393921671001</v>
      </c>
      <c r="S27" s="61">
        <v>99.741661357937403</v>
      </c>
      <c r="T27" s="16">
        <v>103.690006194207</v>
      </c>
      <c r="U27" s="16">
        <v>100.60902680258199</v>
      </c>
      <c r="V27" s="64">
        <v>100.143886133102</v>
      </c>
    </row>
    <row r="28" spans="14:22" x14ac:dyDescent="0.25">
      <c r="N28" s="25">
        <v>37072</v>
      </c>
      <c r="O28" s="61">
        <v>106.601613539301</v>
      </c>
      <c r="P28" s="16">
        <v>103.073920861362</v>
      </c>
      <c r="Q28" s="16">
        <v>101.846478377484</v>
      </c>
      <c r="R28" s="64">
        <v>105.204197716561</v>
      </c>
      <c r="S28" s="61">
        <v>104.492273202229</v>
      </c>
      <c r="T28" s="16">
        <v>109.344445002155</v>
      </c>
      <c r="U28" s="16">
        <v>99.8796180313268</v>
      </c>
      <c r="V28" s="64">
        <v>99.001341467911999</v>
      </c>
    </row>
    <row r="29" spans="14:22" x14ac:dyDescent="0.25">
      <c r="N29" s="25">
        <v>37164</v>
      </c>
      <c r="O29" s="61">
        <v>109.23210287979001</v>
      </c>
      <c r="P29" s="16">
        <v>100.23860869878899</v>
      </c>
      <c r="Q29" s="16">
        <v>105.826356902528</v>
      </c>
      <c r="R29" s="64">
        <v>105.803616689576</v>
      </c>
      <c r="S29" s="61">
        <v>110.52097734797</v>
      </c>
      <c r="T29" s="16">
        <v>107.28104396435999</v>
      </c>
      <c r="U29" s="16">
        <v>98.264549627853199</v>
      </c>
      <c r="V29" s="64">
        <v>98.555378207331003</v>
      </c>
    </row>
    <row r="30" spans="14:22" x14ac:dyDescent="0.25">
      <c r="N30" s="25">
        <v>37256</v>
      </c>
      <c r="O30" s="61">
        <v>108.07837699420099</v>
      </c>
      <c r="P30" s="16">
        <v>103.086580509287</v>
      </c>
      <c r="Q30" s="16">
        <v>107.99038797401499</v>
      </c>
      <c r="R30" s="64">
        <v>105.988429356826</v>
      </c>
      <c r="S30" s="61">
        <v>111.42536452182</v>
      </c>
      <c r="T30" s="16">
        <v>102.572718187633</v>
      </c>
      <c r="U30" s="16">
        <v>99.129378974646997</v>
      </c>
      <c r="V30" s="64">
        <v>98.768447815607502</v>
      </c>
    </row>
    <row r="31" spans="14:22" x14ac:dyDescent="0.25">
      <c r="N31" s="25">
        <v>37346</v>
      </c>
      <c r="O31" s="61">
        <v>109.375009970596</v>
      </c>
      <c r="P31" s="16">
        <v>109.238521385399</v>
      </c>
      <c r="Q31" s="16">
        <v>107.822531950905</v>
      </c>
      <c r="R31" s="64">
        <v>108.374794911956</v>
      </c>
      <c r="S31" s="61">
        <v>110.788446652978</v>
      </c>
      <c r="T31" s="16">
        <v>102.52785398010801</v>
      </c>
      <c r="U31" s="16">
        <v>102.50632540465401</v>
      </c>
      <c r="V31" s="64">
        <v>99.658043995181302</v>
      </c>
    </row>
    <row r="32" spans="14:22" x14ac:dyDescent="0.25">
      <c r="N32" s="25">
        <v>37437</v>
      </c>
      <c r="O32" s="61">
        <v>114.17475537788501</v>
      </c>
      <c r="P32" s="16">
        <v>114.18504519073799</v>
      </c>
      <c r="Q32" s="16">
        <v>108.58698139263799</v>
      </c>
      <c r="R32" s="64">
        <v>112.363420921719</v>
      </c>
      <c r="S32" s="61">
        <v>110.087356492098</v>
      </c>
      <c r="T32" s="16">
        <v>106.120874100693</v>
      </c>
      <c r="U32" s="16">
        <v>103.946042486875</v>
      </c>
      <c r="V32" s="64">
        <v>100.15876577722899</v>
      </c>
    </row>
    <row r="33" spans="1:22" x14ac:dyDescent="0.25">
      <c r="N33" s="25">
        <v>37529</v>
      </c>
      <c r="O33" s="61">
        <v>117.824790340522</v>
      </c>
      <c r="P33" s="16">
        <v>116.430257176886</v>
      </c>
      <c r="Q33" s="16">
        <v>112.511187288727</v>
      </c>
      <c r="R33" s="64">
        <v>116.24078606191</v>
      </c>
      <c r="S33" s="61">
        <v>113.378577633353</v>
      </c>
      <c r="T33" s="16">
        <v>106.371611848181</v>
      </c>
      <c r="U33" s="16">
        <v>104.576870340372</v>
      </c>
      <c r="V33" s="64">
        <v>101.21703119643099</v>
      </c>
    </row>
    <row r="34" spans="1:22" x14ac:dyDescent="0.25">
      <c r="N34" s="25">
        <v>37621</v>
      </c>
      <c r="O34" s="61">
        <v>117.931256457022</v>
      </c>
      <c r="P34" s="16">
        <v>117.985461612775</v>
      </c>
      <c r="Q34" s="16">
        <v>117.362448305572</v>
      </c>
      <c r="R34" s="64">
        <v>118.666936889458</v>
      </c>
      <c r="S34" s="61">
        <v>119.509832727939</v>
      </c>
      <c r="T34" s="16">
        <v>103.849334449034</v>
      </c>
      <c r="U34" s="16">
        <v>107.74115475942</v>
      </c>
      <c r="V34" s="64">
        <v>103.941173500907</v>
      </c>
    </row>
    <row r="35" spans="1:22" x14ac:dyDescent="0.25">
      <c r="N35" s="25">
        <v>37711</v>
      </c>
      <c r="O35" s="61">
        <v>119.199159021246</v>
      </c>
      <c r="P35" s="16">
        <v>121.624300818855</v>
      </c>
      <c r="Q35" s="16">
        <v>119.956584280577</v>
      </c>
      <c r="R35" s="64">
        <v>121.657064950232</v>
      </c>
      <c r="S35" s="61">
        <v>115.78477739902</v>
      </c>
      <c r="T35" s="16">
        <v>106.463423668283</v>
      </c>
      <c r="U35" s="16">
        <v>111.666307399814</v>
      </c>
      <c r="V35" s="64">
        <v>106.974260029745</v>
      </c>
    </row>
    <row r="36" spans="1:22" x14ac:dyDescent="0.25">
      <c r="N36" s="25">
        <v>37802</v>
      </c>
      <c r="O36" s="61">
        <v>122.46467340576</v>
      </c>
      <c r="P36" s="16">
        <v>127.02546375019</v>
      </c>
      <c r="Q36" s="16">
        <v>119.606331655465</v>
      </c>
      <c r="R36" s="64">
        <v>125.855366104775</v>
      </c>
      <c r="S36" s="61">
        <v>109.69641617909799</v>
      </c>
      <c r="T36" s="16">
        <v>106.368930457483</v>
      </c>
      <c r="U36" s="16">
        <v>113.047264690817</v>
      </c>
      <c r="V36" s="64">
        <v>109.98489519761701</v>
      </c>
    </row>
    <row r="37" spans="1:22" x14ac:dyDescent="0.25">
      <c r="N37" s="25">
        <v>37894</v>
      </c>
      <c r="O37" s="61">
        <v>124.66019694534999</v>
      </c>
      <c r="P37" s="16">
        <v>132.454711752902</v>
      </c>
      <c r="Q37" s="16">
        <v>121.425494861865</v>
      </c>
      <c r="R37" s="64">
        <v>129.01900189742901</v>
      </c>
      <c r="S37" s="61">
        <v>115.242390250711</v>
      </c>
      <c r="T37" s="16">
        <v>102.444215507061</v>
      </c>
      <c r="U37" s="16">
        <v>111.780946525888</v>
      </c>
      <c r="V37" s="64">
        <v>110.940186349453</v>
      </c>
    </row>
    <row r="38" spans="1:22" x14ac:dyDescent="0.25">
      <c r="A38" s="71"/>
      <c r="N38" s="25">
        <v>37986</v>
      </c>
      <c r="O38" s="61">
        <v>126.975866036093</v>
      </c>
      <c r="P38" s="16">
        <v>136.83729291450001</v>
      </c>
      <c r="Q38" s="16">
        <v>127.743220867861</v>
      </c>
      <c r="R38" s="64">
        <v>132.09282258887501</v>
      </c>
      <c r="S38" s="61">
        <v>125.91240825163599</v>
      </c>
      <c r="T38" s="16">
        <v>108.10913664582699</v>
      </c>
      <c r="U38" s="16">
        <v>112.380152850961</v>
      </c>
      <c r="V38" s="64">
        <v>111.22005924683</v>
      </c>
    </row>
    <row r="39" spans="1:22" x14ac:dyDescent="0.25">
      <c r="N39" s="25">
        <v>38077</v>
      </c>
      <c r="O39" s="61">
        <v>131.12869246928599</v>
      </c>
      <c r="P39" s="16">
        <v>141.55116616059999</v>
      </c>
      <c r="Q39" s="16">
        <v>135.166227368173</v>
      </c>
      <c r="R39" s="64">
        <v>138.853186788507</v>
      </c>
      <c r="S39" s="61">
        <v>119.69265462806101</v>
      </c>
      <c r="T39" s="16">
        <v>122.740925962566</v>
      </c>
      <c r="U39" s="16">
        <v>116.61227543630299</v>
      </c>
      <c r="V39" s="64">
        <v>115.350151438406</v>
      </c>
    </row>
    <row r="40" spans="1:22" x14ac:dyDescent="0.25">
      <c r="N40" s="25">
        <v>38168</v>
      </c>
      <c r="O40" s="61">
        <v>134.05164439751999</v>
      </c>
      <c r="P40" s="16">
        <v>146.09739292134901</v>
      </c>
      <c r="Q40" s="16">
        <v>141.36655698890399</v>
      </c>
      <c r="R40" s="64">
        <v>148.03800103840001</v>
      </c>
      <c r="S40" s="61">
        <v>112.313645983897</v>
      </c>
      <c r="T40" s="16">
        <v>128.51898525209899</v>
      </c>
      <c r="U40" s="16">
        <v>122.90719598332301</v>
      </c>
      <c r="V40" s="64">
        <v>121.997470347145</v>
      </c>
    </row>
    <row r="41" spans="1:22" x14ac:dyDescent="0.25">
      <c r="N41" s="25">
        <v>38260</v>
      </c>
      <c r="O41" s="61">
        <v>134.54892929688199</v>
      </c>
      <c r="P41" s="16">
        <v>149.98112649145699</v>
      </c>
      <c r="Q41" s="16">
        <v>144.854108685272</v>
      </c>
      <c r="R41" s="64">
        <v>151.71939827486401</v>
      </c>
      <c r="S41" s="61">
        <v>120.589544890197</v>
      </c>
      <c r="T41" s="16">
        <v>125.529044932581</v>
      </c>
      <c r="U41" s="16">
        <v>128.93255723077101</v>
      </c>
      <c r="V41" s="64">
        <v>126.598641819306</v>
      </c>
    </row>
    <row r="42" spans="1:22" x14ac:dyDescent="0.25">
      <c r="N42" s="25">
        <v>38352</v>
      </c>
      <c r="O42" s="61">
        <v>135.606783842835</v>
      </c>
      <c r="P42" s="16">
        <v>155.034342585752</v>
      </c>
      <c r="Q42" s="16">
        <v>149.807349971772</v>
      </c>
      <c r="R42" s="64">
        <v>152.99835757848399</v>
      </c>
      <c r="S42" s="61">
        <v>128.43835562068</v>
      </c>
      <c r="T42" s="16">
        <v>129.91133055700999</v>
      </c>
      <c r="U42" s="16">
        <v>133.384479450448</v>
      </c>
      <c r="V42" s="64">
        <v>128.41597136760299</v>
      </c>
    </row>
    <row r="43" spans="1:22" x14ac:dyDescent="0.25">
      <c r="N43" s="25">
        <v>38442</v>
      </c>
      <c r="O43" s="61">
        <v>139.45706681935999</v>
      </c>
      <c r="P43" s="16">
        <v>163.958195485884</v>
      </c>
      <c r="Q43" s="16">
        <v>160.34148542247999</v>
      </c>
      <c r="R43" s="64">
        <v>160.69338539918601</v>
      </c>
      <c r="S43" s="61">
        <v>130.84210038202701</v>
      </c>
      <c r="T43" s="16">
        <v>138.07294572611301</v>
      </c>
      <c r="U43" s="16">
        <v>137.868566413829</v>
      </c>
      <c r="V43" s="64">
        <v>131.44406603438699</v>
      </c>
    </row>
    <row r="44" spans="1:22" x14ac:dyDescent="0.25">
      <c r="N44" s="25">
        <v>38533</v>
      </c>
      <c r="O44" s="61">
        <v>144.751912186722</v>
      </c>
      <c r="P44" s="16">
        <v>174.80840115991199</v>
      </c>
      <c r="Q44" s="16">
        <v>172.681398106107</v>
      </c>
      <c r="R44" s="64">
        <v>171.31118369869299</v>
      </c>
      <c r="S44" s="61">
        <v>132.067856234022</v>
      </c>
      <c r="T44" s="16">
        <v>138.139226840752</v>
      </c>
      <c r="U44" s="16">
        <v>145.008844873925</v>
      </c>
      <c r="V44" s="64">
        <v>136.62343901494199</v>
      </c>
    </row>
    <row r="45" spans="1:22" x14ac:dyDescent="0.25">
      <c r="N45" s="25">
        <v>38625</v>
      </c>
      <c r="O45" s="61">
        <v>147.33275278343999</v>
      </c>
      <c r="P45" s="16">
        <v>178.03644891321699</v>
      </c>
      <c r="Q45" s="16">
        <v>175.69189831178201</v>
      </c>
      <c r="R45" s="64">
        <v>176.05603037431999</v>
      </c>
      <c r="S45" s="61">
        <v>131.525589456473</v>
      </c>
      <c r="T45" s="16">
        <v>142.36724259134601</v>
      </c>
      <c r="U45" s="16">
        <v>153.82738841054999</v>
      </c>
      <c r="V45" s="64">
        <v>142.023394952323</v>
      </c>
    </row>
    <row r="46" spans="1:22" x14ac:dyDescent="0.25">
      <c r="N46" s="25">
        <v>38717</v>
      </c>
      <c r="O46" s="61">
        <v>147.27441738774499</v>
      </c>
      <c r="P46" s="16">
        <v>178.874061957435</v>
      </c>
      <c r="Q46" s="16">
        <v>174.81316205272901</v>
      </c>
      <c r="R46" s="64">
        <v>177.103727967097</v>
      </c>
      <c r="S46" s="61">
        <v>130.01989775702299</v>
      </c>
      <c r="T46" s="16">
        <v>154.85886189749601</v>
      </c>
      <c r="U46" s="16">
        <v>157.55910601239501</v>
      </c>
      <c r="V46" s="64">
        <v>147.55806169406301</v>
      </c>
    </row>
    <row r="47" spans="1:22" x14ac:dyDescent="0.25">
      <c r="N47" s="25">
        <v>38807</v>
      </c>
      <c r="O47" s="61">
        <v>145.593052093446</v>
      </c>
      <c r="P47" s="16">
        <v>184.03401035904801</v>
      </c>
      <c r="Q47" s="16">
        <v>179.005368617828</v>
      </c>
      <c r="R47" s="64">
        <v>181.48164784283901</v>
      </c>
      <c r="S47" s="61">
        <v>131.99573652164599</v>
      </c>
      <c r="T47" s="16">
        <v>161.067676273628</v>
      </c>
      <c r="U47" s="16">
        <v>157.66427402473499</v>
      </c>
      <c r="V47" s="64">
        <v>152.45181355772701</v>
      </c>
    </row>
    <row r="48" spans="1:22" x14ac:dyDescent="0.25">
      <c r="N48" s="25">
        <v>38898</v>
      </c>
      <c r="O48" s="61">
        <v>142.04356032540599</v>
      </c>
      <c r="P48" s="16">
        <v>186.418682044381</v>
      </c>
      <c r="Q48" s="16">
        <v>179.880184499379</v>
      </c>
      <c r="R48" s="64">
        <v>186.743030262308</v>
      </c>
      <c r="S48" s="61">
        <v>136.14261623035699</v>
      </c>
      <c r="T48" s="16">
        <v>167.48384487876601</v>
      </c>
      <c r="U48" s="16">
        <v>159.46548298926501</v>
      </c>
      <c r="V48" s="64">
        <v>155.349634424855</v>
      </c>
    </row>
    <row r="49" spans="14:22" x14ac:dyDescent="0.25">
      <c r="N49" s="25">
        <v>38990</v>
      </c>
      <c r="O49" s="61">
        <v>142.33471599379999</v>
      </c>
      <c r="P49" s="16">
        <v>184.83503530597901</v>
      </c>
      <c r="Q49" s="16">
        <v>174.68901991776499</v>
      </c>
      <c r="R49" s="64">
        <v>188.05594334309001</v>
      </c>
      <c r="S49" s="61">
        <v>137.22550857955699</v>
      </c>
      <c r="T49" s="16">
        <v>179.59303081706901</v>
      </c>
      <c r="U49" s="16">
        <v>159.16080658806899</v>
      </c>
      <c r="V49" s="64">
        <v>157.923013312546</v>
      </c>
    </row>
    <row r="50" spans="14:22" x14ac:dyDescent="0.25">
      <c r="N50" s="25">
        <v>39082</v>
      </c>
      <c r="O50" s="61">
        <v>145.109344473097</v>
      </c>
      <c r="P50" s="16">
        <v>186.96051667233701</v>
      </c>
      <c r="Q50" s="16">
        <v>173.97205591551199</v>
      </c>
      <c r="R50" s="64">
        <v>188.652295858397</v>
      </c>
      <c r="S50" s="61">
        <v>139.823738531239</v>
      </c>
      <c r="T50" s="16">
        <v>190.16854663968601</v>
      </c>
      <c r="U50" s="16">
        <v>158.610575016035</v>
      </c>
      <c r="V50" s="64">
        <v>162.06243106240299</v>
      </c>
    </row>
    <row r="51" spans="14:22" x14ac:dyDescent="0.25">
      <c r="N51" s="25">
        <v>39172</v>
      </c>
      <c r="O51" s="61">
        <v>144.11461727094601</v>
      </c>
      <c r="P51" s="16">
        <v>195.35258217917001</v>
      </c>
      <c r="Q51" s="16">
        <v>181.13177154572301</v>
      </c>
      <c r="R51" s="64">
        <v>193.92809682487101</v>
      </c>
      <c r="S51" s="61">
        <v>143.97224747597599</v>
      </c>
      <c r="T51" s="16">
        <v>193.73276642617799</v>
      </c>
      <c r="U51" s="16">
        <v>161.715629192053</v>
      </c>
      <c r="V51" s="64">
        <v>168.27480517584399</v>
      </c>
    </row>
    <row r="52" spans="14:22" x14ac:dyDescent="0.25">
      <c r="N52" s="25">
        <v>39263</v>
      </c>
      <c r="O52" s="61">
        <v>140.725534938218</v>
      </c>
      <c r="P52" s="16">
        <v>201.71628434914899</v>
      </c>
      <c r="Q52" s="16">
        <v>186.24640395162399</v>
      </c>
      <c r="R52" s="64">
        <v>201.31405425972099</v>
      </c>
      <c r="S52" s="61">
        <v>143.78992536006899</v>
      </c>
      <c r="T52" s="16">
        <v>191.865951912491</v>
      </c>
      <c r="U52" s="16">
        <v>164.60218500907399</v>
      </c>
      <c r="V52" s="64">
        <v>175.596377132664</v>
      </c>
    </row>
    <row r="53" spans="14:22" x14ac:dyDescent="0.25">
      <c r="N53" s="25">
        <v>39355</v>
      </c>
      <c r="O53" s="61">
        <v>138.14669538236799</v>
      </c>
      <c r="P53" s="16">
        <v>196.717807024759</v>
      </c>
      <c r="Q53" s="16">
        <v>179.71757800593099</v>
      </c>
      <c r="R53" s="64">
        <v>199.387202511314</v>
      </c>
      <c r="S53" s="61">
        <v>144.455357791133</v>
      </c>
      <c r="T53" s="16">
        <v>195.42089318369</v>
      </c>
      <c r="U53" s="16">
        <v>164.36541758635801</v>
      </c>
      <c r="V53" s="64">
        <v>177.752047230747</v>
      </c>
    </row>
    <row r="54" spans="14:22" x14ac:dyDescent="0.25">
      <c r="N54" s="25">
        <v>39447</v>
      </c>
      <c r="O54" s="61">
        <v>136.67733573391899</v>
      </c>
      <c r="P54" s="16">
        <v>190.61441540144</v>
      </c>
      <c r="Q54" s="16">
        <v>171.85932333446601</v>
      </c>
      <c r="R54" s="64">
        <v>191.32819177467499</v>
      </c>
      <c r="S54" s="61">
        <v>146.94768225910801</v>
      </c>
      <c r="T54" s="16">
        <v>198.224707878272</v>
      </c>
      <c r="U54" s="16">
        <v>162.07873754026201</v>
      </c>
      <c r="V54" s="64">
        <v>172.33019089763999</v>
      </c>
    </row>
    <row r="55" spans="14:22" x14ac:dyDescent="0.25">
      <c r="N55" s="25">
        <v>39538</v>
      </c>
      <c r="O55" s="61">
        <v>134.66548412735801</v>
      </c>
      <c r="P55" s="16">
        <v>192.71264778738899</v>
      </c>
      <c r="Q55" s="16">
        <v>169.42092213716501</v>
      </c>
      <c r="R55" s="64">
        <v>187.643869129341</v>
      </c>
      <c r="S55" s="61">
        <v>144.50769115858699</v>
      </c>
      <c r="T55" s="16">
        <v>182.58804503919501</v>
      </c>
      <c r="U55" s="16">
        <v>157.87292719144801</v>
      </c>
      <c r="V55" s="64">
        <v>167.21765247324501</v>
      </c>
    </row>
    <row r="56" spans="14:22" x14ac:dyDescent="0.25">
      <c r="N56" s="25">
        <v>39629</v>
      </c>
      <c r="O56" s="61">
        <v>133.194892542932</v>
      </c>
      <c r="P56" s="16">
        <v>195.78555655488501</v>
      </c>
      <c r="Q56" s="16">
        <v>165.45908767142299</v>
      </c>
      <c r="R56" s="64">
        <v>185.86983988228599</v>
      </c>
      <c r="S56" s="61">
        <v>140.263734980706</v>
      </c>
      <c r="T56" s="16">
        <v>173.55146699439399</v>
      </c>
      <c r="U56" s="16">
        <v>153.34010828185001</v>
      </c>
      <c r="V56" s="64">
        <v>165.35813258298899</v>
      </c>
    </row>
    <row r="57" spans="14:22" x14ac:dyDescent="0.25">
      <c r="N57" s="25">
        <v>39721</v>
      </c>
      <c r="O57" s="61">
        <v>125.644459326055</v>
      </c>
      <c r="P57" s="16">
        <v>187.19705543366501</v>
      </c>
      <c r="Q57" s="16">
        <v>154.51615184447101</v>
      </c>
      <c r="R57" s="64">
        <v>175.591585196978</v>
      </c>
      <c r="S57" s="61">
        <v>138.23641357319201</v>
      </c>
      <c r="T57" s="16">
        <v>177.50586079036501</v>
      </c>
      <c r="U57" s="16">
        <v>147.98283160567499</v>
      </c>
      <c r="V57" s="64">
        <v>160.851200050887</v>
      </c>
    </row>
    <row r="58" spans="14:22" x14ac:dyDescent="0.25">
      <c r="N58" s="25">
        <v>39813</v>
      </c>
      <c r="O58" s="61">
        <v>114.940851900707</v>
      </c>
      <c r="P58" s="16">
        <v>175.03198766120599</v>
      </c>
      <c r="Q58" s="16">
        <v>143.82603731864</v>
      </c>
      <c r="R58" s="64">
        <v>161.929765855277</v>
      </c>
      <c r="S58" s="61">
        <v>133.73958338400101</v>
      </c>
      <c r="T58" s="16">
        <v>174.70704649173399</v>
      </c>
      <c r="U58" s="16">
        <v>141.78285010459601</v>
      </c>
      <c r="V58" s="64">
        <v>152.961941203207</v>
      </c>
    </row>
    <row r="59" spans="14:22" x14ac:dyDescent="0.25">
      <c r="N59" s="25">
        <v>39903</v>
      </c>
      <c r="O59" s="61">
        <v>108.95920022158499</v>
      </c>
      <c r="P59" s="16">
        <v>165.66887787742201</v>
      </c>
      <c r="Q59" s="16">
        <v>138.16657528673301</v>
      </c>
      <c r="R59" s="64">
        <v>148.49507870864699</v>
      </c>
      <c r="S59" s="61">
        <v>121.179573523676</v>
      </c>
      <c r="T59" s="16">
        <v>157.896039944862</v>
      </c>
      <c r="U59" s="16">
        <v>132.51373669528499</v>
      </c>
      <c r="V59" s="64">
        <v>139.35002462938201</v>
      </c>
    </row>
    <row r="60" spans="14:22" x14ac:dyDescent="0.25">
      <c r="N60" s="25">
        <v>39994</v>
      </c>
      <c r="O60" s="61">
        <v>107.84794800209301</v>
      </c>
      <c r="P60" s="16">
        <v>157.43524428773401</v>
      </c>
      <c r="Q60" s="16">
        <v>134.02917481272701</v>
      </c>
      <c r="R60" s="64">
        <v>134.70575274551399</v>
      </c>
      <c r="S60" s="61">
        <v>110.972181470256</v>
      </c>
      <c r="T60" s="16">
        <v>131.220887631567</v>
      </c>
      <c r="U60" s="16">
        <v>120.522576328748</v>
      </c>
      <c r="V60" s="64">
        <v>126.669018364655</v>
      </c>
    </row>
    <row r="61" spans="14:22" x14ac:dyDescent="0.25">
      <c r="N61" s="25">
        <v>40086</v>
      </c>
      <c r="O61" s="61">
        <v>106.40969791456401</v>
      </c>
      <c r="P61" s="16">
        <v>159.32798285502801</v>
      </c>
      <c r="Q61" s="16">
        <v>129.85750423439001</v>
      </c>
      <c r="R61" s="64">
        <v>128.70301959348001</v>
      </c>
      <c r="S61" s="61">
        <v>104.392905250906</v>
      </c>
      <c r="T61" s="16">
        <v>119.11854032780001</v>
      </c>
      <c r="U61" s="16">
        <v>113.20731863931699</v>
      </c>
      <c r="V61" s="64">
        <v>118.322954846171</v>
      </c>
    </row>
    <row r="62" spans="14:22" x14ac:dyDescent="0.25">
      <c r="N62" s="25">
        <v>40178</v>
      </c>
      <c r="O62" s="61">
        <v>101.53898026103499</v>
      </c>
      <c r="P62" s="16">
        <v>163.25009962891599</v>
      </c>
      <c r="Q62" s="16">
        <v>126.167096511498</v>
      </c>
      <c r="R62" s="64">
        <v>127.710588413634</v>
      </c>
      <c r="S62" s="61">
        <v>102.025854050739</v>
      </c>
      <c r="T62" s="16">
        <v>124.184066872611</v>
      </c>
      <c r="U62" s="16">
        <v>110.881401041302</v>
      </c>
      <c r="V62" s="64">
        <v>110.125792460849</v>
      </c>
    </row>
    <row r="63" spans="14:22" x14ac:dyDescent="0.25">
      <c r="N63" s="25">
        <v>40268</v>
      </c>
      <c r="O63" s="61">
        <v>97.707959238886403</v>
      </c>
      <c r="P63" s="16">
        <v>158.43790012775099</v>
      </c>
      <c r="Q63" s="16">
        <v>124.224178037081</v>
      </c>
      <c r="R63" s="64">
        <v>126.297760951321</v>
      </c>
      <c r="S63" s="61">
        <v>104.37857650676899</v>
      </c>
      <c r="T63" s="16">
        <v>135.65515547993701</v>
      </c>
      <c r="U63" s="16">
        <v>111.408024009371</v>
      </c>
      <c r="V63" s="64">
        <v>110.76976440401501</v>
      </c>
    </row>
    <row r="64" spans="14:22" x14ac:dyDescent="0.25">
      <c r="N64" s="25">
        <v>40359</v>
      </c>
      <c r="O64" s="61">
        <v>95.536188130885805</v>
      </c>
      <c r="P64" s="16">
        <v>150.08340283392499</v>
      </c>
      <c r="Q64" s="16">
        <v>123.200536952825</v>
      </c>
      <c r="R64" s="64">
        <v>123.92491160220401</v>
      </c>
      <c r="S64" s="61">
        <v>103.241864085245</v>
      </c>
      <c r="T64" s="16">
        <v>142.00917014302399</v>
      </c>
      <c r="U64" s="16">
        <v>116.904177093952</v>
      </c>
      <c r="V64" s="64">
        <v>118.68913806769901</v>
      </c>
    </row>
    <row r="65" spans="14:22" x14ac:dyDescent="0.25">
      <c r="N65" s="25">
        <v>40451</v>
      </c>
      <c r="O65" s="61">
        <v>92.966070393755103</v>
      </c>
      <c r="P65" s="16">
        <v>151.07776845751101</v>
      </c>
      <c r="Q65" s="16">
        <v>122.85994491920501</v>
      </c>
      <c r="R65" s="64">
        <v>120.91689197371301</v>
      </c>
      <c r="S65" s="61">
        <v>102.79117455018</v>
      </c>
      <c r="T65" s="16">
        <v>140.42505369349001</v>
      </c>
      <c r="U65" s="16">
        <v>124.99212757766099</v>
      </c>
      <c r="V65" s="64">
        <v>120.909310514548</v>
      </c>
    </row>
    <row r="66" spans="14:22" x14ac:dyDescent="0.25">
      <c r="N66" s="25">
        <v>40543</v>
      </c>
      <c r="O66" s="61">
        <v>90.109007503153506</v>
      </c>
      <c r="P66" s="16">
        <v>156.364377260114</v>
      </c>
      <c r="Q66" s="16">
        <v>121.614695959131</v>
      </c>
      <c r="R66" s="64">
        <v>119.03958784834199</v>
      </c>
      <c r="S66" s="61">
        <v>102.94411267538899</v>
      </c>
      <c r="T66" s="16">
        <v>143.41807733170401</v>
      </c>
      <c r="U66" s="16">
        <v>129.14970289497001</v>
      </c>
      <c r="V66" s="64">
        <v>120.584183551634</v>
      </c>
    </row>
    <row r="67" spans="14:22" x14ac:dyDescent="0.25">
      <c r="N67" s="25">
        <v>40633</v>
      </c>
      <c r="O67" s="61">
        <v>89.805902995435801</v>
      </c>
      <c r="P67" s="16">
        <v>154.64330894700001</v>
      </c>
      <c r="Q67" s="16">
        <v>119.872824210552</v>
      </c>
      <c r="R67" s="64">
        <v>119.556353762752</v>
      </c>
      <c r="S67" s="61">
        <v>102.140304501553</v>
      </c>
      <c r="T67" s="16">
        <v>151.37728376499899</v>
      </c>
      <c r="U67" s="16">
        <v>128.95696591486401</v>
      </c>
      <c r="V67" s="64">
        <v>123.788298759817</v>
      </c>
    </row>
    <row r="68" spans="14:22" x14ac:dyDescent="0.25">
      <c r="N68" s="25">
        <v>40724</v>
      </c>
      <c r="O68" s="61">
        <v>92.113148621071701</v>
      </c>
      <c r="P68" s="16">
        <v>153.42442587274999</v>
      </c>
      <c r="Q68" s="16">
        <v>120.010208152578</v>
      </c>
      <c r="R68" s="64">
        <v>120.794613087987</v>
      </c>
      <c r="S68" s="61">
        <v>105.009346151079</v>
      </c>
      <c r="T68" s="16">
        <v>152.757037623271</v>
      </c>
      <c r="U68" s="16">
        <v>127.348326955728</v>
      </c>
      <c r="V68" s="64">
        <v>126.675028006483</v>
      </c>
    </row>
    <row r="69" spans="14:22" x14ac:dyDescent="0.25">
      <c r="N69" s="25">
        <v>40816</v>
      </c>
      <c r="O69" s="61">
        <v>93.278345771372898</v>
      </c>
      <c r="P69" s="16">
        <v>157.912132353738</v>
      </c>
      <c r="Q69" s="16">
        <v>120.56238444736699</v>
      </c>
      <c r="R69" s="64">
        <v>121.217240372253</v>
      </c>
      <c r="S69" s="61">
        <v>113.110796184663</v>
      </c>
      <c r="T69" s="16">
        <v>150.18672994828299</v>
      </c>
      <c r="U69" s="16">
        <v>128.529042011841</v>
      </c>
      <c r="V69" s="64">
        <v>128.682102752004</v>
      </c>
    </row>
    <row r="70" spans="14:22" x14ac:dyDescent="0.25">
      <c r="N70" s="25">
        <v>40908</v>
      </c>
      <c r="O70" s="61">
        <v>92.114056327432493</v>
      </c>
      <c r="P70" s="16">
        <v>161.45889241456399</v>
      </c>
      <c r="Q70" s="16">
        <v>119.304504428295</v>
      </c>
      <c r="R70" s="64">
        <v>121.65768851257801</v>
      </c>
      <c r="S70" s="61">
        <v>118.340738875631</v>
      </c>
      <c r="T70" s="16">
        <v>154.680680104397</v>
      </c>
      <c r="U70" s="16">
        <v>130.94245199034</v>
      </c>
      <c r="V70" s="64">
        <v>130.831138509628</v>
      </c>
    </row>
    <row r="71" spans="14:22" x14ac:dyDescent="0.25">
      <c r="N71" s="25">
        <v>40999</v>
      </c>
      <c r="O71" s="61">
        <v>89.507922876974007</v>
      </c>
      <c r="P71" s="16">
        <v>159.05017192755099</v>
      </c>
      <c r="Q71" s="16">
        <v>118.667424239878</v>
      </c>
      <c r="R71" s="64">
        <v>124.456737162121</v>
      </c>
      <c r="S71" s="61">
        <v>114.890162036661</v>
      </c>
      <c r="T71" s="16">
        <v>158.70297072323001</v>
      </c>
      <c r="U71" s="16">
        <v>131.005370728504</v>
      </c>
      <c r="V71" s="64">
        <v>131.65129356921801</v>
      </c>
    </row>
    <row r="72" spans="14:22" x14ac:dyDescent="0.25">
      <c r="N72" s="25">
        <v>41090</v>
      </c>
      <c r="O72" s="61">
        <v>87.062136164931303</v>
      </c>
      <c r="P72" s="16">
        <v>156.81721508697399</v>
      </c>
      <c r="Q72" s="16">
        <v>120.877710351063</v>
      </c>
      <c r="R72" s="64">
        <v>129.12929553529801</v>
      </c>
      <c r="S72" s="61">
        <v>110.546734763188</v>
      </c>
      <c r="T72" s="16">
        <v>158.65420768298</v>
      </c>
      <c r="U72" s="16">
        <v>132.18563684348899</v>
      </c>
      <c r="V72" s="64">
        <v>134.07734922493901</v>
      </c>
    </row>
    <row r="73" spans="14:22" x14ac:dyDescent="0.25">
      <c r="N73" s="25">
        <v>41182</v>
      </c>
      <c r="O73" s="61">
        <v>90.474191657256895</v>
      </c>
      <c r="P73" s="16">
        <v>161.64917882536301</v>
      </c>
      <c r="Q73" s="16">
        <v>124.363117889973</v>
      </c>
      <c r="R73" s="64">
        <v>131.23930274090901</v>
      </c>
      <c r="S73" s="61">
        <v>110.078646642029</v>
      </c>
      <c r="T73" s="16">
        <v>163.01678321148901</v>
      </c>
      <c r="U73" s="16">
        <v>135.24312593997701</v>
      </c>
      <c r="V73" s="64">
        <v>138.12724249270499</v>
      </c>
    </row>
    <row r="74" spans="14:22" x14ac:dyDescent="0.25">
      <c r="N74" s="25">
        <v>41274</v>
      </c>
      <c r="O74" s="61">
        <v>94.743283324272298</v>
      </c>
      <c r="P74" s="16">
        <v>167.63539511643199</v>
      </c>
      <c r="Q74" s="16">
        <v>125.82558494530601</v>
      </c>
      <c r="R74" s="64">
        <v>131.28919962266801</v>
      </c>
      <c r="S74" s="61">
        <v>111.41733473145401</v>
      </c>
      <c r="T74" s="16">
        <v>169.84529478804399</v>
      </c>
      <c r="U74" s="16">
        <v>137.785155662801</v>
      </c>
      <c r="V74" s="64">
        <v>139.61277530380599</v>
      </c>
    </row>
    <row r="75" spans="14:22" x14ac:dyDescent="0.25">
      <c r="N75" s="25">
        <v>41364</v>
      </c>
      <c r="O75" s="61">
        <v>94.784268222434704</v>
      </c>
      <c r="P75" s="16">
        <v>168.30284909821199</v>
      </c>
      <c r="Q75" s="16">
        <v>127.682776141125</v>
      </c>
      <c r="R75" s="64">
        <v>135.373705100514</v>
      </c>
      <c r="S75" s="61">
        <v>114.243446313059</v>
      </c>
      <c r="T75" s="16">
        <v>175.44971912666</v>
      </c>
      <c r="U75" s="16">
        <v>140.629680899769</v>
      </c>
      <c r="V75" s="64">
        <v>142.82020757492501</v>
      </c>
    </row>
    <row r="76" spans="14:22" x14ac:dyDescent="0.25">
      <c r="N76" s="25">
        <v>41455</v>
      </c>
      <c r="O76" s="61">
        <v>96.453877037713099</v>
      </c>
      <c r="P76" s="16">
        <v>168.576429418223</v>
      </c>
      <c r="Q76" s="16">
        <v>132.34463786670801</v>
      </c>
      <c r="R76" s="64">
        <v>144.25990690305801</v>
      </c>
      <c r="S76" s="61">
        <v>118.128572293833</v>
      </c>
      <c r="T76" s="16">
        <v>184.620517283731</v>
      </c>
      <c r="U76" s="16">
        <v>143.64502361912801</v>
      </c>
      <c r="V76" s="64">
        <v>148.23674136116699</v>
      </c>
    </row>
    <row r="77" spans="14:22" x14ac:dyDescent="0.25">
      <c r="N77" s="25">
        <v>41547</v>
      </c>
      <c r="O77" s="61">
        <v>99.218271845490406</v>
      </c>
      <c r="P77" s="16">
        <v>171.60647995428499</v>
      </c>
      <c r="Q77" s="16">
        <v>134.06048536045199</v>
      </c>
      <c r="R77" s="64">
        <v>150.199499483571</v>
      </c>
      <c r="S77" s="61">
        <v>123.09327746661199</v>
      </c>
      <c r="T77" s="16">
        <v>192.233471748813</v>
      </c>
      <c r="U77" s="16">
        <v>146.46936413950499</v>
      </c>
      <c r="V77" s="64">
        <v>151.798415121907</v>
      </c>
    </row>
    <row r="78" spans="14:22" x14ac:dyDescent="0.25">
      <c r="N78" s="25">
        <v>41639</v>
      </c>
      <c r="O78" s="61">
        <v>100.24970954549801</v>
      </c>
      <c r="P78" s="16">
        <v>176.18154582491499</v>
      </c>
      <c r="Q78" s="16">
        <v>133.513476010402</v>
      </c>
      <c r="R78" s="64">
        <v>151.44561913186701</v>
      </c>
      <c r="S78" s="61">
        <v>127.677553333281</v>
      </c>
      <c r="T78" s="16">
        <v>190.11428869362101</v>
      </c>
      <c r="U78" s="16">
        <v>149.355364025456</v>
      </c>
      <c r="V78" s="64">
        <v>155.10801699608601</v>
      </c>
    </row>
    <row r="79" spans="14:22" x14ac:dyDescent="0.25">
      <c r="N79" s="25">
        <v>41729</v>
      </c>
      <c r="O79" s="61">
        <v>102.19588432982999</v>
      </c>
      <c r="P79" s="16">
        <v>181.48736258451001</v>
      </c>
      <c r="Q79" s="16">
        <v>137.918363396703</v>
      </c>
      <c r="R79" s="64">
        <v>156.37595989099799</v>
      </c>
      <c r="S79" s="61">
        <v>125.93117044116001</v>
      </c>
      <c r="T79" s="16">
        <v>182.943053906682</v>
      </c>
      <c r="U79" s="16">
        <v>151.82702525726</v>
      </c>
      <c r="V79" s="64">
        <v>159.789259262337</v>
      </c>
    </row>
    <row r="80" spans="14:22" x14ac:dyDescent="0.25">
      <c r="N80" s="25">
        <v>41820</v>
      </c>
      <c r="O80" s="61">
        <v>107.051021803407</v>
      </c>
      <c r="P80" s="16">
        <v>188.49423197811899</v>
      </c>
      <c r="Q80" s="16">
        <v>146.04472178024301</v>
      </c>
      <c r="R80" s="64">
        <v>164.96415790457101</v>
      </c>
      <c r="S80" s="61">
        <v>127.12446817356</v>
      </c>
      <c r="T80" s="16">
        <v>181.24553925405601</v>
      </c>
      <c r="U80" s="16">
        <v>154.653186677739</v>
      </c>
      <c r="V80" s="64">
        <v>166.370390895697</v>
      </c>
    </row>
    <row r="81" spans="14:22" x14ac:dyDescent="0.25">
      <c r="N81" s="25">
        <v>41912</v>
      </c>
      <c r="O81" s="61">
        <v>110.31151066784101</v>
      </c>
      <c r="P81" s="16">
        <v>194.74021091190201</v>
      </c>
      <c r="Q81" s="16">
        <v>149.46462904330201</v>
      </c>
      <c r="R81" s="64">
        <v>168.40603897646099</v>
      </c>
      <c r="S81" s="61">
        <v>138.366579024473</v>
      </c>
      <c r="T81" s="16">
        <v>190.12640459596199</v>
      </c>
      <c r="U81" s="16">
        <v>157.572689249983</v>
      </c>
      <c r="V81" s="64">
        <v>171.43736809939199</v>
      </c>
    </row>
    <row r="82" spans="14:22" x14ac:dyDescent="0.25">
      <c r="N82" s="25">
        <v>42004</v>
      </c>
      <c r="O82" s="61">
        <v>110.311462045835</v>
      </c>
      <c r="P82" s="16">
        <v>198.837291556492</v>
      </c>
      <c r="Q82" s="16">
        <v>149.28580385695599</v>
      </c>
      <c r="R82" s="64">
        <v>168.31559751904399</v>
      </c>
      <c r="S82" s="61">
        <v>144.800762490951</v>
      </c>
      <c r="T82" s="16">
        <v>203.28262259621201</v>
      </c>
      <c r="U82" s="16">
        <v>161.52422986815901</v>
      </c>
      <c r="V82" s="64">
        <v>174.61216813097801</v>
      </c>
    </row>
    <row r="83" spans="14:22" x14ac:dyDescent="0.25">
      <c r="N83" s="25">
        <v>42094</v>
      </c>
      <c r="O83" s="61">
        <v>111.566024639033</v>
      </c>
      <c r="P83" s="16">
        <v>203.40887805174501</v>
      </c>
      <c r="Q83" s="16">
        <v>153.57553594649599</v>
      </c>
      <c r="R83" s="64">
        <v>172.67164061799301</v>
      </c>
      <c r="S83" s="61">
        <v>145.49977890748701</v>
      </c>
      <c r="T83" s="16">
        <v>214.816109395257</v>
      </c>
      <c r="U83" s="16">
        <v>167.14672182048699</v>
      </c>
      <c r="V83" s="64">
        <v>179.535404278031</v>
      </c>
    </row>
    <row r="84" spans="14:22" x14ac:dyDescent="0.25">
      <c r="N84" s="25">
        <v>42185</v>
      </c>
      <c r="O84" s="61">
        <v>115.499892081387</v>
      </c>
      <c r="P84" s="16">
        <v>208.094567168189</v>
      </c>
      <c r="Q84" s="16">
        <v>159.803573122877</v>
      </c>
      <c r="R84" s="64">
        <v>180.370069553398</v>
      </c>
      <c r="S84" s="61">
        <v>148.204984863411</v>
      </c>
      <c r="T84" s="16">
        <v>225.77094382047801</v>
      </c>
      <c r="U84" s="16">
        <v>170.89384866908799</v>
      </c>
      <c r="V84" s="64">
        <v>183.20045499409099</v>
      </c>
    </row>
    <row r="85" spans="14:22" x14ac:dyDescent="0.25">
      <c r="N85" s="25">
        <v>42277</v>
      </c>
      <c r="O85" s="61">
        <v>116.964575298298</v>
      </c>
      <c r="P85" s="16">
        <v>205.53103492319499</v>
      </c>
      <c r="Q85" s="16">
        <v>161.48834811957499</v>
      </c>
      <c r="R85" s="64">
        <v>184.43688557450801</v>
      </c>
      <c r="S85" s="61">
        <v>145.44647174249999</v>
      </c>
      <c r="T85" s="16">
        <v>226.59820215244099</v>
      </c>
      <c r="U85" s="16">
        <v>173.439955960916</v>
      </c>
      <c r="V85" s="64">
        <v>184.845751362671</v>
      </c>
    </row>
    <row r="86" spans="14:22" x14ac:dyDescent="0.25">
      <c r="N86" s="25">
        <v>42369</v>
      </c>
      <c r="O86" s="61">
        <v>115.92291500243</v>
      </c>
      <c r="P86" s="16">
        <v>202.18889730649201</v>
      </c>
      <c r="Q86" s="16">
        <v>161.51765714873699</v>
      </c>
      <c r="R86" s="64">
        <v>185.08631724362999</v>
      </c>
      <c r="S86" s="61">
        <v>144.30361755605301</v>
      </c>
      <c r="T86" s="16">
        <v>219.61360256945699</v>
      </c>
      <c r="U86" s="16">
        <v>174.76257567781499</v>
      </c>
      <c r="V86" s="64">
        <v>187.13139564213699</v>
      </c>
    </row>
    <row r="87" spans="14:22" x14ac:dyDescent="0.25">
      <c r="N87" s="25">
        <v>42460</v>
      </c>
      <c r="O87" s="61">
        <v>118.019993215331</v>
      </c>
      <c r="P87" s="16">
        <v>207.278725214172</v>
      </c>
      <c r="Q87" s="16">
        <v>165.29803688087901</v>
      </c>
      <c r="R87" s="64">
        <v>190.12170771564999</v>
      </c>
      <c r="S87" s="61">
        <v>147.37111520920499</v>
      </c>
      <c r="T87" s="16">
        <v>217.760766355812</v>
      </c>
      <c r="U87" s="16">
        <v>175.31994216842099</v>
      </c>
      <c r="V87" s="64">
        <v>190.52255374961001</v>
      </c>
    </row>
    <row r="88" spans="14:22" x14ac:dyDescent="0.25">
      <c r="N88" s="25">
        <v>42551</v>
      </c>
      <c r="O88" s="61">
        <v>122.644047713154</v>
      </c>
      <c r="P88" s="16">
        <v>215.393625272619</v>
      </c>
      <c r="Q88" s="16">
        <v>170.92432103450099</v>
      </c>
      <c r="R88" s="64">
        <v>199.91667387609601</v>
      </c>
      <c r="S88" s="61">
        <v>148.39224380714899</v>
      </c>
      <c r="T88" s="16">
        <v>214.662095497488</v>
      </c>
      <c r="U88" s="16">
        <v>179.85328551836099</v>
      </c>
      <c r="V88" s="64">
        <v>196.97375813965499</v>
      </c>
    </row>
    <row r="89" spans="14:22" x14ac:dyDescent="0.25">
      <c r="N89" s="25">
        <v>42643</v>
      </c>
      <c r="O89" s="61">
        <v>124.61255437744801</v>
      </c>
      <c r="P89" s="16">
        <v>221.43391802990601</v>
      </c>
      <c r="Q89" s="16">
        <v>174.135889103567</v>
      </c>
      <c r="R89" s="64">
        <v>205.311475814554</v>
      </c>
      <c r="S89" s="61">
        <v>149.31254959501001</v>
      </c>
      <c r="T89" s="16">
        <v>212.268596708198</v>
      </c>
      <c r="U89" s="16">
        <v>183.237776083542</v>
      </c>
      <c r="V89" s="64">
        <v>204.11757314398099</v>
      </c>
    </row>
    <row r="90" spans="14:22" x14ac:dyDescent="0.25">
      <c r="N90" s="25">
        <v>42735</v>
      </c>
      <c r="O90" s="61">
        <v>125.461867142706</v>
      </c>
      <c r="P90" s="16">
        <v>227.42715437266901</v>
      </c>
      <c r="Q90" s="16">
        <v>176.75759274977099</v>
      </c>
      <c r="R90" s="64">
        <v>206.37266710655501</v>
      </c>
      <c r="S90" s="61">
        <v>147.70715744909199</v>
      </c>
      <c r="T90" s="16">
        <v>211.612340777404</v>
      </c>
      <c r="U90" s="16">
        <v>181.991616679993</v>
      </c>
      <c r="V90" s="64">
        <v>206.45450018982501</v>
      </c>
    </row>
    <row r="91" spans="14:22" x14ac:dyDescent="0.25">
      <c r="N91" s="25">
        <v>42825</v>
      </c>
      <c r="O91" s="61">
        <v>133.26240891064199</v>
      </c>
      <c r="P91" s="16">
        <v>238.62965454690001</v>
      </c>
      <c r="Q91" s="16">
        <v>187.01195192567801</v>
      </c>
      <c r="R91" s="64">
        <v>213.602200626236</v>
      </c>
      <c r="S91" s="61">
        <v>145.48810760627401</v>
      </c>
      <c r="T91" s="16">
        <v>217.468555729076</v>
      </c>
      <c r="U91" s="16">
        <v>182.85248890946801</v>
      </c>
      <c r="V91" s="64">
        <v>207.277544361932</v>
      </c>
    </row>
    <row r="92" spans="14:22" x14ac:dyDescent="0.25">
      <c r="N92" s="25">
        <v>42916</v>
      </c>
      <c r="O92" s="61">
        <v>146.340510533464</v>
      </c>
      <c r="P92" s="16">
        <v>250.77692106080201</v>
      </c>
      <c r="Q92" s="16">
        <v>200.91694123401501</v>
      </c>
      <c r="R92" s="64">
        <v>225.19776539444001</v>
      </c>
      <c r="S92" s="61">
        <v>149.42196100344199</v>
      </c>
      <c r="T92" s="16">
        <v>233.03776074640999</v>
      </c>
      <c r="U92" s="16">
        <v>187.52143338132001</v>
      </c>
      <c r="V92" s="64">
        <v>211.54117426369501</v>
      </c>
    </row>
    <row r="93" spans="14:22" x14ac:dyDescent="0.25">
      <c r="N93" s="25">
        <v>43008</v>
      </c>
      <c r="O93" s="61">
        <v>147.41511767302799</v>
      </c>
      <c r="P93" s="16">
        <v>251.79418160932099</v>
      </c>
      <c r="Q93" s="16">
        <v>200.48543986201801</v>
      </c>
      <c r="R93" s="64">
        <v>230.24851976845099</v>
      </c>
      <c r="S93" s="61">
        <v>154.21787388843501</v>
      </c>
      <c r="T93" s="16">
        <v>237.25665544008001</v>
      </c>
      <c r="U93" s="16">
        <v>191.42680898329601</v>
      </c>
      <c r="V93" s="64">
        <v>217.50670823104599</v>
      </c>
    </row>
    <row r="94" spans="14:22" x14ac:dyDescent="0.25">
      <c r="N94" s="25">
        <v>43100</v>
      </c>
      <c r="O94" s="61">
        <v>140.56655201139799</v>
      </c>
      <c r="P94" s="16">
        <v>248.10798914114699</v>
      </c>
      <c r="Q94" s="16">
        <v>194.46262880746301</v>
      </c>
      <c r="R94" s="64">
        <v>229.97415052839801</v>
      </c>
      <c r="S94" s="61">
        <v>153.060879050409</v>
      </c>
      <c r="T94" s="16">
        <v>243.52774830586301</v>
      </c>
      <c r="U94" s="16">
        <v>193.220955995369</v>
      </c>
      <c r="V94" s="64">
        <v>222.665523846171</v>
      </c>
    </row>
    <row r="95" spans="14:22" x14ac:dyDescent="0.25">
      <c r="N95" s="25">
        <v>43190</v>
      </c>
      <c r="O95" s="61">
        <v>140.74518121295</v>
      </c>
      <c r="P95" s="16">
        <v>246.68912855375501</v>
      </c>
      <c r="Q95" s="16">
        <v>198.037122416215</v>
      </c>
      <c r="R95" s="64">
        <v>234.139243651584</v>
      </c>
      <c r="S95" s="61">
        <v>154.28761700130801</v>
      </c>
      <c r="T95" s="16">
        <v>254.442602808125</v>
      </c>
      <c r="U95" s="16">
        <v>195.80988237806201</v>
      </c>
      <c r="V95" s="64">
        <v>223.819523969643</v>
      </c>
    </row>
    <row r="96" spans="14:22" x14ac:dyDescent="0.25">
      <c r="N96" s="25">
        <v>43281</v>
      </c>
      <c r="O96" s="61">
        <v>144.96592665035999</v>
      </c>
      <c r="P96" s="16">
        <v>244.63211637923001</v>
      </c>
      <c r="Q96" s="16">
        <v>205.39821100966901</v>
      </c>
      <c r="R96" s="64">
        <v>242.37059847042201</v>
      </c>
      <c r="S96" s="61">
        <v>157.78141816869899</v>
      </c>
      <c r="T96" s="16">
        <v>238.34548761250201</v>
      </c>
      <c r="U96" s="16">
        <v>200.957265354539</v>
      </c>
      <c r="V96" s="64">
        <v>225.75938848013399</v>
      </c>
    </row>
    <row r="97" spans="14:22" x14ac:dyDescent="0.25">
      <c r="N97" s="25">
        <v>43373</v>
      </c>
      <c r="O97" s="61">
        <v>148.37507254589099</v>
      </c>
      <c r="P97" s="16">
        <v>248.19222409196999</v>
      </c>
      <c r="Q97" s="16">
        <v>209.948524771346</v>
      </c>
      <c r="R97" s="64">
        <v>244.084113483154</v>
      </c>
      <c r="S97" s="61">
        <v>158.46010788934501</v>
      </c>
      <c r="T97" s="16">
        <v>218.19541315073101</v>
      </c>
      <c r="U97" s="16">
        <v>204.94428129627499</v>
      </c>
      <c r="V97" s="64">
        <v>231.96147724897801</v>
      </c>
    </row>
    <row r="98" spans="14:22" x14ac:dyDescent="0.25">
      <c r="N98" s="25">
        <v>43465</v>
      </c>
      <c r="O98" s="61">
        <v>148.61544238282801</v>
      </c>
      <c r="P98" s="16">
        <v>255.614830597214</v>
      </c>
      <c r="Q98" s="16">
        <v>211.117011278207</v>
      </c>
      <c r="R98" s="64">
        <v>242.490566284218</v>
      </c>
      <c r="S98" s="61">
        <v>157.961488447981</v>
      </c>
      <c r="T98" s="16">
        <v>215.32339303451201</v>
      </c>
      <c r="U98" s="16">
        <v>205.60990557551801</v>
      </c>
      <c r="V98" s="64">
        <v>238.05239802998099</v>
      </c>
    </row>
    <row r="99" spans="14:22" x14ac:dyDescent="0.25">
      <c r="N99" s="25">
        <v>43555</v>
      </c>
      <c r="O99" s="61">
        <v>148.915298028828</v>
      </c>
      <c r="P99" s="16">
        <v>261.24275741932303</v>
      </c>
      <c r="Q99" s="16">
        <v>212.29009941042199</v>
      </c>
      <c r="R99" s="64">
        <v>248.38856305693099</v>
      </c>
      <c r="S99" s="61">
        <v>159.48694974509601</v>
      </c>
      <c r="T99" s="16">
        <v>229.040624411447</v>
      </c>
      <c r="U99" s="16">
        <v>208.67286047103701</v>
      </c>
      <c r="V99" s="64">
        <v>244.061093870831</v>
      </c>
    </row>
    <row r="100" spans="14:22" x14ac:dyDescent="0.25">
      <c r="N100" s="25">
        <v>43646</v>
      </c>
      <c r="O100" s="61">
        <v>151.14380816800201</v>
      </c>
      <c r="P100" s="16">
        <v>265.06519802168498</v>
      </c>
      <c r="Q100" s="16">
        <v>214.907068069887</v>
      </c>
      <c r="R100" s="64">
        <v>258.32228763740801</v>
      </c>
      <c r="S100" s="61">
        <v>162.212866049854</v>
      </c>
      <c r="T100" s="16">
        <v>242.90151778538399</v>
      </c>
      <c r="U100" s="16">
        <v>212.68977320011601</v>
      </c>
      <c r="V100" s="64">
        <v>249.53161346049299</v>
      </c>
    </row>
    <row r="101" spans="14:22" x14ac:dyDescent="0.25">
      <c r="N101" s="25">
        <v>43738</v>
      </c>
      <c r="O101" s="61">
        <v>152.26429622507499</v>
      </c>
      <c r="P101" s="16">
        <v>263.52793034845502</v>
      </c>
      <c r="Q101" s="16">
        <v>218.900131849009</v>
      </c>
      <c r="R101" s="64">
        <v>262.534572307536</v>
      </c>
      <c r="S101" s="61">
        <v>164.02849899646799</v>
      </c>
      <c r="T101" s="16">
        <v>240.16113714795799</v>
      </c>
      <c r="U101" s="16">
        <v>213.438193981252</v>
      </c>
      <c r="V101" s="64">
        <v>252.06354127054701</v>
      </c>
    </row>
    <row r="102" spans="14:22" x14ac:dyDescent="0.25">
      <c r="N102" s="25">
        <v>43830</v>
      </c>
      <c r="O102" s="61">
        <v>152.53467044458401</v>
      </c>
      <c r="P102" s="16">
        <v>262.63418697902199</v>
      </c>
      <c r="Q102" s="16">
        <v>222.33966828793601</v>
      </c>
      <c r="R102" s="64">
        <v>261.06654302312103</v>
      </c>
      <c r="S102" s="61">
        <v>166.22566493051099</v>
      </c>
      <c r="T102" s="16">
        <v>238.467710671872</v>
      </c>
      <c r="U102" s="16">
        <v>215.736190901523</v>
      </c>
      <c r="V102" s="64">
        <v>251.91859614434699</v>
      </c>
    </row>
    <row r="103" spans="14:22" x14ac:dyDescent="0.25">
      <c r="N103" s="25">
        <v>43921</v>
      </c>
      <c r="O103" s="61">
        <v>152.33754692559</v>
      </c>
      <c r="P103" s="16">
        <v>271.25373128133202</v>
      </c>
      <c r="Q103" s="16">
        <v>224.891300592253</v>
      </c>
      <c r="R103" s="64">
        <v>259.85980635428899</v>
      </c>
      <c r="S103" s="61">
        <v>162.77008637534601</v>
      </c>
      <c r="T103" s="16">
        <v>241.16566457257301</v>
      </c>
      <c r="U103" s="16">
        <v>220.28971418991199</v>
      </c>
      <c r="V103" s="64">
        <v>252.660954253044</v>
      </c>
    </row>
    <row r="104" spans="14:22" x14ac:dyDescent="0.25">
      <c r="N104" s="25">
        <v>44012</v>
      </c>
      <c r="O104" s="61">
        <v>149.88832397277201</v>
      </c>
      <c r="P104" s="16">
        <v>279.97231272862598</v>
      </c>
      <c r="Q104" s="16">
        <v>226.66055501831801</v>
      </c>
      <c r="R104" s="64">
        <v>261.06016697572301</v>
      </c>
      <c r="S104" s="61">
        <v>156.76282075746499</v>
      </c>
      <c r="T104" s="16">
        <v>249.19114407203801</v>
      </c>
      <c r="U104" s="16">
        <v>223.685381066248</v>
      </c>
      <c r="V104" s="64">
        <v>254.019657676875</v>
      </c>
    </row>
    <row r="105" spans="14:22" x14ac:dyDescent="0.25">
      <c r="N105" s="25">
        <v>44104</v>
      </c>
      <c r="O105" s="61">
        <v>153.916511569025</v>
      </c>
      <c r="P105" s="16">
        <v>279.20483257138301</v>
      </c>
      <c r="Q105" s="16">
        <v>233.83369644516799</v>
      </c>
      <c r="R105" s="64">
        <v>270.72769006881498</v>
      </c>
      <c r="S105" s="61">
        <v>159.054800902952</v>
      </c>
      <c r="T105" s="16">
        <v>257.68190875134098</v>
      </c>
      <c r="U105" s="16">
        <v>227.81175231445101</v>
      </c>
      <c r="V105" s="64">
        <v>263.128735284752</v>
      </c>
    </row>
    <row r="106" spans="14:22" x14ac:dyDescent="0.25">
      <c r="N106" s="25">
        <v>44196</v>
      </c>
      <c r="O106" s="61">
        <v>162.08530602668401</v>
      </c>
      <c r="P106" s="16">
        <v>278.80859560479098</v>
      </c>
      <c r="Q106" s="16">
        <v>243.78399037083099</v>
      </c>
      <c r="R106" s="64">
        <v>281.057910180063</v>
      </c>
      <c r="S106" s="61">
        <v>163.33729440251199</v>
      </c>
      <c r="T106" s="16">
        <v>254.57075658697701</v>
      </c>
      <c r="U106" s="16">
        <v>232.88076480092499</v>
      </c>
      <c r="V106" s="64">
        <v>275.53952625485903</v>
      </c>
    </row>
    <row r="107" spans="14:22" x14ac:dyDescent="0.25">
      <c r="N107" s="25">
        <v>44286</v>
      </c>
      <c r="O107" s="61">
        <v>167.493664747281</v>
      </c>
      <c r="P107" s="16">
        <v>284.93335479323099</v>
      </c>
      <c r="Q107" s="16">
        <v>252.12900684537701</v>
      </c>
      <c r="R107" s="64">
        <v>287.56841041375401</v>
      </c>
      <c r="S107" s="61">
        <v>166.50654505554701</v>
      </c>
      <c r="T107" s="16">
        <v>246.65357654716701</v>
      </c>
      <c r="U107" s="16">
        <v>238.11260449475901</v>
      </c>
      <c r="V107" s="64">
        <v>282.284184966287</v>
      </c>
    </row>
    <row r="108" spans="14:22" x14ac:dyDescent="0.25">
      <c r="N108" s="25">
        <v>44377</v>
      </c>
      <c r="O108" s="61">
        <v>175.070785665665</v>
      </c>
      <c r="P108" s="16">
        <v>297.75328745988202</v>
      </c>
      <c r="Q108" s="16">
        <v>264.44981038009098</v>
      </c>
      <c r="R108" s="64">
        <v>300.33950065307801</v>
      </c>
      <c r="S108" s="61">
        <v>177.13306284986501</v>
      </c>
      <c r="T108" s="16">
        <v>257.53819924503699</v>
      </c>
      <c r="U108" s="16">
        <v>249.456415024145</v>
      </c>
      <c r="V108" s="64">
        <v>291.69915258800103</v>
      </c>
    </row>
    <row r="109" spans="14:22" x14ac:dyDescent="0.25">
      <c r="N109" s="25">
        <v>44469</v>
      </c>
      <c r="O109" s="61">
        <v>181.766846427307</v>
      </c>
      <c r="P109" s="16">
        <v>315.299306078146</v>
      </c>
      <c r="Q109" s="16">
        <v>275.68636284257798</v>
      </c>
      <c r="R109" s="64">
        <v>318.46361111450602</v>
      </c>
      <c r="S109" s="61">
        <v>188.04664687485601</v>
      </c>
      <c r="T109" s="16">
        <v>288.73654915179799</v>
      </c>
      <c r="U109" s="16">
        <v>269.63819456925802</v>
      </c>
      <c r="V109" s="64">
        <v>307.33394787627998</v>
      </c>
    </row>
    <row r="110" spans="14:22" x14ac:dyDescent="0.25">
      <c r="N110" s="25">
        <v>44561</v>
      </c>
      <c r="O110" s="61">
        <v>184.91876478155999</v>
      </c>
      <c r="P110" s="16">
        <v>321.904819711014</v>
      </c>
      <c r="Q110" s="16">
        <v>283.008808844957</v>
      </c>
      <c r="R110" s="64">
        <v>330.66812872738302</v>
      </c>
      <c r="S110" s="61">
        <v>192.488557847029</v>
      </c>
      <c r="T110" s="16">
        <v>296.198877531525</v>
      </c>
      <c r="U110" s="16">
        <v>286.19312251531898</v>
      </c>
      <c r="V110" s="64">
        <v>324.52685302191702</v>
      </c>
    </row>
    <row r="111" spans="14:22" x14ac:dyDescent="0.25">
      <c r="N111" s="25">
        <v>44651</v>
      </c>
      <c r="O111" s="61">
        <v>189.93452519636301</v>
      </c>
      <c r="P111" s="16">
        <v>321.819064412378</v>
      </c>
      <c r="Q111" s="16">
        <v>298.95250902170397</v>
      </c>
      <c r="R111" s="64">
        <v>341.44605810440299</v>
      </c>
      <c r="S111" s="61">
        <v>194.768313215538</v>
      </c>
      <c r="T111" s="16">
        <v>273.35875410205801</v>
      </c>
      <c r="U111" s="16">
        <v>298.096326776659</v>
      </c>
      <c r="V111" s="64">
        <v>336.44014217435398</v>
      </c>
    </row>
    <row r="112" spans="14:22" x14ac:dyDescent="0.25">
      <c r="N112" s="25">
        <v>44742</v>
      </c>
      <c r="O112" s="61">
        <v>197.598921998349</v>
      </c>
      <c r="P112" s="16">
        <v>335.18213157716599</v>
      </c>
      <c r="Q112" s="16">
        <v>320.760137258393</v>
      </c>
      <c r="R112" s="64">
        <v>355.06333667558403</v>
      </c>
      <c r="S112" s="61">
        <v>197.371152346939</v>
      </c>
      <c r="T112" s="16">
        <v>257.70358103304898</v>
      </c>
      <c r="U112" s="16">
        <v>309.06002345997302</v>
      </c>
      <c r="V112" s="64">
        <v>347.98966398923</v>
      </c>
    </row>
    <row r="113" spans="14:22" x14ac:dyDescent="0.25">
      <c r="N113" s="25">
        <v>44834</v>
      </c>
      <c r="O113" s="61">
        <v>196.270477637634</v>
      </c>
      <c r="P113" s="16">
        <v>347.80290370521902</v>
      </c>
      <c r="Q113" s="16">
        <v>317.259808658601</v>
      </c>
      <c r="R113" s="64">
        <v>350.12037325450098</v>
      </c>
      <c r="S113" s="61">
        <v>199.916820906255</v>
      </c>
      <c r="T113" s="16">
        <v>249.32281108738499</v>
      </c>
      <c r="U113" s="16">
        <v>305.57457450107302</v>
      </c>
      <c r="V113" s="64">
        <v>347.07347725782898</v>
      </c>
    </row>
    <row r="114" spans="14:22" x14ac:dyDescent="0.25">
      <c r="N114" s="25">
        <v>44926</v>
      </c>
      <c r="O114" s="61">
        <v>189.95254361507801</v>
      </c>
      <c r="P114" s="16">
        <v>343.16317834058498</v>
      </c>
      <c r="Q114" s="16">
        <v>306.45338951136398</v>
      </c>
      <c r="R114" s="64">
        <v>339.73116134597001</v>
      </c>
      <c r="S114" s="61">
        <v>196.04739149501501</v>
      </c>
      <c r="T114" s="16">
        <v>255.78054503099099</v>
      </c>
      <c r="U114" s="16">
        <v>292.11491602186999</v>
      </c>
      <c r="V114" s="64">
        <v>323.20694445182602</v>
      </c>
    </row>
    <row r="115" spans="14:22" x14ac:dyDescent="0.25">
      <c r="N115" s="25">
        <v>45016</v>
      </c>
      <c r="O115" s="61">
        <v>190.481236392867</v>
      </c>
      <c r="P115" s="16">
        <v>331.68802778377</v>
      </c>
      <c r="Q115" s="16">
        <v>311.938899296118</v>
      </c>
      <c r="R115" s="64">
        <v>344.99664085353299</v>
      </c>
      <c r="S115" s="61">
        <v>187.03079864378901</v>
      </c>
      <c r="T115" s="16">
        <v>262.57245442797199</v>
      </c>
      <c r="U115" s="16">
        <v>280.88366296787598</v>
      </c>
      <c r="V115" s="64">
        <v>305.94210270043197</v>
      </c>
    </row>
    <row r="116" spans="14:22" x14ac:dyDescent="0.25">
      <c r="N116" s="25">
        <v>45107</v>
      </c>
      <c r="O116" s="61">
        <v>197.166305634179</v>
      </c>
      <c r="P116" s="16">
        <v>331.468853784499</v>
      </c>
      <c r="Q116" s="16">
        <v>317.570582861726</v>
      </c>
      <c r="R116" s="64">
        <v>355.18618737283498</v>
      </c>
      <c r="S116" s="61">
        <v>180.50077492886001</v>
      </c>
      <c r="T116" s="16">
        <v>256.83057024701901</v>
      </c>
      <c r="U116" s="16">
        <v>272.02984766498997</v>
      </c>
      <c r="V116" s="64">
        <v>310.25981447708801</v>
      </c>
    </row>
    <row r="117" spans="14:22" x14ac:dyDescent="0.25">
      <c r="N117" s="25">
        <v>45199</v>
      </c>
      <c r="O117" s="61">
        <v>198.95645092926401</v>
      </c>
      <c r="P117" s="16">
        <v>337.79345424539002</v>
      </c>
      <c r="Q117" s="16">
        <v>315.719427528572</v>
      </c>
      <c r="R117" s="64">
        <v>350.10807667983499</v>
      </c>
      <c r="S117" s="61">
        <v>179.83919619659099</v>
      </c>
      <c r="T117" s="16">
        <v>266.038172951474</v>
      </c>
      <c r="U117" s="16">
        <v>265.91233016932603</v>
      </c>
      <c r="V117" s="64">
        <v>303.94013091144501</v>
      </c>
    </row>
    <row r="118" spans="14:22" x14ac:dyDescent="0.25">
      <c r="N118" s="25">
        <v>45291</v>
      </c>
      <c r="O118" s="61">
        <v>195.30548390332899</v>
      </c>
      <c r="P118" s="16">
        <v>337.397217592544</v>
      </c>
      <c r="Q118" s="16">
        <v>312.27112570125502</v>
      </c>
      <c r="R118" s="64">
        <v>343.33963700023799</v>
      </c>
      <c r="S118" s="61">
        <v>183.626030096439</v>
      </c>
      <c r="T118" s="16">
        <v>265.702603862177</v>
      </c>
      <c r="U118" s="16">
        <v>263.115213898761</v>
      </c>
      <c r="V118" s="64">
        <v>298.25720529529502</v>
      </c>
    </row>
    <row r="119" spans="14:22" x14ac:dyDescent="0.25">
      <c r="N119" s="68"/>
      <c r="O119" s="169" t="s">
        <v>17</v>
      </c>
      <c r="P119" s="143" t="s">
        <v>18</v>
      </c>
      <c r="Q119" s="143" t="s">
        <v>19</v>
      </c>
      <c r="R119" s="171" t="s">
        <v>20</v>
      </c>
      <c r="S119" s="169" t="s">
        <v>17</v>
      </c>
      <c r="T119" s="143" t="s">
        <v>18</v>
      </c>
      <c r="U119" s="143" t="s">
        <v>19</v>
      </c>
      <c r="V119" s="171" t="s">
        <v>20</v>
      </c>
    </row>
    <row r="120" spans="14:22" x14ac:dyDescent="0.25">
      <c r="N120" s="140" t="s">
        <v>134</v>
      </c>
      <c r="O120" s="168">
        <f t="shared" ref="O120:V125" si="0">O113/O112-1</f>
        <v>-6.7229332391099961E-3</v>
      </c>
      <c r="P120" s="168">
        <f t="shared" si="0"/>
        <v>3.7653475346872689E-2</v>
      </c>
      <c r="Q120" s="168">
        <f t="shared" si="0"/>
        <v>-1.0912604757280842E-2</v>
      </c>
      <c r="R120" s="168">
        <f t="shared" si="0"/>
        <v>-1.3921356869350254E-2</v>
      </c>
      <c r="S120" s="168">
        <f t="shared" si="0"/>
        <v>1.2897875545871074E-2</v>
      </c>
      <c r="T120" s="168">
        <f t="shared" si="0"/>
        <v>-3.2520968129617134E-2</v>
      </c>
      <c r="U120" s="168">
        <f t="shared" si="0"/>
        <v>-1.1277579416062555E-2</v>
      </c>
      <c r="V120" s="168">
        <f t="shared" si="0"/>
        <v>-2.6327986897604072E-3</v>
      </c>
    </row>
    <row r="121" spans="14:22" x14ac:dyDescent="0.25">
      <c r="N121" s="140" t="s">
        <v>134</v>
      </c>
      <c r="O121" s="168">
        <f t="shared" si="0"/>
        <v>-3.2189935534882252E-2</v>
      </c>
      <c r="P121" s="168">
        <f t="shared" si="0"/>
        <v>-1.3340099565604668E-2</v>
      </c>
      <c r="Q121" s="168">
        <f t="shared" si="0"/>
        <v>-3.4061733797695282E-2</v>
      </c>
      <c r="R121" s="168">
        <f t="shared" si="0"/>
        <v>-2.9673257262807451E-2</v>
      </c>
      <c r="S121" s="168">
        <f t="shared" si="0"/>
        <v>-1.935519679484321E-2</v>
      </c>
      <c r="T121" s="168">
        <f t="shared" si="0"/>
        <v>2.5901095513248595E-2</v>
      </c>
      <c r="U121" s="168">
        <f t="shared" si="0"/>
        <v>-4.4047049729773136E-2</v>
      </c>
      <c r="V121" s="168">
        <f t="shared" si="0"/>
        <v>-6.8765072441053565E-2</v>
      </c>
    </row>
    <row r="122" spans="14:22" x14ac:dyDescent="0.25">
      <c r="N122" s="140" t="s">
        <v>134</v>
      </c>
      <c r="O122" s="168">
        <f t="shared" si="0"/>
        <v>2.7832887505856441E-3</v>
      </c>
      <c r="P122" s="168">
        <f t="shared" si="0"/>
        <v>-3.3439341051405114E-2</v>
      </c>
      <c r="Q122" s="168">
        <f t="shared" si="0"/>
        <v>1.7899980788271153E-2</v>
      </c>
      <c r="R122" s="168">
        <f t="shared" si="0"/>
        <v>1.5498959491092368E-2</v>
      </c>
      <c r="S122" s="168">
        <f t="shared" si="0"/>
        <v>-4.5991904214931933E-2</v>
      </c>
      <c r="T122" s="168">
        <f t="shared" si="0"/>
        <v>2.6553659099280091E-2</v>
      </c>
      <c r="U122" s="168">
        <f t="shared" si="0"/>
        <v>-3.8448064230835577E-2</v>
      </c>
      <c r="V122" s="168">
        <f t="shared" si="0"/>
        <v>-5.3417298259714086E-2</v>
      </c>
    </row>
    <row r="123" spans="14:22" x14ac:dyDescent="0.25">
      <c r="N123" s="140" t="s">
        <v>134</v>
      </c>
      <c r="O123" s="168">
        <f t="shared" si="0"/>
        <v>3.5095683794933219E-2</v>
      </c>
      <c r="P123" s="168">
        <f t="shared" si="0"/>
        <v>-6.6078357043952707E-4</v>
      </c>
      <c r="Q123" s="168">
        <f t="shared" si="0"/>
        <v>1.8053803415719383E-2</v>
      </c>
      <c r="R123" s="168">
        <f t="shared" si="0"/>
        <v>2.9535205021395949E-2</v>
      </c>
      <c r="S123" s="168">
        <f t="shared" si="0"/>
        <v>-3.4914162599315013E-2</v>
      </c>
      <c r="T123" s="168">
        <f t="shared" si="0"/>
        <v>-2.186780861481441E-2</v>
      </c>
      <c r="U123" s="168">
        <f t="shared" si="0"/>
        <v>-3.1521289666101349E-2</v>
      </c>
      <c r="V123" s="168">
        <f t="shared" si="0"/>
        <v>1.4112839450815207E-2</v>
      </c>
    </row>
    <row r="124" spans="14:22" x14ac:dyDescent="0.25">
      <c r="N124" s="140" t="s">
        <v>134</v>
      </c>
      <c r="O124" s="168">
        <f t="shared" si="0"/>
        <v>9.0793672343105758E-3</v>
      </c>
      <c r="P124" s="168">
        <f t="shared" si="0"/>
        <v>1.9080527140576731E-2</v>
      </c>
      <c r="Q124" s="168">
        <f t="shared" si="0"/>
        <v>-5.8291146379890746E-3</v>
      </c>
      <c r="R124" s="168">
        <f t="shared" si="0"/>
        <v>-1.4297038774397919E-2</v>
      </c>
      <c r="S124" s="168">
        <f t="shared" si="0"/>
        <v>-3.6652403987171844E-3</v>
      </c>
      <c r="T124" s="168">
        <f t="shared" si="0"/>
        <v>3.5850882920982263E-2</v>
      </c>
      <c r="U124" s="168">
        <f t="shared" si="0"/>
        <v>-2.2488405401740241E-2</v>
      </c>
      <c r="V124" s="168">
        <f t="shared" si="0"/>
        <v>-2.0369004527041934E-2</v>
      </c>
    </row>
    <row r="125" spans="14:22" x14ac:dyDescent="0.25">
      <c r="N125" s="140" t="str">
        <f>"QTR "&amp;YEAR(N118)&amp;"Q"&amp;(MONTH(N118)/3)</f>
        <v>QTR 2023Q4</v>
      </c>
      <c r="O125" s="168">
        <f t="shared" si="0"/>
        <v>-1.8350583803050768E-2</v>
      </c>
      <c r="P125" s="168">
        <f t="shared" si="0"/>
        <v>-1.1730145977256745E-3</v>
      </c>
      <c r="Q125" s="168">
        <f t="shared" si="0"/>
        <v>-1.0922045102862432E-2</v>
      </c>
      <c r="R125" s="168">
        <f t="shared" si="0"/>
        <v>-1.9332429413750907E-2</v>
      </c>
      <c r="S125" s="168">
        <f t="shared" si="0"/>
        <v>2.1056777276230898E-2</v>
      </c>
      <c r="T125" s="168">
        <f t="shared" si="0"/>
        <v>-1.2613569157167159E-3</v>
      </c>
      <c r="U125" s="168">
        <f t="shared" si="0"/>
        <v>-1.0518941595464515E-2</v>
      </c>
      <c r="V125" s="168">
        <f t="shared" si="0"/>
        <v>-1.869751651125573E-2</v>
      </c>
    </row>
    <row r="126" spans="14:22" x14ac:dyDescent="0.25">
      <c r="N126" s="68">
        <v>43008</v>
      </c>
      <c r="O126" s="169" t="s">
        <v>76</v>
      </c>
      <c r="P126" s="143" t="s">
        <v>76</v>
      </c>
      <c r="Q126" s="143" t="s">
        <v>76</v>
      </c>
      <c r="R126" s="143" t="s">
        <v>76</v>
      </c>
      <c r="S126" s="143" t="s">
        <v>76</v>
      </c>
      <c r="T126" s="143" t="s">
        <v>76</v>
      </c>
      <c r="U126" s="143" t="s">
        <v>76</v>
      </c>
      <c r="V126" s="143" t="s">
        <v>76</v>
      </c>
    </row>
    <row r="127" spans="14:22" x14ac:dyDescent="0.25">
      <c r="N127" s="68">
        <v>43100</v>
      </c>
      <c r="O127" s="169" t="s">
        <v>76</v>
      </c>
      <c r="P127" s="143" t="s">
        <v>76</v>
      </c>
      <c r="Q127" s="143" t="s">
        <v>76</v>
      </c>
      <c r="R127" s="143" t="s">
        <v>76</v>
      </c>
      <c r="S127" s="143" t="s">
        <v>76</v>
      </c>
      <c r="T127" s="143" t="s">
        <v>76</v>
      </c>
      <c r="U127" s="143" t="s">
        <v>76</v>
      </c>
      <c r="V127" s="143" t="s">
        <v>76</v>
      </c>
    </row>
    <row r="128" spans="14:22" x14ac:dyDescent="0.25">
      <c r="N128" s="140" t="s">
        <v>136</v>
      </c>
      <c r="O128" s="168">
        <f t="shared" ref="O128:V133" si="1">O113/O109-1</f>
        <v>7.9792500642450026E-2</v>
      </c>
      <c r="P128" s="168">
        <f t="shared" si="1"/>
        <v>0.10308807219200511</v>
      </c>
      <c r="Q128" s="168">
        <f t="shared" si="1"/>
        <v>0.15079979070187899</v>
      </c>
      <c r="R128" s="168">
        <f t="shared" si="1"/>
        <v>9.9404644785656693E-2</v>
      </c>
      <c r="S128" s="168">
        <f t="shared" si="1"/>
        <v>6.3123561247537374E-2</v>
      </c>
      <c r="T128" s="168">
        <f t="shared" si="1"/>
        <v>-0.1365041529387121</v>
      </c>
      <c r="U128" s="168">
        <f t="shared" si="1"/>
        <v>0.13327629636900173</v>
      </c>
      <c r="V128" s="168">
        <f t="shared" si="1"/>
        <v>0.12930406698041219</v>
      </c>
    </row>
    <row r="129" spans="14:22" x14ac:dyDescent="0.25">
      <c r="N129" s="140" t="s">
        <v>136</v>
      </c>
      <c r="O129" s="168">
        <f t="shared" si="1"/>
        <v>2.7221568559925746E-2</v>
      </c>
      <c r="P129" s="168">
        <f t="shared" si="1"/>
        <v>6.6039267907375132E-2</v>
      </c>
      <c r="Q129" s="168">
        <f t="shared" si="1"/>
        <v>8.2840462677085114E-2</v>
      </c>
      <c r="R129" s="168">
        <f t="shared" si="1"/>
        <v>2.740824358690741E-2</v>
      </c>
      <c r="S129" s="168">
        <f t="shared" si="1"/>
        <v>1.8488546476690848E-2</v>
      </c>
      <c r="T129" s="168">
        <f t="shared" si="1"/>
        <v>-0.13645673757231647</v>
      </c>
      <c r="U129" s="168">
        <f t="shared" si="1"/>
        <v>2.0691599625123791E-2</v>
      </c>
      <c r="V129" s="168">
        <f t="shared" si="1"/>
        <v>-4.0671782867899298E-3</v>
      </c>
    </row>
    <row r="130" spans="14:22" x14ac:dyDescent="0.25">
      <c r="N130" s="140" t="s">
        <v>136</v>
      </c>
      <c r="O130" s="168">
        <f t="shared" si="1"/>
        <v>2.8784192654747187E-3</v>
      </c>
      <c r="P130" s="168">
        <f t="shared" si="1"/>
        <v>3.0666186260320361E-2</v>
      </c>
      <c r="Q130" s="168">
        <f t="shared" si="1"/>
        <v>4.3439643028623021E-2</v>
      </c>
      <c r="R130" s="168">
        <f t="shared" si="1"/>
        <v>1.0398663756265636E-2</v>
      </c>
      <c r="S130" s="168">
        <f t="shared" si="1"/>
        <v>-3.9726762757278489E-2</v>
      </c>
      <c r="T130" s="168">
        <f t="shared" si="1"/>
        <v>-3.9458402235982404E-2</v>
      </c>
      <c r="U130" s="168">
        <f t="shared" si="1"/>
        <v>-5.77419520559177E-2</v>
      </c>
      <c r="V130" s="168">
        <f t="shared" si="1"/>
        <v>-9.0649228944021054E-2</v>
      </c>
    </row>
    <row r="131" spans="14:22" x14ac:dyDescent="0.25">
      <c r="N131" s="140" t="s">
        <v>136</v>
      </c>
      <c r="O131" s="168">
        <f t="shared" si="1"/>
        <v>-2.1893660137154436E-3</v>
      </c>
      <c r="P131" s="168">
        <f t="shared" si="1"/>
        <v>-1.1078388263701666E-2</v>
      </c>
      <c r="Q131" s="168">
        <f t="shared" si="1"/>
        <v>-9.9437368493754397E-3</v>
      </c>
      <c r="R131" s="168">
        <f t="shared" si="1"/>
        <v>3.4599657177003529E-4</v>
      </c>
      <c r="S131" s="168">
        <f t="shared" si="1"/>
        <v>-8.5475396062055897E-2</v>
      </c>
      <c r="T131" s="168">
        <f t="shared" si="1"/>
        <v>-3.3876548495381797E-3</v>
      </c>
      <c r="U131" s="168">
        <f t="shared" si="1"/>
        <v>-0.11981548237919848</v>
      </c>
      <c r="V131" s="168">
        <f t="shared" si="1"/>
        <v>-0.10842232806463381</v>
      </c>
    </row>
    <row r="132" spans="14:22" x14ac:dyDescent="0.25">
      <c r="N132" s="140" t="s">
        <v>136</v>
      </c>
      <c r="O132" s="168">
        <f t="shared" si="1"/>
        <v>1.3685060147400341E-2</v>
      </c>
      <c r="P132" s="168">
        <f t="shared" si="1"/>
        <v>-2.8779085376217872E-2</v>
      </c>
      <c r="Q132" s="168">
        <f t="shared" si="1"/>
        <v>-4.8552671595619712E-3</v>
      </c>
      <c r="R132" s="168">
        <f t="shared" si="1"/>
        <v>-3.5120991536907731E-5</v>
      </c>
      <c r="S132" s="168">
        <f t="shared" si="1"/>
        <v>-0.10042989188527962</v>
      </c>
      <c r="T132" s="168">
        <f t="shared" si="1"/>
        <v>6.7043050698760265E-2</v>
      </c>
      <c r="U132" s="168">
        <f t="shared" si="1"/>
        <v>-0.12979562974604653</v>
      </c>
      <c r="V132" s="168">
        <f t="shared" si="1"/>
        <v>-0.12427727606031302</v>
      </c>
    </row>
    <row r="133" spans="14:22" x14ac:dyDescent="0.25">
      <c r="N133" s="140" t="str">
        <f>"Y/Y "&amp;RIGHT(N125,4)</f>
        <v>Y/Y 23Q4</v>
      </c>
      <c r="O133" s="168">
        <f t="shared" si="1"/>
        <v>2.8180408571407467E-2</v>
      </c>
      <c r="P133" s="168">
        <f t="shared" si="1"/>
        <v>-1.6802387645210359E-2</v>
      </c>
      <c r="Q133" s="168">
        <f t="shared" si="1"/>
        <v>1.8984081720118562E-2</v>
      </c>
      <c r="R133" s="168">
        <f t="shared" si="1"/>
        <v>1.0621562178670052E-2</v>
      </c>
      <c r="S133" s="168">
        <f t="shared" si="1"/>
        <v>-6.3358973072038305E-2</v>
      </c>
      <c r="T133" s="168">
        <f t="shared" si="1"/>
        <v>3.8791295991584596E-2</v>
      </c>
      <c r="U133" s="168">
        <f t="shared" si="1"/>
        <v>-9.9274978895421584E-2</v>
      </c>
      <c r="V133" s="168">
        <f t="shared" si="1"/>
        <v>-7.7194316473759295E-2</v>
      </c>
    </row>
    <row r="134" spans="14:22" x14ac:dyDescent="0.25">
      <c r="N134" s="68"/>
      <c r="O134" s="169"/>
      <c r="P134" s="143"/>
      <c r="Q134" s="143"/>
      <c r="R134" s="143"/>
      <c r="S134" s="143"/>
      <c r="T134" s="143"/>
      <c r="U134" s="143"/>
      <c r="V134" s="143"/>
    </row>
    <row r="135" spans="14:22" x14ac:dyDescent="0.25">
      <c r="N135" s="68" t="s">
        <v>103</v>
      </c>
      <c r="O135" s="169">
        <f>MIN($O$59:$O$74)</f>
        <v>87.062136164931303</v>
      </c>
      <c r="P135" s="169">
        <f>MIN($P$59:$P$74)</f>
        <v>150.08340283392499</v>
      </c>
      <c r="Q135" s="169">
        <f>MIN($Q$59:$Q$74)</f>
        <v>118.667424239878</v>
      </c>
      <c r="R135" s="169">
        <f>MIN($R$59:$R$74)</f>
        <v>119.03958784834199</v>
      </c>
      <c r="S135" s="169">
        <f t="shared" ref="S135:V135" si="2">MIN($R$59:$R$74)</f>
        <v>119.03958784834199</v>
      </c>
      <c r="T135" s="169">
        <f t="shared" si="2"/>
        <v>119.03958784834199</v>
      </c>
      <c r="U135" s="169">
        <f t="shared" si="2"/>
        <v>119.03958784834199</v>
      </c>
      <c r="V135" s="169">
        <f t="shared" si="2"/>
        <v>119.03958784834199</v>
      </c>
    </row>
    <row r="136" spans="14:22" x14ac:dyDescent="0.25">
      <c r="N136" s="68" t="s">
        <v>104</v>
      </c>
      <c r="O136" s="168">
        <f t="shared" ref="O136:V136" si="3">O118/O135-1</f>
        <v>1.24328844324863</v>
      </c>
      <c r="P136" s="168">
        <f t="shared" si="3"/>
        <v>1.2480648174394831</v>
      </c>
      <c r="Q136" s="168">
        <f t="shared" si="3"/>
        <v>1.6314814507983293</v>
      </c>
      <c r="R136" s="168">
        <f t="shared" si="3"/>
        <v>1.8842475281219655</v>
      </c>
      <c r="S136" s="168">
        <f t="shared" si="3"/>
        <v>0.54256271729015881</v>
      </c>
      <c r="T136" s="168">
        <f t="shared" si="3"/>
        <v>1.2320524513297677</v>
      </c>
      <c r="U136" s="168">
        <f t="shared" si="3"/>
        <v>1.2103169093123309</v>
      </c>
      <c r="V136" s="168">
        <f t="shared" si="3"/>
        <v>1.5055295527003896</v>
      </c>
    </row>
    <row r="137" spans="14:22" x14ac:dyDescent="0.25">
      <c r="N137" s="25"/>
    </row>
    <row r="138" spans="14:22" x14ac:dyDescent="0.25">
      <c r="N138" s="25"/>
    </row>
    <row r="139" spans="14:22" x14ac:dyDescent="0.25">
      <c r="N139" s="25"/>
    </row>
    <row r="140" spans="14:22" x14ac:dyDescent="0.25">
      <c r="N140" s="25"/>
    </row>
    <row r="141" spans="14:22" x14ac:dyDescent="0.25">
      <c r="N141" s="25"/>
    </row>
    <row r="142" spans="14:22" x14ac:dyDescent="0.25">
      <c r="N142" s="25"/>
    </row>
    <row r="143" spans="14:22" x14ac:dyDescent="0.25">
      <c r="N143" s="25"/>
    </row>
    <row r="144" spans="14:22" x14ac:dyDescent="0.25">
      <c r="N144" s="25"/>
    </row>
    <row r="145" spans="14:14" x14ac:dyDescent="0.25">
      <c r="N145" s="25"/>
    </row>
    <row r="146" spans="14:14" x14ac:dyDescent="0.25">
      <c r="N146" s="25"/>
    </row>
    <row r="147" spans="14:14" x14ac:dyDescent="0.25">
      <c r="N147" s="25"/>
    </row>
    <row r="148" spans="14:14" x14ac:dyDescent="0.25">
      <c r="N148" s="25"/>
    </row>
    <row r="149" spans="14:14" x14ac:dyDescent="0.25">
      <c r="N149" s="25"/>
    </row>
    <row r="150" spans="14:14" x14ac:dyDescent="0.25">
      <c r="N150" s="25"/>
    </row>
    <row r="151" spans="14:14" x14ac:dyDescent="0.25">
      <c r="N151" s="25"/>
    </row>
    <row r="152" spans="14:14" x14ac:dyDescent="0.25">
      <c r="N152" s="25"/>
    </row>
    <row r="153" spans="14:14" x14ac:dyDescent="0.25">
      <c r="N153" s="25"/>
    </row>
    <row r="154" spans="14:14" x14ac:dyDescent="0.25">
      <c r="N154" s="25"/>
    </row>
    <row r="155" spans="14:14" x14ac:dyDescent="0.25">
      <c r="N155" s="25"/>
    </row>
    <row r="156" spans="14:14" x14ac:dyDescent="0.25">
      <c r="N156" s="25"/>
    </row>
    <row r="157" spans="14:14" x14ac:dyDescent="0.25">
      <c r="N157" s="25"/>
    </row>
    <row r="158" spans="14:14" x14ac:dyDescent="0.25">
      <c r="N158" s="25"/>
    </row>
    <row r="159" spans="14:14" x14ac:dyDescent="0.25">
      <c r="N159" s="25"/>
    </row>
    <row r="160" spans="14:14" x14ac:dyDescent="0.25">
      <c r="N160" s="25"/>
    </row>
    <row r="161" spans="14:14" x14ac:dyDescent="0.25">
      <c r="N161" s="25"/>
    </row>
    <row r="162" spans="14:14" x14ac:dyDescent="0.25">
      <c r="N162" s="25"/>
    </row>
    <row r="163" spans="14:14" x14ac:dyDescent="0.25">
      <c r="N163" s="25"/>
    </row>
    <row r="164" spans="14:14" x14ac:dyDescent="0.25">
      <c r="N164" s="25"/>
    </row>
    <row r="165" spans="14:14" x14ac:dyDescent="0.25">
      <c r="N165" s="25"/>
    </row>
    <row r="166" spans="14:14" x14ac:dyDescent="0.25">
      <c r="N166" s="25"/>
    </row>
    <row r="167" spans="14:14" x14ac:dyDescent="0.25">
      <c r="N167" s="25"/>
    </row>
    <row r="168" spans="14:14" x14ac:dyDescent="0.25">
      <c r="N168" s="25"/>
    </row>
    <row r="169" spans="14:14" x14ac:dyDescent="0.25">
      <c r="N169" s="25"/>
    </row>
    <row r="170" spans="14:14" x14ac:dyDescent="0.25">
      <c r="N170" s="25"/>
    </row>
    <row r="171" spans="14:14" x14ac:dyDescent="0.25">
      <c r="N171" s="25"/>
    </row>
    <row r="172" spans="14:14" x14ac:dyDescent="0.25">
      <c r="N172" s="25"/>
    </row>
    <row r="173" spans="14:14" x14ac:dyDescent="0.25">
      <c r="N173" s="25"/>
    </row>
    <row r="174" spans="14:14" x14ac:dyDescent="0.25">
      <c r="N174" s="25"/>
    </row>
    <row r="175" spans="14:14" x14ac:dyDescent="0.25">
      <c r="N175" s="25"/>
    </row>
    <row r="176" spans="14:14" x14ac:dyDescent="0.25">
      <c r="N176" s="25"/>
    </row>
    <row r="177" spans="14:14" x14ac:dyDescent="0.25">
      <c r="N177" s="25"/>
    </row>
    <row r="178" spans="14:14" x14ac:dyDescent="0.25">
      <c r="N178" s="25"/>
    </row>
    <row r="179" spans="14:14" x14ac:dyDescent="0.25">
      <c r="N179" s="25"/>
    </row>
    <row r="180" spans="14:14" x14ac:dyDescent="0.25">
      <c r="N180" s="25"/>
    </row>
    <row r="181" spans="14:14" x14ac:dyDescent="0.25">
      <c r="N181" s="25"/>
    </row>
    <row r="182" spans="14:14" x14ac:dyDescent="0.25">
      <c r="N182" s="25"/>
    </row>
    <row r="183" spans="14:14" x14ac:dyDescent="0.25">
      <c r="N183" s="25"/>
    </row>
    <row r="184" spans="14:14" x14ac:dyDescent="0.25">
      <c r="N184" s="25"/>
    </row>
    <row r="185" spans="14:14" x14ac:dyDescent="0.25">
      <c r="N185" s="25"/>
    </row>
    <row r="186" spans="14:14" x14ac:dyDescent="0.25">
      <c r="N186" s="25"/>
    </row>
    <row r="187" spans="14:14" x14ac:dyDescent="0.25">
      <c r="N187" s="25"/>
    </row>
    <row r="188" spans="14:14" x14ac:dyDescent="0.25">
      <c r="N188" s="25"/>
    </row>
    <row r="189" spans="14:14" x14ac:dyDescent="0.25">
      <c r="N189" s="25"/>
    </row>
    <row r="190" spans="14:14" x14ac:dyDescent="0.25">
      <c r="N190" s="25"/>
    </row>
    <row r="191" spans="14:14" x14ac:dyDescent="0.25">
      <c r="N191" s="25"/>
    </row>
    <row r="192" spans="14:14" x14ac:dyDescent="0.25">
      <c r="N192" s="25"/>
    </row>
    <row r="193" spans="14:14" x14ac:dyDescent="0.25">
      <c r="N193" s="25"/>
    </row>
    <row r="194" spans="14:14" x14ac:dyDescent="0.25">
      <c r="N194" s="25"/>
    </row>
    <row r="195" spans="14:14" x14ac:dyDescent="0.25">
      <c r="N195" s="25"/>
    </row>
    <row r="196" spans="14:14" x14ac:dyDescent="0.25">
      <c r="N196" s="25"/>
    </row>
    <row r="197" spans="14:14" x14ac:dyDescent="0.25">
      <c r="N197" s="25"/>
    </row>
    <row r="198" spans="14:14" x14ac:dyDescent="0.25">
      <c r="N198" s="25"/>
    </row>
    <row r="199" spans="14:14" x14ac:dyDescent="0.25">
      <c r="N199" s="25"/>
    </row>
    <row r="200" spans="14:14" x14ac:dyDescent="0.25">
      <c r="N200" s="25"/>
    </row>
    <row r="201" spans="14:14" x14ac:dyDescent="0.25">
      <c r="N201" s="25"/>
    </row>
    <row r="202" spans="14:14" x14ac:dyDescent="0.25">
      <c r="N202" s="25"/>
    </row>
    <row r="203" spans="14:14" x14ac:dyDescent="0.25">
      <c r="N203" s="25"/>
    </row>
    <row r="204" spans="14:14" x14ac:dyDescent="0.25">
      <c r="N204" s="25"/>
    </row>
    <row r="205" spans="14:14" x14ac:dyDescent="0.25">
      <c r="N205" s="25"/>
    </row>
    <row r="206" spans="14:14" x14ac:dyDescent="0.25">
      <c r="N206" s="25"/>
    </row>
    <row r="207" spans="14:14" x14ac:dyDescent="0.25">
      <c r="N207" s="25"/>
    </row>
    <row r="208" spans="14:14" x14ac:dyDescent="0.25">
      <c r="N208" s="25"/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</sheetData>
  <mergeCells count="6">
    <mergeCell ref="O5:R5"/>
    <mergeCell ref="S5:V5"/>
    <mergeCell ref="A7:F7"/>
    <mergeCell ref="H7:M7"/>
    <mergeCell ref="A8:F8"/>
    <mergeCell ref="H8:M8"/>
  </mergeCells>
  <conditionalFormatting sqref="N7:N118">
    <cfRule type="expression" dxfId="15" priority="2">
      <formula>$O7=""</formula>
    </cfRule>
  </conditionalFormatting>
  <conditionalFormatting sqref="N119:N136">
    <cfRule type="expression" dxfId="3" priority="1">
      <formula>$O119=""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18E7-D258-4FD5-AE27-B90F1398824D}">
  <sheetPr codeName="Sheet7"/>
  <dimension ref="A1:AD420"/>
  <sheetViews>
    <sheetView topLeftCell="E89" workbookViewId="0">
      <selection activeCell="N127" sqref="N127"/>
    </sheetView>
  </sheetViews>
  <sheetFormatPr defaultColWidth="9.140625" defaultRowHeight="15" x14ac:dyDescent="0.25"/>
  <cols>
    <col min="1" max="6" width="13.7109375" style="24" customWidth="1"/>
    <col min="7" max="7" width="9.140625" style="24" customWidth="1"/>
    <col min="8" max="13" width="13.7109375" style="24" customWidth="1"/>
    <col min="14" max="14" width="26.5703125" style="29" bestFit="1" customWidth="1"/>
    <col min="15" max="30" width="13.7109375" style="14" customWidth="1"/>
    <col min="31" max="16384" width="9.140625" style="24"/>
  </cols>
  <sheetData>
    <row r="1" spans="1:30" s="2" customFormat="1" ht="15.95" customHeight="1" x14ac:dyDescent="0.25">
      <c r="N1" s="18"/>
      <c r="O1" s="43"/>
      <c r="P1" s="44"/>
      <c r="Q1" s="44"/>
      <c r="R1" s="45"/>
      <c r="V1" s="72"/>
      <c r="Z1" s="72"/>
      <c r="AD1" s="72"/>
    </row>
    <row r="2" spans="1:30" s="5" customFormat="1" ht="15.95" customHeight="1" x14ac:dyDescent="0.25">
      <c r="O2" s="47"/>
      <c r="P2" s="48"/>
      <c r="Q2" s="48"/>
      <c r="R2" s="49"/>
      <c r="V2" s="49"/>
      <c r="Z2" s="49"/>
      <c r="AD2" s="49"/>
    </row>
    <row r="3" spans="1:30" s="5" customFormat="1" ht="15.95" customHeight="1" x14ac:dyDescent="0.25">
      <c r="O3" s="47"/>
      <c r="P3" s="48"/>
      <c r="Q3" s="48"/>
      <c r="R3" s="49"/>
      <c r="V3" s="49"/>
      <c r="Z3" s="49"/>
      <c r="AD3" s="49"/>
    </row>
    <row r="4" spans="1:30" s="53" customFormat="1" ht="15.95" customHeight="1" x14ac:dyDescent="0.25">
      <c r="O4" s="73"/>
      <c r="R4" s="74"/>
      <c r="V4" s="74"/>
      <c r="Z4" s="74"/>
      <c r="AD4" s="74"/>
    </row>
    <row r="5" spans="1:30" ht="35.1" customHeight="1" x14ac:dyDescent="0.25">
      <c r="G5" s="75"/>
      <c r="N5" s="38" t="s">
        <v>0</v>
      </c>
      <c r="O5" s="57" t="s">
        <v>21</v>
      </c>
      <c r="P5" s="23" t="s">
        <v>22</v>
      </c>
      <c r="Q5" s="23" t="s">
        <v>23</v>
      </c>
      <c r="R5" s="58" t="s">
        <v>24</v>
      </c>
      <c r="S5" s="57" t="s">
        <v>25</v>
      </c>
      <c r="T5" s="23" t="s">
        <v>26</v>
      </c>
      <c r="U5" s="23" t="s">
        <v>27</v>
      </c>
      <c r="V5" s="58" t="s">
        <v>28</v>
      </c>
      <c r="W5" s="57" t="s">
        <v>29</v>
      </c>
      <c r="X5" s="23" t="s">
        <v>30</v>
      </c>
      <c r="Y5" s="23" t="s">
        <v>31</v>
      </c>
      <c r="Z5" s="58" t="s">
        <v>32</v>
      </c>
      <c r="AA5" s="57" t="s">
        <v>33</v>
      </c>
      <c r="AB5" s="23" t="s">
        <v>34</v>
      </c>
      <c r="AC5" s="23" t="s">
        <v>35</v>
      </c>
      <c r="AD5" s="58" t="s">
        <v>36</v>
      </c>
    </row>
    <row r="6" spans="1:30" ht="15" customHeight="1" x14ac:dyDescent="0.25">
      <c r="G6" s="75"/>
      <c r="N6" s="25">
        <v>36616</v>
      </c>
      <c r="O6" s="61">
        <v>89.662391539039803</v>
      </c>
      <c r="P6" s="16">
        <v>95.466070574342297</v>
      </c>
      <c r="Q6" s="16">
        <v>94.166896449019802</v>
      </c>
      <c r="R6" s="64">
        <v>97.1609355477798</v>
      </c>
      <c r="S6" s="61">
        <v>91.575510804923596</v>
      </c>
      <c r="T6" s="16">
        <v>98.5271453366434</v>
      </c>
      <c r="U6" s="16">
        <v>93.176943844230095</v>
      </c>
      <c r="V6" s="64">
        <v>98.256423549513201</v>
      </c>
      <c r="W6" s="61">
        <v>94.583324831910602</v>
      </c>
      <c r="X6" s="16">
        <v>97.360346933213194</v>
      </c>
      <c r="Y6" s="16">
        <v>98.034723578080701</v>
      </c>
      <c r="Z6" s="64">
        <v>95.367155659172099</v>
      </c>
      <c r="AA6" s="61">
        <v>94.211410248755797</v>
      </c>
      <c r="AB6" s="16">
        <v>92.607880548356803</v>
      </c>
      <c r="AC6" s="16">
        <v>95.553465349972498</v>
      </c>
      <c r="AD6" s="64">
        <v>93.898182184262296</v>
      </c>
    </row>
    <row r="7" spans="1:30" x14ac:dyDescent="0.25">
      <c r="A7" s="118" t="s">
        <v>83</v>
      </c>
      <c r="B7" s="118"/>
      <c r="C7" s="118"/>
      <c r="D7" s="118"/>
      <c r="E7" s="118"/>
      <c r="F7" s="118"/>
      <c r="G7" s="76"/>
      <c r="H7" s="118" t="s">
        <v>84</v>
      </c>
      <c r="I7" s="118"/>
      <c r="J7" s="118"/>
      <c r="K7" s="118"/>
      <c r="L7" s="118"/>
      <c r="M7" s="118"/>
      <c r="N7" s="25">
        <v>36707</v>
      </c>
      <c r="O7" s="61">
        <v>93.738314476664499</v>
      </c>
      <c r="P7" s="16">
        <v>98.509189096493699</v>
      </c>
      <c r="Q7" s="16">
        <v>95.506687532784795</v>
      </c>
      <c r="R7" s="64">
        <v>103.817468531876</v>
      </c>
      <c r="S7" s="61">
        <v>99.111964953762794</v>
      </c>
      <c r="T7" s="16">
        <v>101.652590558981</v>
      </c>
      <c r="U7" s="16">
        <v>98.003361173719099</v>
      </c>
      <c r="V7" s="64">
        <v>98.535755904286006</v>
      </c>
      <c r="W7" s="61">
        <v>96.446166285811699</v>
      </c>
      <c r="X7" s="16">
        <v>103.466870650187</v>
      </c>
      <c r="Y7" s="16">
        <v>97.129194086724894</v>
      </c>
      <c r="Z7" s="64">
        <v>98.960099321312399</v>
      </c>
      <c r="AA7" s="61">
        <v>99.206200975573395</v>
      </c>
      <c r="AB7" s="16">
        <v>94.296434200353701</v>
      </c>
      <c r="AC7" s="16">
        <v>98.060366921352099</v>
      </c>
      <c r="AD7" s="64">
        <v>97.929265084634494</v>
      </c>
    </row>
    <row r="8" spans="1:30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25">
        <v>36799</v>
      </c>
      <c r="O8" s="61">
        <v>98.089856010613204</v>
      </c>
      <c r="P8" s="16">
        <v>99.700766791597303</v>
      </c>
      <c r="Q8" s="16">
        <v>99.209310175379997</v>
      </c>
      <c r="R8" s="64">
        <v>102.24261664363399</v>
      </c>
      <c r="S8" s="61">
        <v>101.737217997635</v>
      </c>
      <c r="T8" s="16">
        <v>100.003263367155</v>
      </c>
      <c r="U8" s="16">
        <v>99.652638154577403</v>
      </c>
      <c r="V8" s="64">
        <v>98.117325254954594</v>
      </c>
      <c r="W8" s="61">
        <v>99.533645186306103</v>
      </c>
      <c r="X8" s="16">
        <v>103.78266007505999</v>
      </c>
      <c r="Y8" s="16">
        <v>97.584652969070206</v>
      </c>
      <c r="Z8" s="64">
        <v>100.312119010771</v>
      </c>
      <c r="AA8" s="61">
        <v>100.706758965612</v>
      </c>
      <c r="AB8" s="16">
        <v>96.823053126965505</v>
      </c>
      <c r="AC8" s="16">
        <v>99.042404257576294</v>
      </c>
      <c r="AD8" s="64">
        <v>98.978970881646006</v>
      </c>
    </row>
    <row r="9" spans="1:30" x14ac:dyDescent="0.25">
      <c r="N9" s="25">
        <v>36891</v>
      </c>
      <c r="O9" s="61">
        <v>100</v>
      </c>
      <c r="P9" s="16">
        <v>100</v>
      </c>
      <c r="Q9" s="16">
        <v>100</v>
      </c>
      <c r="R9" s="64">
        <v>100</v>
      </c>
      <c r="S9" s="61">
        <v>100</v>
      </c>
      <c r="T9" s="16">
        <v>100</v>
      </c>
      <c r="U9" s="16">
        <v>100</v>
      </c>
      <c r="V9" s="64">
        <v>100</v>
      </c>
      <c r="W9" s="61">
        <v>100</v>
      </c>
      <c r="X9" s="16">
        <v>100</v>
      </c>
      <c r="Y9" s="16">
        <v>100</v>
      </c>
      <c r="Z9" s="64">
        <v>100</v>
      </c>
      <c r="AA9" s="61">
        <v>100</v>
      </c>
      <c r="AB9" s="16">
        <v>100</v>
      </c>
      <c r="AC9" s="16">
        <v>100</v>
      </c>
      <c r="AD9" s="64">
        <v>100</v>
      </c>
    </row>
    <row r="10" spans="1:30" x14ac:dyDescent="0.25">
      <c r="N10" s="25">
        <v>36981</v>
      </c>
      <c r="O10" s="61">
        <v>100.174926937667</v>
      </c>
      <c r="P10" s="16">
        <v>102.155821784594</v>
      </c>
      <c r="Q10" s="16">
        <v>99.831620500764203</v>
      </c>
      <c r="R10" s="64">
        <v>105.69763282021199</v>
      </c>
      <c r="S10" s="61">
        <v>101.736945664291</v>
      </c>
      <c r="T10" s="16">
        <v>106.60653123676801</v>
      </c>
      <c r="U10" s="16">
        <v>104.160616665585</v>
      </c>
      <c r="V10" s="64">
        <v>103.580744577774</v>
      </c>
      <c r="W10" s="61">
        <v>97.957922503372899</v>
      </c>
      <c r="X10" s="16">
        <v>99.520937696186806</v>
      </c>
      <c r="Y10" s="16">
        <v>101.75388498119599</v>
      </c>
      <c r="Z10" s="64">
        <v>102.640409566915</v>
      </c>
      <c r="AA10" s="61">
        <v>100.946644050537</v>
      </c>
      <c r="AB10" s="16">
        <v>101.72879450218301</v>
      </c>
      <c r="AC10" s="16">
        <v>102.53205587449401</v>
      </c>
      <c r="AD10" s="64">
        <v>103.909086009969</v>
      </c>
    </row>
    <row r="11" spans="1:30" x14ac:dyDescent="0.25">
      <c r="N11" s="25">
        <v>37072</v>
      </c>
      <c r="O11" s="61">
        <v>100.53330707936099</v>
      </c>
      <c r="P11" s="16">
        <v>104.385902128396</v>
      </c>
      <c r="Q11" s="16">
        <v>104.697628102293</v>
      </c>
      <c r="R11" s="64">
        <v>113.226578056883</v>
      </c>
      <c r="S11" s="61">
        <v>102.00120341827601</v>
      </c>
      <c r="T11" s="16">
        <v>108.318186384363</v>
      </c>
      <c r="U11" s="16">
        <v>107.04783774196299</v>
      </c>
      <c r="V11" s="64">
        <v>106.898188181365</v>
      </c>
      <c r="W11" s="61">
        <v>98.924328105256805</v>
      </c>
      <c r="X11" s="16">
        <v>102.076760492053</v>
      </c>
      <c r="Y11" s="16">
        <v>102.78288905386</v>
      </c>
      <c r="Z11" s="64">
        <v>109.536997308347</v>
      </c>
      <c r="AA11" s="61">
        <v>102.854741340842</v>
      </c>
      <c r="AB11" s="16">
        <v>102.000851244394</v>
      </c>
      <c r="AC11" s="16">
        <v>105.97945400930401</v>
      </c>
      <c r="AD11" s="64">
        <v>108.460495042484</v>
      </c>
    </row>
    <row r="12" spans="1:30" x14ac:dyDescent="0.25">
      <c r="N12" s="25">
        <v>37164</v>
      </c>
      <c r="O12" s="61">
        <v>102.080097425444</v>
      </c>
      <c r="P12" s="16">
        <v>104.60026339020401</v>
      </c>
      <c r="Q12" s="16">
        <v>111.714540663558</v>
      </c>
      <c r="R12" s="64">
        <v>115.33602410013999</v>
      </c>
      <c r="S12" s="61">
        <v>99.945838941053694</v>
      </c>
      <c r="T12" s="16">
        <v>101.224402357702</v>
      </c>
      <c r="U12" s="16">
        <v>105.82162534132701</v>
      </c>
      <c r="V12" s="64">
        <v>112.374796877714</v>
      </c>
      <c r="W12" s="61">
        <v>104.202967755874</v>
      </c>
      <c r="X12" s="16">
        <v>105.95728392499301</v>
      </c>
      <c r="Y12" s="16">
        <v>105.97762768503399</v>
      </c>
      <c r="Z12" s="64">
        <v>113.30979232649599</v>
      </c>
      <c r="AA12" s="61">
        <v>101.808738412718</v>
      </c>
      <c r="AB12" s="16">
        <v>101.76154476182001</v>
      </c>
      <c r="AC12" s="16">
        <v>107.59358032523799</v>
      </c>
      <c r="AD12" s="64">
        <v>110.934919617406</v>
      </c>
    </row>
    <row r="13" spans="1:30" x14ac:dyDescent="0.25">
      <c r="N13" s="25">
        <v>37256</v>
      </c>
      <c r="O13" s="61">
        <v>104.041198737691</v>
      </c>
      <c r="P13" s="16">
        <v>103.908004900585</v>
      </c>
      <c r="Q13" s="16">
        <v>114.407436329858</v>
      </c>
      <c r="R13" s="64">
        <v>115.790211503737</v>
      </c>
      <c r="S13" s="61">
        <v>102.011966303178</v>
      </c>
      <c r="T13" s="16">
        <v>98.582893627776002</v>
      </c>
      <c r="U13" s="16">
        <v>105.939980617123</v>
      </c>
      <c r="V13" s="64">
        <v>119.112418512974</v>
      </c>
      <c r="W13" s="61">
        <v>107.035032283455</v>
      </c>
      <c r="X13" s="16">
        <v>108.31048205581899</v>
      </c>
      <c r="Y13" s="16">
        <v>108.99702507251899</v>
      </c>
      <c r="Z13" s="64">
        <v>111.420893383215</v>
      </c>
      <c r="AA13" s="61">
        <v>100.05436937039001</v>
      </c>
      <c r="AB13" s="16">
        <v>102.478432881137</v>
      </c>
      <c r="AC13" s="16">
        <v>107.637189035528</v>
      </c>
      <c r="AD13" s="64">
        <v>112.92024901454199</v>
      </c>
    </row>
    <row r="14" spans="1:30" x14ac:dyDescent="0.25">
      <c r="N14" s="25">
        <v>37346</v>
      </c>
      <c r="O14" s="61">
        <v>104.570240569928</v>
      </c>
      <c r="P14" s="16">
        <v>103.34418968112099</v>
      </c>
      <c r="Q14" s="16">
        <v>114.612280184569</v>
      </c>
      <c r="R14" s="64">
        <v>119.277271380786</v>
      </c>
      <c r="S14" s="61">
        <v>107.374271433972</v>
      </c>
      <c r="T14" s="16">
        <v>103.563868940216</v>
      </c>
      <c r="U14" s="16">
        <v>108.800434625062</v>
      </c>
      <c r="V14" s="64">
        <v>123.81184866971699</v>
      </c>
      <c r="W14" s="61">
        <v>105.408214898381</v>
      </c>
      <c r="X14" s="16">
        <v>108.54709017714301</v>
      </c>
      <c r="Y14" s="16">
        <v>109.511609592254</v>
      </c>
      <c r="Z14" s="64">
        <v>111.36045551664201</v>
      </c>
      <c r="AA14" s="61">
        <v>102.034452480391</v>
      </c>
      <c r="AB14" s="16">
        <v>103.89351366081701</v>
      </c>
      <c r="AC14" s="16">
        <v>109.080820554103</v>
      </c>
      <c r="AD14" s="64">
        <v>117.08299289073</v>
      </c>
    </row>
    <row r="15" spans="1:30" x14ac:dyDescent="0.25">
      <c r="N15" s="25">
        <v>37437</v>
      </c>
      <c r="O15" s="61">
        <v>104.067606145902</v>
      </c>
      <c r="P15" s="16">
        <v>104.581388830446</v>
      </c>
      <c r="Q15" s="16">
        <v>115.543135083249</v>
      </c>
      <c r="R15" s="64">
        <v>126.58166774036501</v>
      </c>
      <c r="S15" s="61">
        <v>111.35992837016001</v>
      </c>
      <c r="T15" s="16">
        <v>111.642599710054</v>
      </c>
      <c r="U15" s="16">
        <v>112.09817888029301</v>
      </c>
      <c r="V15" s="64">
        <v>126.17131302591299</v>
      </c>
      <c r="W15" s="61">
        <v>105.83988720029799</v>
      </c>
      <c r="X15" s="16">
        <v>108.913476923449</v>
      </c>
      <c r="Y15" s="16">
        <v>110.884173096494</v>
      </c>
      <c r="Z15" s="64">
        <v>115.116862182376</v>
      </c>
      <c r="AA15" s="61">
        <v>105.63224697315501</v>
      </c>
      <c r="AB15" s="16">
        <v>106.73504607569301</v>
      </c>
      <c r="AC15" s="16">
        <v>112.55393565973699</v>
      </c>
      <c r="AD15" s="64">
        <v>122.44690695457</v>
      </c>
    </row>
    <row r="16" spans="1:30" x14ac:dyDescent="0.25">
      <c r="N16" s="25">
        <v>37529</v>
      </c>
      <c r="O16" s="61">
        <v>103.456706422945</v>
      </c>
      <c r="P16" s="16">
        <v>108.180479213808</v>
      </c>
      <c r="Q16" s="16">
        <v>117.886589276782</v>
      </c>
      <c r="R16" s="64">
        <v>135.114336747989</v>
      </c>
      <c r="S16" s="61">
        <v>112.676556758909</v>
      </c>
      <c r="T16" s="16">
        <v>114.73258516322301</v>
      </c>
      <c r="U16" s="16">
        <v>116.68628022797201</v>
      </c>
      <c r="V16" s="64">
        <v>132.158783277829</v>
      </c>
      <c r="W16" s="61">
        <v>109.722782000351</v>
      </c>
      <c r="X16" s="16">
        <v>111.656922081758</v>
      </c>
      <c r="Y16" s="16">
        <v>114.59819484471601</v>
      </c>
      <c r="Z16" s="64">
        <v>119.72118602778301</v>
      </c>
      <c r="AA16" s="61">
        <v>107.80292371519801</v>
      </c>
      <c r="AB16" s="16">
        <v>110.50997880440799</v>
      </c>
      <c r="AC16" s="16">
        <v>116.924194328038</v>
      </c>
      <c r="AD16" s="64">
        <v>127.081191095259</v>
      </c>
    </row>
    <row r="17" spans="1:30" x14ac:dyDescent="0.25">
      <c r="N17" s="25">
        <v>37621</v>
      </c>
      <c r="O17" s="61">
        <v>105.052878715177</v>
      </c>
      <c r="P17" s="16">
        <v>109.901967442502</v>
      </c>
      <c r="Q17" s="16">
        <v>120.90328585898099</v>
      </c>
      <c r="R17" s="64">
        <v>137.84594913077299</v>
      </c>
      <c r="S17" s="61">
        <v>113.219155571537</v>
      </c>
      <c r="T17" s="16">
        <v>112.91726981052901</v>
      </c>
      <c r="U17" s="16">
        <v>121.06699888315499</v>
      </c>
      <c r="V17" s="64">
        <v>143.46083584723701</v>
      </c>
      <c r="W17" s="61">
        <v>112.941994723081</v>
      </c>
      <c r="X17" s="16">
        <v>115.12006296917799</v>
      </c>
      <c r="Y17" s="16">
        <v>119.64203533315001</v>
      </c>
      <c r="Z17" s="64">
        <v>123.74943592652799</v>
      </c>
      <c r="AA17" s="61">
        <v>108.955158175726</v>
      </c>
      <c r="AB17" s="16">
        <v>112.22448774704399</v>
      </c>
      <c r="AC17" s="16">
        <v>120.51081786373901</v>
      </c>
      <c r="AD17" s="64">
        <v>130.57024018632001</v>
      </c>
    </row>
    <row r="18" spans="1:30" x14ac:dyDescent="0.25">
      <c r="N18" s="25">
        <v>37711</v>
      </c>
      <c r="O18" s="61">
        <v>109.755641058623</v>
      </c>
      <c r="P18" s="16">
        <v>109.13530301679999</v>
      </c>
      <c r="Q18" s="16">
        <v>125.01029705418</v>
      </c>
      <c r="R18" s="64">
        <v>137.76261254275499</v>
      </c>
      <c r="S18" s="61">
        <v>115.14478428842</v>
      </c>
      <c r="T18" s="16">
        <v>115.611597759624</v>
      </c>
      <c r="U18" s="16">
        <v>124.46957826356901</v>
      </c>
      <c r="V18" s="64">
        <v>151.72378285271799</v>
      </c>
      <c r="W18" s="61">
        <v>114.22861284558</v>
      </c>
      <c r="X18" s="16">
        <v>116.54872598406401</v>
      </c>
      <c r="Y18" s="16">
        <v>124.886844901288</v>
      </c>
      <c r="Z18" s="64">
        <v>128.04858836008299</v>
      </c>
      <c r="AA18" s="61">
        <v>112.25184162329199</v>
      </c>
      <c r="AB18" s="16">
        <v>112.275988833255</v>
      </c>
      <c r="AC18" s="16">
        <v>124.954988491409</v>
      </c>
      <c r="AD18" s="64">
        <v>135.04086816136601</v>
      </c>
    </row>
    <row r="19" spans="1:30" x14ac:dyDescent="0.25">
      <c r="N19" s="25">
        <v>37802</v>
      </c>
      <c r="O19" s="61">
        <v>113.03597875637099</v>
      </c>
      <c r="P19" s="16">
        <v>109.520399111145</v>
      </c>
      <c r="Q19" s="16">
        <v>130.18025033094699</v>
      </c>
      <c r="R19" s="64">
        <v>139.86967414140099</v>
      </c>
      <c r="S19" s="61">
        <v>117.99150492063799</v>
      </c>
      <c r="T19" s="16">
        <v>119.707295508171</v>
      </c>
      <c r="U19" s="16">
        <v>129.535699275339</v>
      </c>
      <c r="V19" s="64">
        <v>157.25763599698399</v>
      </c>
      <c r="W19" s="61">
        <v>115.17008307592199</v>
      </c>
      <c r="X19" s="16">
        <v>117.660768920729</v>
      </c>
      <c r="Y19" s="16">
        <v>127.183939919313</v>
      </c>
      <c r="Z19" s="64">
        <v>129.51876845695901</v>
      </c>
      <c r="AA19" s="61">
        <v>116.868479761928</v>
      </c>
      <c r="AB19" s="16">
        <v>113.17642051364101</v>
      </c>
      <c r="AC19" s="16">
        <v>129.95288012125201</v>
      </c>
      <c r="AD19" s="64">
        <v>140.71789104989901</v>
      </c>
    </row>
    <row r="20" spans="1:30" x14ac:dyDescent="0.25">
      <c r="N20" s="25">
        <v>37894</v>
      </c>
      <c r="O20" s="61">
        <v>112.12679703542101</v>
      </c>
      <c r="P20" s="16">
        <v>111.40671377863001</v>
      </c>
      <c r="Q20" s="16">
        <v>133.265282868871</v>
      </c>
      <c r="R20" s="64">
        <v>143.70753688074399</v>
      </c>
      <c r="S20" s="61">
        <v>122.125186000035</v>
      </c>
      <c r="T20" s="16">
        <v>122.51567735867</v>
      </c>
      <c r="U20" s="16">
        <v>136.11713762859301</v>
      </c>
      <c r="V20" s="64">
        <v>163.277550026179</v>
      </c>
      <c r="W20" s="61">
        <v>118.13400574928001</v>
      </c>
      <c r="X20" s="16">
        <v>121.55068348563699</v>
      </c>
      <c r="Y20" s="16">
        <v>129.08278576847599</v>
      </c>
      <c r="Z20" s="64">
        <v>128.51342141983099</v>
      </c>
      <c r="AA20" s="61">
        <v>118.864446156615</v>
      </c>
      <c r="AB20" s="16">
        <v>116.39270186009</v>
      </c>
      <c r="AC20" s="16">
        <v>134.269949898948</v>
      </c>
      <c r="AD20" s="64">
        <v>144.77887762546499</v>
      </c>
    </row>
    <row r="21" spans="1:30" x14ac:dyDescent="0.25">
      <c r="N21" s="25">
        <v>37986</v>
      </c>
      <c r="O21" s="61">
        <v>112.11198053954401</v>
      </c>
      <c r="P21" s="16">
        <v>113.541428576982</v>
      </c>
      <c r="Q21" s="16">
        <v>136.64027928591099</v>
      </c>
      <c r="R21" s="64">
        <v>148.57716016820001</v>
      </c>
      <c r="S21" s="61">
        <v>125.512508045643</v>
      </c>
      <c r="T21" s="16">
        <v>127.74502461240399</v>
      </c>
      <c r="U21" s="16">
        <v>141.92490227915999</v>
      </c>
      <c r="V21" s="64">
        <v>169.14428683532</v>
      </c>
      <c r="W21" s="61">
        <v>122.499759036409</v>
      </c>
      <c r="X21" s="16">
        <v>126.25066416891799</v>
      </c>
      <c r="Y21" s="16">
        <v>135.423890709267</v>
      </c>
      <c r="Z21" s="64">
        <v>131.815297615991</v>
      </c>
      <c r="AA21" s="61">
        <v>120.62163143839101</v>
      </c>
      <c r="AB21" s="16">
        <v>121.143537160017</v>
      </c>
      <c r="AC21" s="16">
        <v>139.09801578154301</v>
      </c>
      <c r="AD21" s="64">
        <v>148.082475147183</v>
      </c>
    </row>
    <row r="22" spans="1:30" x14ac:dyDescent="0.25">
      <c r="N22" s="25">
        <v>38077</v>
      </c>
      <c r="O22" s="61">
        <v>116.04536410659399</v>
      </c>
      <c r="P22" s="16">
        <v>115.019793234056</v>
      </c>
      <c r="Q22" s="16">
        <v>141.466700051228</v>
      </c>
      <c r="R22" s="64">
        <v>153.99215278959801</v>
      </c>
      <c r="S22" s="61">
        <v>125.72996833855601</v>
      </c>
      <c r="T22" s="16">
        <v>138.06446668044001</v>
      </c>
      <c r="U22" s="16">
        <v>147.22990214306199</v>
      </c>
      <c r="V22" s="64">
        <v>175.6137266026</v>
      </c>
      <c r="W22" s="61">
        <v>127.169166802153</v>
      </c>
      <c r="X22" s="16">
        <v>131.46500788133</v>
      </c>
      <c r="Y22" s="16">
        <v>143.45286450092701</v>
      </c>
      <c r="Z22" s="64">
        <v>141.26109990466199</v>
      </c>
      <c r="AA22" s="61">
        <v>126.06445419561101</v>
      </c>
      <c r="AB22" s="16">
        <v>127.748842466989</v>
      </c>
      <c r="AC22" s="16">
        <v>146.51263858159999</v>
      </c>
      <c r="AD22" s="64">
        <v>154.13114734278301</v>
      </c>
    </row>
    <row r="23" spans="1:30" x14ac:dyDescent="0.25">
      <c r="N23" s="25">
        <v>38168</v>
      </c>
      <c r="O23" s="61">
        <v>120.363285840901</v>
      </c>
      <c r="P23" s="16">
        <v>113.76666940704899</v>
      </c>
      <c r="Q23" s="16">
        <v>143.03159959553199</v>
      </c>
      <c r="R23" s="64">
        <v>160.12902458473101</v>
      </c>
      <c r="S23" s="61">
        <v>125.596913691883</v>
      </c>
      <c r="T23" s="16">
        <v>146.138200684823</v>
      </c>
      <c r="U23" s="16">
        <v>151.29318436833199</v>
      </c>
      <c r="V23" s="64">
        <v>184.25570104353699</v>
      </c>
      <c r="W23" s="61">
        <v>133.12460392858799</v>
      </c>
      <c r="X23" s="16">
        <v>138.04382011765901</v>
      </c>
      <c r="Y23" s="16">
        <v>150.125961701384</v>
      </c>
      <c r="Z23" s="64">
        <v>150.606070456401</v>
      </c>
      <c r="AA23" s="61">
        <v>131.96145636202201</v>
      </c>
      <c r="AB23" s="16">
        <v>135.368930004839</v>
      </c>
      <c r="AC23" s="16">
        <v>155.598817139212</v>
      </c>
      <c r="AD23" s="64">
        <v>161.29168386160299</v>
      </c>
    </row>
    <row r="24" spans="1:30" x14ac:dyDescent="0.25">
      <c r="N24" s="25">
        <v>38260</v>
      </c>
      <c r="O24" s="61">
        <v>120.77492480325</v>
      </c>
      <c r="P24" s="16">
        <v>110.89893959548699</v>
      </c>
      <c r="Q24" s="16">
        <v>143.79316734226501</v>
      </c>
      <c r="R24" s="64">
        <v>168.19980450829499</v>
      </c>
      <c r="S24" s="61">
        <v>132.36049338465699</v>
      </c>
      <c r="T24" s="16">
        <v>145.753487765621</v>
      </c>
      <c r="U24" s="16">
        <v>155.87725617212601</v>
      </c>
      <c r="V24" s="64">
        <v>189.463711897953</v>
      </c>
      <c r="W24" s="61">
        <v>139.48097944610501</v>
      </c>
      <c r="X24" s="16">
        <v>142.42025663576899</v>
      </c>
      <c r="Y24" s="16">
        <v>155.200770717214</v>
      </c>
      <c r="Z24" s="64">
        <v>154.579717435915</v>
      </c>
      <c r="AA24" s="61">
        <v>135.53535199023801</v>
      </c>
      <c r="AB24" s="16">
        <v>138.53485525105199</v>
      </c>
      <c r="AC24" s="16">
        <v>159.697361399703</v>
      </c>
      <c r="AD24" s="64">
        <v>165.16857128256501</v>
      </c>
    </row>
    <row r="25" spans="1:30" x14ac:dyDescent="0.25">
      <c r="N25" s="25">
        <v>38352</v>
      </c>
      <c r="O25" s="61">
        <v>119.845757422623</v>
      </c>
      <c r="P25" s="16">
        <v>111.98712664310101</v>
      </c>
      <c r="Q25" s="16">
        <v>147.99132525463199</v>
      </c>
      <c r="R25" s="64">
        <v>172.63114845013999</v>
      </c>
      <c r="S25" s="61">
        <v>142.66960864955601</v>
      </c>
      <c r="T25" s="16">
        <v>147.55668928857099</v>
      </c>
      <c r="U25" s="16">
        <v>162.84588178649301</v>
      </c>
      <c r="V25" s="64">
        <v>194.03132527711401</v>
      </c>
      <c r="W25" s="61">
        <v>145.24314992698899</v>
      </c>
      <c r="X25" s="16">
        <v>147.109850007147</v>
      </c>
      <c r="Y25" s="16">
        <v>160.23529264854</v>
      </c>
      <c r="Z25" s="64">
        <v>157.54235026872101</v>
      </c>
      <c r="AA25" s="61">
        <v>138.85768957469401</v>
      </c>
      <c r="AB25" s="16">
        <v>140.632373325873</v>
      </c>
      <c r="AC25" s="16">
        <v>162.74152755655899</v>
      </c>
      <c r="AD25" s="64">
        <v>167.91801357173</v>
      </c>
    </row>
    <row r="26" spans="1:30" x14ac:dyDescent="0.25">
      <c r="N26" s="25">
        <v>38442</v>
      </c>
      <c r="O26" s="61">
        <v>121.40306704081</v>
      </c>
      <c r="P26" s="16">
        <v>119.216626098877</v>
      </c>
      <c r="Q26" s="16">
        <v>155.25372901439999</v>
      </c>
      <c r="R26" s="64">
        <v>170.741019199226</v>
      </c>
      <c r="S26" s="61">
        <v>150.492168251458</v>
      </c>
      <c r="T26" s="16">
        <v>155.17082552394399</v>
      </c>
      <c r="U26" s="16">
        <v>172.606260693933</v>
      </c>
      <c r="V26" s="64">
        <v>206.263664656061</v>
      </c>
      <c r="W26" s="61">
        <v>150.111834444621</v>
      </c>
      <c r="X26" s="16">
        <v>155.886965619617</v>
      </c>
      <c r="Y26" s="16">
        <v>169.15324571988501</v>
      </c>
      <c r="Z26" s="64">
        <v>165.89684288657099</v>
      </c>
      <c r="AA26" s="61">
        <v>144.89830976045201</v>
      </c>
      <c r="AB26" s="16">
        <v>147.32843110768101</v>
      </c>
      <c r="AC26" s="16">
        <v>173.30399200573001</v>
      </c>
      <c r="AD26" s="64">
        <v>173.775383572496</v>
      </c>
    </row>
    <row r="27" spans="1:30" x14ac:dyDescent="0.25">
      <c r="A27" s="118" t="s">
        <v>85</v>
      </c>
      <c r="B27" s="118"/>
      <c r="C27" s="118"/>
      <c r="D27" s="118"/>
      <c r="E27" s="118"/>
      <c r="F27" s="118"/>
      <c r="G27" s="76"/>
      <c r="H27" s="118" t="s">
        <v>86</v>
      </c>
      <c r="I27" s="118"/>
      <c r="J27" s="118"/>
      <c r="K27" s="118"/>
      <c r="L27" s="118"/>
      <c r="M27" s="118"/>
      <c r="N27" s="25">
        <v>38533</v>
      </c>
      <c r="O27" s="61">
        <v>124.984297668454</v>
      </c>
      <c r="P27" s="16">
        <v>126.82803204143001</v>
      </c>
      <c r="Q27" s="16">
        <v>162.463899524602</v>
      </c>
      <c r="R27" s="64">
        <v>169.59579939558199</v>
      </c>
      <c r="S27" s="61">
        <v>157.753642729435</v>
      </c>
      <c r="T27" s="16">
        <v>161.94435808420701</v>
      </c>
      <c r="U27" s="16">
        <v>183.85266447012799</v>
      </c>
      <c r="V27" s="64">
        <v>218.24737529253599</v>
      </c>
      <c r="W27" s="61">
        <v>155.75766474145601</v>
      </c>
      <c r="X27" s="16">
        <v>162.12921927780599</v>
      </c>
      <c r="Y27" s="16">
        <v>180.72681821311701</v>
      </c>
      <c r="Z27" s="64">
        <v>180.56678355155</v>
      </c>
      <c r="AA27" s="61">
        <v>151.68481304449</v>
      </c>
      <c r="AB27" s="16">
        <v>155.428441474952</v>
      </c>
      <c r="AC27" s="16">
        <v>184.470048868699</v>
      </c>
      <c r="AD27" s="64">
        <v>181.58913283570101</v>
      </c>
    </row>
    <row r="28" spans="1:30" x14ac:dyDescent="0.25">
      <c r="A28" s="118" t="s">
        <v>74</v>
      </c>
      <c r="B28" s="118"/>
      <c r="C28" s="118"/>
      <c r="D28" s="118"/>
      <c r="E28" s="118"/>
      <c r="F28" s="118"/>
      <c r="H28" s="118" t="s">
        <v>74</v>
      </c>
      <c r="I28" s="118"/>
      <c r="J28" s="118"/>
      <c r="K28" s="118"/>
      <c r="L28" s="118"/>
      <c r="M28" s="118"/>
      <c r="N28" s="25">
        <v>38625</v>
      </c>
      <c r="O28" s="61">
        <v>128.83506819828</v>
      </c>
      <c r="P28" s="16">
        <v>127.44307806315</v>
      </c>
      <c r="Q28" s="16">
        <v>162.14721345341599</v>
      </c>
      <c r="R28" s="64">
        <v>173.377766132998</v>
      </c>
      <c r="S28" s="61">
        <v>158.82975240734999</v>
      </c>
      <c r="T28" s="16">
        <v>164.42714494304201</v>
      </c>
      <c r="U28" s="16">
        <v>188.41190358577401</v>
      </c>
      <c r="V28" s="64">
        <v>221.51935483658701</v>
      </c>
      <c r="W28" s="61">
        <v>161.705849535488</v>
      </c>
      <c r="X28" s="16">
        <v>163.95436356562001</v>
      </c>
      <c r="Y28" s="16">
        <v>182.248224901833</v>
      </c>
      <c r="Z28" s="64">
        <v>189.38236819006701</v>
      </c>
      <c r="AA28" s="61">
        <v>157.139331882091</v>
      </c>
      <c r="AB28" s="16">
        <v>161.33622420830099</v>
      </c>
      <c r="AC28" s="16">
        <v>185.96123719498399</v>
      </c>
      <c r="AD28" s="64">
        <v>186.17358753825999</v>
      </c>
    </row>
    <row r="29" spans="1:30" x14ac:dyDescent="0.25">
      <c r="N29" s="25">
        <v>38717</v>
      </c>
      <c r="O29" s="61">
        <v>129.730330049141</v>
      </c>
      <c r="P29" s="16">
        <v>126.349213291024</v>
      </c>
      <c r="Q29" s="16">
        <v>159.555197364034</v>
      </c>
      <c r="R29" s="64">
        <v>177.24335874516601</v>
      </c>
      <c r="S29" s="61">
        <v>158.388494874088</v>
      </c>
      <c r="T29" s="16">
        <v>165.62459210767801</v>
      </c>
      <c r="U29" s="16">
        <v>190.40820389498199</v>
      </c>
      <c r="V29" s="64">
        <v>224.01911437304901</v>
      </c>
      <c r="W29" s="61">
        <v>165.400586418551</v>
      </c>
      <c r="X29" s="16">
        <v>170.40835820928601</v>
      </c>
      <c r="Y29" s="16">
        <v>180.54225196104099</v>
      </c>
      <c r="Z29" s="64">
        <v>186.48731397565399</v>
      </c>
      <c r="AA29" s="61">
        <v>162.11622016749899</v>
      </c>
      <c r="AB29" s="16">
        <v>165.936155494297</v>
      </c>
      <c r="AC29" s="16">
        <v>186.03241990254401</v>
      </c>
      <c r="AD29" s="64">
        <v>187.225310798121</v>
      </c>
    </row>
    <row r="30" spans="1:30" x14ac:dyDescent="0.25">
      <c r="N30" s="25">
        <v>38807</v>
      </c>
      <c r="O30" s="61">
        <v>126.397141860351</v>
      </c>
      <c r="P30" s="16">
        <v>127.335417883033</v>
      </c>
      <c r="Q30" s="16">
        <v>158.54643768037201</v>
      </c>
      <c r="R30" s="64">
        <v>175.47650895807101</v>
      </c>
      <c r="S30" s="61">
        <v>162.92376921477299</v>
      </c>
      <c r="T30" s="16">
        <v>167.203962183116</v>
      </c>
      <c r="U30" s="16">
        <v>196.190454150183</v>
      </c>
      <c r="V30" s="64">
        <v>227.21636802574099</v>
      </c>
      <c r="W30" s="61">
        <v>167.18571640419299</v>
      </c>
      <c r="X30" s="16">
        <v>179.936708675251</v>
      </c>
      <c r="Y30" s="16">
        <v>188.37013156405999</v>
      </c>
      <c r="Z30" s="64">
        <v>180.56539188789799</v>
      </c>
      <c r="AA30" s="61">
        <v>167.511979153174</v>
      </c>
      <c r="AB30" s="16">
        <v>172.03332507438699</v>
      </c>
      <c r="AC30" s="16">
        <v>193.25747830480401</v>
      </c>
      <c r="AD30" s="64">
        <v>188.444412903884</v>
      </c>
    </row>
    <row r="31" spans="1:30" x14ac:dyDescent="0.25">
      <c r="N31" s="25">
        <v>38898</v>
      </c>
      <c r="O31" s="61">
        <v>122.77620238188101</v>
      </c>
      <c r="P31" s="16">
        <v>128.759946647893</v>
      </c>
      <c r="Q31" s="16">
        <v>154.68496533937301</v>
      </c>
      <c r="R31" s="64">
        <v>171.84852390841701</v>
      </c>
      <c r="S31" s="61">
        <v>168.03961920321001</v>
      </c>
      <c r="T31" s="16">
        <v>167.57850968122699</v>
      </c>
      <c r="U31" s="16">
        <v>202.57021054032299</v>
      </c>
      <c r="V31" s="64">
        <v>225.43794836148501</v>
      </c>
      <c r="W31" s="61">
        <v>168.04495404525201</v>
      </c>
      <c r="X31" s="16">
        <v>184.46603432340399</v>
      </c>
      <c r="Y31" s="16">
        <v>195.336936323157</v>
      </c>
      <c r="Z31" s="64">
        <v>174.44404194079499</v>
      </c>
      <c r="AA31" s="61">
        <v>173.11599239668899</v>
      </c>
      <c r="AB31" s="16">
        <v>179.159476611439</v>
      </c>
      <c r="AC31" s="16">
        <v>199.75918893917799</v>
      </c>
      <c r="AD31" s="64">
        <v>190.339355291994</v>
      </c>
    </row>
    <row r="32" spans="1:30" x14ac:dyDescent="0.25">
      <c r="N32" s="25">
        <v>38990</v>
      </c>
      <c r="O32" s="61">
        <v>124.68488060883899</v>
      </c>
      <c r="P32" s="16">
        <v>130.96595281244399</v>
      </c>
      <c r="Q32" s="16">
        <v>153.86451336748101</v>
      </c>
      <c r="R32" s="64">
        <v>169.360790720262</v>
      </c>
      <c r="S32" s="61">
        <v>170.12406820814701</v>
      </c>
      <c r="T32" s="16">
        <v>172.52055156310701</v>
      </c>
      <c r="U32" s="16">
        <v>202.04781681267201</v>
      </c>
      <c r="V32" s="64">
        <v>221.12904474745599</v>
      </c>
      <c r="W32" s="61">
        <v>168.49505743637999</v>
      </c>
      <c r="X32" s="16">
        <v>182.59436171458299</v>
      </c>
      <c r="Y32" s="16">
        <v>189.031401268971</v>
      </c>
      <c r="Z32" s="64">
        <v>170.69019845935799</v>
      </c>
      <c r="AA32" s="61">
        <v>173.298189339727</v>
      </c>
      <c r="AB32" s="16">
        <v>184.680333969434</v>
      </c>
      <c r="AC32" s="16">
        <v>197.48944708776699</v>
      </c>
      <c r="AD32" s="64">
        <v>190.90212417329599</v>
      </c>
    </row>
    <row r="33" spans="14:30" x14ac:dyDescent="0.25">
      <c r="N33" s="25">
        <v>39082</v>
      </c>
      <c r="O33" s="61">
        <v>128.15770856529201</v>
      </c>
      <c r="P33" s="16">
        <v>131.24054100671501</v>
      </c>
      <c r="Q33" s="16">
        <v>157.59318242377799</v>
      </c>
      <c r="R33" s="64">
        <v>167.13947498212201</v>
      </c>
      <c r="S33" s="61">
        <v>171.96689954692701</v>
      </c>
      <c r="T33" s="16">
        <v>180.99645483066001</v>
      </c>
      <c r="U33" s="16">
        <v>200.72204318513599</v>
      </c>
      <c r="V33" s="64">
        <v>223.045837152481</v>
      </c>
      <c r="W33" s="61">
        <v>170.02666151986901</v>
      </c>
      <c r="X33" s="16">
        <v>181.045909511026</v>
      </c>
      <c r="Y33" s="16">
        <v>184.01762609742499</v>
      </c>
      <c r="Z33" s="64">
        <v>172.090738442777</v>
      </c>
      <c r="AA33" s="61">
        <v>170.84303108421901</v>
      </c>
      <c r="AB33" s="16">
        <v>188.50436784258599</v>
      </c>
      <c r="AC33" s="16">
        <v>195.95832598450301</v>
      </c>
      <c r="AD33" s="64">
        <v>191.702097948447</v>
      </c>
    </row>
    <row r="34" spans="14:30" x14ac:dyDescent="0.25">
      <c r="N34" s="25">
        <v>39172</v>
      </c>
      <c r="O34" s="61">
        <v>128.82073499331401</v>
      </c>
      <c r="P34" s="16">
        <v>128.92487708698499</v>
      </c>
      <c r="Q34" s="16">
        <v>159.62576809009099</v>
      </c>
      <c r="R34" s="64">
        <v>163.26386047313801</v>
      </c>
      <c r="S34" s="61">
        <v>176.160904023819</v>
      </c>
      <c r="T34" s="16">
        <v>185.372772251969</v>
      </c>
      <c r="U34" s="16">
        <v>208.16331081141001</v>
      </c>
      <c r="V34" s="64">
        <v>235.82581826960001</v>
      </c>
      <c r="W34" s="61">
        <v>172.97535410516099</v>
      </c>
      <c r="X34" s="16">
        <v>182.621779533031</v>
      </c>
      <c r="Y34" s="16">
        <v>190.155626673852</v>
      </c>
      <c r="Z34" s="64">
        <v>176.74016482434101</v>
      </c>
      <c r="AA34" s="61">
        <v>174.56083791265701</v>
      </c>
      <c r="AB34" s="16">
        <v>192.420690510056</v>
      </c>
      <c r="AC34" s="16">
        <v>202.13500009965401</v>
      </c>
      <c r="AD34" s="64">
        <v>195.333032991664</v>
      </c>
    </row>
    <row r="35" spans="14:30" x14ac:dyDescent="0.25">
      <c r="N35" s="25">
        <v>39263</v>
      </c>
      <c r="O35" s="61">
        <v>129.81148207371601</v>
      </c>
      <c r="P35" s="16">
        <v>126.16397373144299</v>
      </c>
      <c r="Q35" s="16">
        <v>156.42720316458701</v>
      </c>
      <c r="R35" s="64">
        <v>158.86520591749499</v>
      </c>
      <c r="S35" s="61">
        <v>177.88789638650499</v>
      </c>
      <c r="T35" s="16">
        <v>186.56521021130899</v>
      </c>
      <c r="U35" s="16">
        <v>213.81425767124099</v>
      </c>
      <c r="V35" s="64">
        <v>248.93728812503301</v>
      </c>
      <c r="W35" s="61">
        <v>174.34223016955599</v>
      </c>
      <c r="X35" s="16">
        <v>184.250727402602</v>
      </c>
      <c r="Y35" s="16">
        <v>194.764254628749</v>
      </c>
      <c r="Z35" s="64">
        <v>177.30090923009499</v>
      </c>
      <c r="AA35" s="61">
        <v>182.777291299811</v>
      </c>
      <c r="AB35" s="16">
        <v>196.965640146482</v>
      </c>
      <c r="AC35" s="16">
        <v>208.54958523331101</v>
      </c>
      <c r="AD35" s="64">
        <v>198.11358776549599</v>
      </c>
    </row>
    <row r="36" spans="14:30" x14ac:dyDescent="0.25">
      <c r="N36" s="25">
        <v>39355</v>
      </c>
      <c r="O36" s="61">
        <v>129.43875811426099</v>
      </c>
      <c r="P36" s="16">
        <v>124.764732751499</v>
      </c>
      <c r="Q36" s="16">
        <v>151.66535035592099</v>
      </c>
      <c r="R36" s="64">
        <v>155.78828539405799</v>
      </c>
      <c r="S36" s="61">
        <v>171.753673764285</v>
      </c>
      <c r="T36" s="16">
        <v>187.85370850528199</v>
      </c>
      <c r="U36" s="16">
        <v>209.06665663222199</v>
      </c>
      <c r="V36" s="64">
        <v>245.587213949995</v>
      </c>
      <c r="W36" s="61">
        <v>172.080848407627</v>
      </c>
      <c r="X36" s="16">
        <v>185.56630277889499</v>
      </c>
      <c r="Y36" s="16">
        <v>189.029707830402</v>
      </c>
      <c r="Z36" s="64">
        <v>169.503109988456</v>
      </c>
      <c r="AA36" s="61">
        <v>182.783060070614</v>
      </c>
      <c r="AB36" s="16">
        <v>197.95800221816</v>
      </c>
      <c r="AC36" s="16">
        <v>207.26637534385699</v>
      </c>
      <c r="AD36" s="64">
        <v>191.44657865079</v>
      </c>
    </row>
    <row r="37" spans="14:30" x14ac:dyDescent="0.25">
      <c r="N37" s="25">
        <v>39447</v>
      </c>
      <c r="O37" s="61">
        <v>127.760304949152</v>
      </c>
      <c r="P37" s="16">
        <v>124.759980787505</v>
      </c>
      <c r="Q37" s="16">
        <v>147.97179437742801</v>
      </c>
      <c r="R37" s="64">
        <v>152.24018225560101</v>
      </c>
      <c r="S37" s="61">
        <v>166.71634158840499</v>
      </c>
      <c r="T37" s="16">
        <v>187.58499620138801</v>
      </c>
      <c r="U37" s="16">
        <v>204.598568503732</v>
      </c>
      <c r="V37" s="64">
        <v>238.19510909586501</v>
      </c>
      <c r="W37" s="61">
        <v>169.84948212437001</v>
      </c>
      <c r="X37" s="16">
        <v>185.02520126892699</v>
      </c>
      <c r="Y37" s="16">
        <v>181.94738928465799</v>
      </c>
      <c r="Z37" s="64">
        <v>161.035497071864</v>
      </c>
      <c r="AA37" s="61">
        <v>176.41090543741001</v>
      </c>
      <c r="AB37" s="16">
        <v>194.63869983770601</v>
      </c>
      <c r="AC37" s="16">
        <v>202.05046276993701</v>
      </c>
      <c r="AD37" s="64">
        <v>181.989091576965</v>
      </c>
    </row>
    <row r="38" spans="14:30" x14ac:dyDescent="0.25">
      <c r="N38" s="25">
        <v>39538</v>
      </c>
      <c r="O38" s="61">
        <v>125.23384100397</v>
      </c>
      <c r="P38" s="16">
        <v>124.938078800535</v>
      </c>
      <c r="Q38" s="16">
        <v>142.398783708884</v>
      </c>
      <c r="R38" s="64">
        <v>144.75639054521201</v>
      </c>
      <c r="S38" s="61">
        <v>169.05594644484401</v>
      </c>
      <c r="T38" s="16">
        <v>183.60240413045099</v>
      </c>
      <c r="U38" s="16">
        <v>204.73806327545199</v>
      </c>
      <c r="V38" s="64">
        <v>240.38454677443801</v>
      </c>
      <c r="W38" s="61">
        <v>165.80473451060399</v>
      </c>
      <c r="X38" s="16">
        <v>181.46651285046499</v>
      </c>
      <c r="Y38" s="16">
        <v>178.78122482349099</v>
      </c>
      <c r="Z38" s="64">
        <v>153.61441858262401</v>
      </c>
      <c r="AA38" s="61">
        <v>174.04377488484201</v>
      </c>
      <c r="AB38" s="16">
        <v>190.86121960059799</v>
      </c>
      <c r="AC38" s="16">
        <v>199.09252315515701</v>
      </c>
      <c r="AD38" s="64">
        <v>178.910686481721</v>
      </c>
    </row>
    <row r="39" spans="14:30" x14ac:dyDescent="0.25">
      <c r="N39" s="25">
        <v>39629</v>
      </c>
      <c r="O39" s="61">
        <v>120.059933594003</v>
      </c>
      <c r="P39" s="16">
        <v>125.122921363546</v>
      </c>
      <c r="Q39" s="16">
        <v>138.898519215969</v>
      </c>
      <c r="R39" s="64">
        <v>137.17436348788101</v>
      </c>
      <c r="S39" s="61">
        <v>172.244289539601</v>
      </c>
      <c r="T39" s="16">
        <v>181.451321985032</v>
      </c>
      <c r="U39" s="16">
        <v>203.41954439672901</v>
      </c>
      <c r="V39" s="64">
        <v>240.038238946055</v>
      </c>
      <c r="W39" s="61">
        <v>158.25203764458499</v>
      </c>
      <c r="X39" s="16">
        <v>177.95755355095099</v>
      </c>
      <c r="Y39" s="16">
        <v>171.863741838555</v>
      </c>
      <c r="Z39" s="64">
        <v>146.772996358874</v>
      </c>
      <c r="AA39" s="61">
        <v>173.20772555384201</v>
      </c>
      <c r="AB39" s="16">
        <v>186.720495715997</v>
      </c>
      <c r="AC39" s="16">
        <v>194.89502555887401</v>
      </c>
      <c r="AD39" s="64">
        <v>179.05144190380099</v>
      </c>
    </row>
    <row r="40" spans="14:30" x14ac:dyDescent="0.25">
      <c r="N40" s="25">
        <v>39721</v>
      </c>
      <c r="O40" s="61">
        <v>112.980261121845</v>
      </c>
      <c r="P40" s="16">
        <v>118.980227432589</v>
      </c>
      <c r="Q40" s="16">
        <v>133.09257989626801</v>
      </c>
      <c r="R40" s="64">
        <v>128.97695993553299</v>
      </c>
      <c r="S40" s="61">
        <v>164.77554415617701</v>
      </c>
      <c r="T40" s="16">
        <v>184.09624126430799</v>
      </c>
      <c r="U40" s="16">
        <v>196.46694748405599</v>
      </c>
      <c r="V40" s="64">
        <v>229.383030395785</v>
      </c>
      <c r="W40" s="61">
        <v>149.71962132144799</v>
      </c>
      <c r="X40" s="16">
        <v>172.05426705138501</v>
      </c>
      <c r="Y40" s="16">
        <v>159.104778893256</v>
      </c>
      <c r="Z40" s="64">
        <v>137.60181355765201</v>
      </c>
      <c r="AA40" s="61">
        <v>164.34722830236501</v>
      </c>
      <c r="AB40" s="16">
        <v>176.344939855261</v>
      </c>
      <c r="AC40" s="16">
        <v>179.45204206198699</v>
      </c>
      <c r="AD40" s="64">
        <v>176.13737394285201</v>
      </c>
    </row>
    <row r="41" spans="14:30" x14ac:dyDescent="0.25">
      <c r="N41" s="25">
        <v>39813</v>
      </c>
      <c r="O41" s="61">
        <v>106.156647932608</v>
      </c>
      <c r="P41" s="16">
        <v>110.20940121576599</v>
      </c>
      <c r="Q41" s="16">
        <v>123.545368070325</v>
      </c>
      <c r="R41" s="64">
        <v>121.62696342384299</v>
      </c>
      <c r="S41" s="61">
        <v>151.867524900239</v>
      </c>
      <c r="T41" s="16">
        <v>180.95065726961499</v>
      </c>
      <c r="U41" s="16">
        <v>189.580897791865</v>
      </c>
      <c r="V41" s="64">
        <v>220.049108279302</v>
      </c>
      <c r="W41" s="61">
        <v>142.333122625513</v>
      </c>
      <c r="X41" s="16">
        <v>163.17160137403201</v>
      </c>
      <c r="Y41" s="16">
        <v>149.593590714871</v>
      </c>
      <c r="Z41" s="64">
        <v>128.81843649250499</v>
      </c>
      <c r="AA41" s="61">
        <v>151.38579332486</v>
      </c>
      <c r="AB41" s="16">
        <v>164.09777356555699</v>
      </c>
      <c r="AC41" s="16">
        <v>165.015733503718</v>
      </c>
      <c r="AD41" s="64">
        <v>168.924236507725</v>
      </c>
    </row>
    <row r="42" spans="14:30" x14ac:dyDescent="0.25">
      <c r="N42" s="25">
        <v>39903</v>
      </c>
      <c r="O42" s="61">
        <v>98.1719411205775</v>
      </c>
      <c r="P42" s="16">
        <v>105.348149189412</v>
      </c>
      <c r="Q42" s="16">
        <v>118.139677566712</v>
      </c>
      <c r="R42" s="64">
        <v>117.905653435286</v>
      </c>
      <c r="S42" s="61">
        <v>141.37186486941599</v>
      </c>
      <c r="T42" s="16">
        <v>166.80784100185599</v>
      </c>
      <c r="U42" s="16">
        <v>186.25953233947899</v>
      </c>
      <c r="V42" s="64">
        <v>212.81775071909101</v>
      </c>
      <c r="W42" s="61">
        <v>135.02384465857801</v>
      </c>
      <c r="X42" s="16">
        <v>153.275210540085</v>
      </c>
      <c r="Y42" s="16">
        <v>145.68628296365301</v>
      </c>
      <c r="Z42" s="64">
        <v>123.791183474394</v>
      </c>
      <c r="AA42" s="61">
        <v>139.530823787245</v>
      </c>
      <c r="AB42" s="16">
        <v>151.62254229254901</v>
      </c>
      <c r="AC42" s="16">
        <v>157.97657454098999</v>
      </c>
      <c r="AD42" s="64">
        <v>155.57010663955401</v>
      </c>
    </row>
    <row r="43" spans="14:30" x14ac:dyDescent="0.25">
      <c r="N43" s="25">
        <v>39994</v>
      </c>
      <c r="O43" s="61">
        <v>92.211516885711106</v>
      </c>
      <c r="P43" s="16">
        <v>103.93021281180999</v>
      </c>
      <c r="Q43" s="16">
        <v>118.160651799897</v>
      </c>
      <c r="R43" s="64">
        <v>112.890958945563</v>
      </c>
      <c r="S43" s="61">
        <v>133.32227445778599</v>
      </c>
      <c r="T43" s="16">
        <v>157.138279236476</v>
      </c>
      <c r="U43" s="16">
        <v>183.86236700684</v>
      </c>
      <c r="V43" s="64">
        <v>205.92315993471399</v>
      </c>
      <c r="W43" s="61">
        <v>130.23241762785</v>
      </c>
      <c r="X43" s="16">
        <v>146.77371875223</v>
      </c>
      <c r="Y43" s="16">
        <v>142.40578710278101</v>
      </c>
      <c r="Z43" s="64">
        <v>116.779600863941</v>
      </c>
      <c r="AA43" s="61">
        <v>127.436417436467</v>
      </c>
      <c r="AB43" s="16">
        <v>139.64026744947699</v>
      </c>
      <c r="AC43" s="16">
        <v>150.878956798178</v>
      </c>
      <c r="AD43" s="64">
        <v>140.16421134447199</v>
      </c>
    </row>
    <row r="44" spans="14:30" x14ac:dyDescent="0.25">
      <c r="N44" s="25">
        <v>40086</v>
      </c>
      <c r="O44" s="61">
        <v>92.562848408153101</v>
      </c>
      <c r="P44" s="16">
        <v>101.091387844115</v>
      </c>
      <c r="Q44" s="16">
        <v>117.660413132763</v>
      </c>
      <c r="R44" s="64">
        <v>103.102202400805</v>
      </c>
      <c r="S44" s="61">
        <v>132.611436803347</v>
      </c>
      <c r="T44" s="16">
        <v>155.283780331652</v>
      </c>
      <c r="U44" s="16">
        <v>182.89148631189099</v>
      </c>
      <c r="V44" s="64">
        <v>202.77348633387001</v>
      </c>
      <c r="W44" s="61">
        <v>130.071921929144</v>
      </c>
      <c r="X44" s="16">
        <v>145.84897504862599</v>
      </c>
      <c r="Y44" s="16">
        <v>137.68883297839201</v>
      </c>
      <c r="Z44" s="64">
        <v>107.51043846397</v>
      </c>
      <c r="AA44" s="61">
        <v>119.09868057696499</v>
      </c>
      <c r="AB44" s="16">
        <v>133.902566052655</v>
      </c>
      <c r="AC44" s="16">
        <v>143.762801345295</v>
      </c>
      <c r="AD44" s="64">
        <v>133.72722478318201</v>
      </c>
    </row>
    <row r="45" spans="14:30" x14ac:dyDescent="0.25">
      <c r="N45" s="25">
        <v>40178</v>
      </c>
      <c r="O45" s="61">
        <v>92.619123773264604</v>
      </c>
      <c r="P45" s="16">
        <v>95.4754591687405</v>
      </c>
      <c r="Q45" s="16">
        <v>113.92973204117</v>
      </c>
      <c r="R45" s="64">
        <v>96.123751192094602</v>
      </c>
      <c r="S45" s="61">
        <v>135.19499540646399</v>
      </c>
      <c r="T45" s="16">
        <v>152.663481406752</v>
      </c>
      <c r="U45" s="16">
        <v>180.302988067076</v>
      </c>
      <c r="V45" s="64">
        <v>200.65986099050701</v>
      </c>
      <c r="W45" s="61">
        <v>129.23574846764799</v>
      </c>
      <c r="X45" s="16">
        <v>144.09781026133899</v>
      </c>
      <c r="Y45" s="16">
        <v>133.97737574607501</v>
      </c>
      <c r="Z45" s="64">
        <v>103.401195752151</v>
      </c>
      <c r="AA45" s="61">
        <v>115.832905300319</v>
      </c>
      <c r="AB45" s="16">
        <v>132.47227513172501</v>
      </c>
      <c r="AC45" s="16">
        <v>137.69337699367401</v>
      </c>
      <c r="AD45" s="64">
        <v>132.52827139990299</v>
      </c>
    </row>
    <row r="46" spans="14:30" x14ac:dyDescent="0.25">
      <c r="N46" s="25">
        <v>40268</v>
      </c>
      <c r="O46" s="61">
        <v>88.110053866845107</v>
      </c>
      <c r="P46" s="16">
        <v>92.669691217808307</v>
      </c>
      <c r="Q46" s="16">
        <v>110.25344214233</v>
      </c>
      <c r="R46" s="64">
        <v>95.069752787159004</v>
      </c>
      <c r="S46" s="61">
        <v>132.48309721834801</v>
      </c>
      <c r="T46" s="16">
        <v>150.332653406048</v>
      </c>
      <c r="U46" s="16">
        <v>173.888306822218</v>
      </c>
      <c r="V46" s="64">
        <v>201.14883741593499</v>
      </c>
      <c r="W46" s="61">
        <v>125.81656942135</v>
      </c>
      <c r="X46" s="16">
        <v>138.753778755708</v>
      </c>
      <c r="Y46" s="16">
        <v>132.511081281515</v>
      </c>
      <c r="Z46" s="64">
        <v>106.24651563227999</v>
      </c>
      <c r="AA46" s="61">
        <v>113.718451245628</v>
      </c>
      <c r="AB46" s="16">
        <v>133.154103573649</v>
      </c>
      <c r="AC46" s="16">
        <v>132.672823502672</v>
      </c>
      <c r="AD46" s="64">
        <v>129.929575064175</v>
      </c>
    </row>
    <row r="47" spans="14:30" x14ac:dyDescent="0.25">
      <c r="N47" s="25">
        <v>40359</v>
      </c>
      <c r="O47" s="61">
        <v>83.863156737482996</v>
      </c>
      <c r="P47" s="16">
        <v>92.295757977286101</v>
      </c>
      <c r="Q47" s="16">
        <v>106.310329738002</v>
      </c>
      <c r="R47" s="64">
        <v>95.728575813472304</v>
      </c>
      <c r="S47" s="61">
        <v>126.172707067538</v>
      </c>
      <c r="T47" s="16">
        <v>151.45637690817799</v>
      </c>
      <c r="U47" s="16">
        <v>166.324889699153</v>
      </c>
      <c r="V47" s="64">
        <v>200.09584420835299</v>
      </c>
      <c r="W47" s="61">
        <v>122.628625033532</v>
      </c>
      <c r="X47" s="16">
        <v>134.06609150879001</v>
      </c>
      <c r="Y47" s="16">
        <v>131.427439676153</v>
      </c>
      <c r="Z47" s="64">
        <v>109.01417819665301</v>
      </c>
      <c r="AA47" s="61">
        <v>110.23214228497901</v>
      </c>
      <c r="AB47" s="16">
        <v>134.423914342675</v>
      </c>
      <c r="AC47" s="16">
        <v>128.17847115505199</v>
      </c>
      <c r="AD47" s="64">
        <v>126.727526662538</v>
      </c>
    </row>
    <row r="48" spans="14:30" x14ac:dyDescent="0.25">
      <c r="N48" s="25">
        <v>40451</v>
      </c>
      <c r="O48" s="61">
        <v>80.848765885190801</v>
      </c>
      <c r="P48" s="16">
        <v>89.965573937725594</v>
      </c>
      <c r="Q48" s="16">
        <v>103.789155614146</v>
      </c>
      <c r="R48" s="64">
        <v>94.685705366888996</v>
      </c>
      <c r="S48" s="61">
        <v>125.874139741476</v>
      </c>
      <c r="T48" s="16">
        <v>151.506750148707</v>
      </c>
      <c r="U48" s="16">
        <v>168.14782216587199</v>
      </c>
      <c r="V48" s="64">
        <v>200.69599463413201</v>
      </c>
      <c r="W48" s="61">
        <v>120.881151991389</v>
      </c>
      <c r="X48" s="16">
        <v>132.484324825025</v>
      </c>
      <c r="Y48" s="16">
        <v>131.929255438696</v>
      </c>
      <c r="Z48" s="64">
        <v>110.200165968161</v>
      </c>
      <c r="AA48" s="61">
        <v>106.59149216227399</v>
      </c>
      <c r="AB48" s="16">
        <v>128.464944412585</v>
      </c>
      <c r="AC48" s="16">
        <v>128.029411790837</v>
      </c>
      <c r="AD48" s="64">
        <v>127.443562960283</v>
      </c>
    </row>
    <row r="49" spans="14:30" x14ac:dyDescent="0.25">
      <c r="N49" s="25">
        <v>40543</v>
      </c>
      <c r="O49" s="61">
        <v>77.878130609023302</v>
      </c>
      <c r="P49" s="16">
        <v>86.295681919639904</v>
      </c>
      <c r="Q49" s="16">
        <v>103.009852491312</v>
      </c>
      <c r="R49" s="64">
        <v>92.479290966505005</v>
      </c>
      <c r="S49" s="61">
        <v>127.70765354434</v>
      </c>
      <c r="T49" s="16">
        <v>149.43258618772501</v>
      </c>
      <c r="U49" s="16">
        <v>173.81868186251901</v>
      </c>
      <c r="V49" s="64">
        <v>206.29449202016701</v>
      </c>
      <c r="W49" s="61">
        <v>118.570866648749</v>
      </c>
      <c r="X49" s="16">
        <v>130.95813241526599</v>
      </c>
      <c r="Y49" s="16">
        <v>131.42462132083801</v>
      </c>
      <c r="Z49" s="64">
        <v>111.12659176853001</v>
      </c>
      <c r="AA49" s="61">
        <v>104.036476030031</v>
      </c>
      <c r="AB49" s="16">
        <v>121.081101054706</v>
      </c>
      <c r="AC49" s="16">
        <v>128.80722705096599</v>
      </c>
      <c r="AD49" s="64">
        <v>131.79308789837799</v>
      </c>
    </row>
    <row r="50" spans="14:30" x14ac:dyDescent="0.25">
      <c r="N50" s="25">
        <v>40633</v>
      </c>
      <c r="O50" s="61">
        <v>76.706724135216305</v>
      </c>
      <c r="P50" s="16">
        <v>86.691698015976797</v>
      </c>
      <c r="Q50" s="16">
        <v>102.527110737924</v>
      </c>
      <c r="R50" s="64">
        <v>94.647491936107997</v>
      </c>
      <c r="S50" s="61">
        <v>127.62975626462401</v>
      </c>
      <c r="T50" s="16">
        <v>150.24322565819301</v>
      </c>
      <c r="U50" s="16">
        <v>170.89160309853199</v>
      </c>
      <c r="V50" s="64">
        <v>210.519692524503</v>
      </c>
      <c r="W50" s="61">
        <v>115.18434007903601</v>
      </c>
      <c r="X50" s="16">
        <v>129.58672070556099</v>
      </c>
      <c r="Y50" s="16">
        <v>129.023844910782</v>
      </c>
      <c r="Z50" s="64">
        <v>113.185793902565</v>
      </c>
      <c r="AA50" s="61">
        <v>103.94465775830101</v>
      </c>
      <c r="AB50" s="16">
        <v>121.165561769462</v>
      </c>
      <c r="AC50" s="16">
        <v>127.018035009507</v>
      </c>
      <c r="AD50" s="64">
        <v>136.95888060061</v>
      </c>
    </row>
    <row r="51" spans="14:30" x14ac:dyDescent="0.25">
      <c r="N51" s="25">
        <v>40724</v>
      </c>
      <c r="O51" s="61">
        <v>78.222810436360305</v>
      </c>
      <c r="P51" s="16">
        <v>90.413711961659899</v>
      </c>
      <c r="Q51" s="16">
        <v>101.49597139230799</v>
      </c>
      <c r="R51" s="64">
        <v>99.245920778674403</v>
      </c>
      <c r="S51" s="61">
        <v>130.657278786663</v>
      </c>
      <c r="T51" s="16">
        <v>151.22910071607399</v>
      </c>
      <c r="U51" s="16">
        <v>165.883913816377</v>
      </c>
      <c r="V51" s="64">
        <v>214.47842423548201</v>
      </c>
      <c r="W51" s="61">
        <v>113.63562069823</v>
      </c>
      <c r="X51" s="16">
        <v>131.69300541371899</v>
      </c>
      <c r="Y51" s="16">
        <v>128.95609241947301</v>
      </c>
      <c r="Z51" s="64">
        <v>116.802660353082</v>
      </c>
      <c r="AA51" s="61">
        <v>105.82934802615</v>
      </c>
      <c r="AB51" s="16">
        <v>123.386298174025</v>
      </c>
      <c r="AC51" s="16">
        <v>125.33537783826</v>
      </c>
      <c r="AD51" s="64">
        <v>141.33342281892001</v>
      </c>
    </row>
    <row r="52" spans="14:30" x14ac:dyDescent="0.25">
      <c r="N52" s="25">
        <v>40816</v>
      </c>
      <c r="O52" s="61">
        <v>79.894660577897</v>
      </c>
      <c r="P52" s="16">
        <v>89.695253367155701</v>
      </c>
      <c r="Q52" s="16">
        <v>100.23497289092199</v>
      </c>
      <c r="R52" s="64">
        <v>104.82439559546</v>
      </c>
      <c r="S52" s="61">
        <v>134.03097083655399</v>
      </c>
      <c r="T52" s="16">
        <v>148.79109216324099</v>
      </c>
      <c r="U52" s="16">
        <v>168.07582973468601</v>
      </c>
      <c r="V52" s="64">
        <v>221.587685255775</v>
      </c>
      <c r="W52" s="61">
        <v>113.043772051809</v>
      </c>
      <c r="X52" s="16">
        <v>132.33493335646901</v>
      </c>
      <c r="Y52" s="16">
        <v>130.15894434904001</v>
      </c>
      <c r="Z52" s="64">
        <v>119.66899549649401</v>
      </c>
      <c r="AA52" s="61">
        <v>106.11090075696799</v>
      </c>
      <c r="AB52" s="16">
        <v>122.184820832406</v>
      </c>
      <c r="AC52" s="16">
        <v>125.26063444469</v>
      </c>
      <c r="AD52" s="64">
        <v>144.454078984907</v>
      </c>
    </row>
    <row r="53" spans="14:30" x14ac:dyDescent="0.25">
      <c r="N53" s="25">
        <v>40908</v>
      </c>
      <c r="O53" s="61">
        <v>79.711113681833794</v>
      </c>
      <c r="P53" s="16">
        <v>86.458171044653</v>
      </c>
      <c r="Q53" s="16">
        <v>99.375496545631506</v>
      </c>
      <c r="R53" s="64">
        <v>107.559539394585</v>
      </c>
      <c r="S53" s="61">
        <v>134.74026461957001</v>
      </c>
      <c r="T53" s="16">
        <v>146.715263950006</v>
      </c>
      <c r="U53" s="16">
        <v>172.71753228185301</v>
      </c>
      <c r="V53" s="64">
        <v>225.59683095022399</v>
      </c>
      <c r="W53" s="61">
        <v>111.420858829087</v>
      </c>
      <c r="X53" s="16">
        <v>129.12200224134099</v>
      </c>
      <c r="Y53" s="16">
        <v>129.01954719271501</v>
      </c>
      <c r="Z53" s="64">
        <v>120.75215969839201</v>
      </c>
      <c r="AA53" s="61">
        <v>104.505924981964</v>
      </c>
      <c r="AB53" s="16">
        <v>121.017801311497</v>
      </c>
      <c r="AC53" s="16">
        <v>126.48595443068101</v>
      </c>
      <c r="AD53" s="64">
        <v>148.39145233673901</v>
      </c>
    </row>
    <row r="54" spans="14:30" x14ac:dyDescent="0.25">
      <c r="N54" s="25">
        <v>40999</v>
      </c>
      <c r="O54" s="61">
        <v>77.833315533994494</v>
      </c>
      <c r="P54" s="16">
        <v>85.992403110312907</v>
      </c>
      <c r="Q54" s="16">
        <v>97.216073924041396</v>
      </c>
      <c r="R54" s="64">
        <v>102.93812640751401</v>
      </c>
      <c r="S54" s="61">
        <v>133.940575779798</v>
      </c>
      <c r="T54" s="16">
        <v>145.63180665077499</v>
      </c>
      <c r="U54" s="16">
        <v>173.80159240632901</v>
      </c>
      <c r="V54" s="64">
        <v>224.29778826253599</v>
      </c>
      <c r="W54" s="61">
        <v>110.90835640840901</v>
      </c>
      <c r="X54" s="16">
        <v>126.004557895014</v>
      </c>
      <c r="Y54" s="16">
        <v>128.39305589927301</v>
      </c>
      <c r="Z54" s="64">
        <v>123.492326471998</v>
      </c>
      <c r="AA54" s="61">
        <v>104.916312620578</v>
      </c>
      <c r="AB54" s="16">
        <v>124.01634542653601</v>
      </c>
      <c r="AC54" s="16">
        <v>130.204021562664</v>
      </c>
      <c r="AD54" s="64">
        <v>154.77955055203799</v>
      </c>
    </row>
    <row r="55" spans="14:30" x14ac:dyDescent="0.25">
      <c r="N55" s="25">
        <v>41090</v>
      </c>
      <c r="O55" s="61">
        <v>74.983804275156501</v>
      </c>
      <c r="P55" s="16">
        <v>86.038484030157207</v>
      </c>
      <c r="Q55" s="16">
        <v>96.224989707783095</v>
      </c>
      <c r="R55" s="64">
        <v>99.024084117248805</v>
      </c>
      <c r="S55" s="61">
        <v>134.559452914628</v>
      </c>
      <c r="T55" s="16">
        <v>146.63054200612899</v>
      </c>
      <c r="U55" s="16">
        <v>173.57385117789801</v>
      </c>
      <c r="V55" s="64">
        <v>223.79717057248399</v>
      </c>
      <c r="W55" s="61">
        <v>112.777369817587</v>
      </c>
      <c r="X55" s="16">
        <v>125.880328434562</v>
      </c>
      <c r="Y55" s="16">
        <v>131.24783443455601</v>
      </c>
      <c r="Z55" s="64">
        <v>127.952716883389</v>
      </c>
      <c r="AA55" s="61">
        <v>107.45679580633001</v>
      </c>
      <c r="AB55" s="16">
        <v>127.83981453386301</v>
      </c>
      <c r="AC55" s="16">
        <v>134.66724270527399</v>
      </c>
      <c r="AD55" s="64">
        <v>163.96340979191299</v>
      </c>
    </row>
    <row r="56" spans="14:30" x14ac:dyDescent="0.25">
      <c r="N56" s="25">
        <v>41182</v>
      </c>
      <c r="O56" s="61">
        <v>74.154645254468207</v>
      </c>
      <c r="P56" s="16">
        <v>87.302079316502201</v>
      </c>
      <c r="Q56" s="16">
        <v>100.08770447467199</v>
      </c>
      <c r="R56" s="64">
        <v>105.22463336838899</v>
      </c>
      <c r="S56" s="61">
        <v>136.15049564104299</v>
      </c>
      <c r="T56" s="16">
        <v>149.71127278263299</v>
      </c>
      <c r="U56" s="16">
        <v>174.142796339954</v>
      </c>
      <c r="V56" s="64">
        <v>232.40823606331199</v>
      </c>
      <c r="W56" s="61">
        <v>115.849592256169</v>
      </c>
      <c r="X56" s="16">
        <v>131.48421568157701</v>
      </c>
      <c r="Y56" s="16">
        <v>134.576502102956</v>
      </c>
      <c r="Z56" s="64">
        <v>131.48303645956199</v>
      </c>
      <c r="AA56" s="61">
        <v>110.34546531879499</v>
      </c>
      <c r="AB56" s="16">
        <v>129.68134985689599</v>
      </c>
      <c r="AC56" s="16">
        <v>135.87559281941</v>
      </c>
      <c r="AD56" s="64">
        <v>168.597227793115</v>
      </c>
    </row>
    <row r="57" spans="14:30" x14ac:dyDescent="0.25">
      <c r="N57" s="25">
        <v>41274</v>
      </c>
      <c r="O57" s="61">
        <v>75.515544123078698</v>
      </c>
      <c r="P57" s="16">
        <v>88.174730695185204</v>
      </c>
      <c r="Q57" s="16">
        <v>102.95573072766101</v>
      </c>
      <c r="R57" s="64">
        <v>113.769861489999</v>
      </c>
      <c r="S57" s="61">
        <v>136.764940985659</v>
      </c>
      <c r="T57" s="16">
        <v>151.529221009808</v>
      </c>
      <c r="U57" s="16">
        <v>176.65801103334601</v>
      </c>
      <c r="V57" s="64">
        <v>243.14412481480599</v>
      </c>
      <c r="W57" s="61">
        <v>117.79314380067299</v>
      </c>
      <c r="X57" s="16">
        <v>135.14340500268699</v>
      </c>
      <c r="Y57" s="16">
        <v>135.66645713859299</v>
      </c>
      <c r="Z57" s="64">
        <v>135.00205371827499</v>
      </c>
      <c r="AA57" s="61">
        <v>112.47598711893301</v>
      </c>
      <c r="AB57" s="16">
        <v>130.23185342780701</v>
      </c>
      <c r="AC57" s="16">
        <v>137.05174962847599</v>
      </c>
      <c r="AD57" s="64">
        <v>168.11927244485699</v>
      </c>
    </row>
    <row r="58" spans="14:30" x14ac:dyDescent="0.25">
      <c r="N58" s="25">
        <v>41364</v>
      </c>
      <c r="O58" s="61">
        <v>77.661016182929799</v>
      </c>
      <c r="P58" s="16">
        <v>88.172568491533596</v>
      </c>
      <c r="Q58" s="16">
        <v>102.357584660516</v>
      </c>
      <c r="R58" s="64">
        <v>118.772813203645</v>
      </c>
      <c r="S58" s="61">
        <v>136.774072030388</v>
      </c>
      <c r="T58" s="16">
        <v>153.24948134486499</v>
      </c>
      <c r="U58" s="16">
        <v>180.89634950481999</v>
      </c>
      <c r="V58" s="64">
        <v>246.84644198642201</v>
      </c>
      <c r="W58" s="61">
        <v>119.43210425981999</v>
      </c>
      <c r="X58" s="16">
        <v>133.69371439476799</v>
      </c>
      <c r="Y58" s="16">
        <v>139.38066109393799</v>
      </c>
      <c r="Z58" s="64">
        <v>139.24091284443799</v>
      </c>
      <c r="AA58" s="61">
        <v>115.483954233548</v>
      </c>
      <c r="AB58" s="16">
        <v>133.44907266566099</v>
      </c>
      <c r="AC58" s="16">
        <v>143.67822897784899</v>
      </c>
      <c r="AD58" s="64">
        <v>171.29625084194601</v>
      </c>
    </row>
    <row r="59" spans="14:30" x14ac:dyDescent="0.25">
      <c r="N59" s="25">
        <v>41455</v>
      </c>
      <c r="O59" s="61">
        <v>79.971102920569294</v>
      </c>
      <c r="P59" s="16">
        <v>89.993220569199707</v>
      </c>
      <c r="Q59" s="16">
        <v>103.634577725187</v>
      </c>
      <c r="R59" s="64">
        <v>126.20831262828</v>
      </c>
      <c r="S59" s="61">
        <v>134.399792375977</v>
      </c>
      <c r="T59" s="16">
        <v>153.740387578991</v>
      </c>
      <c r="U59" s="16">
        <v>188.30105250920101</v>
      </c>
      <c r="V59" s="64">
        <v>251.320983113712</v>
      </c>
      <c r="W59" s="61">
        <v>121.281046949768</v>
      </c>
      <c r="X59" s="16">
        <v>135.26448767138399</v>
      </c>
      <c r="Y59" s="16">
        <v>146.80789886843201</v>
      </c>
      <c r="Z59" s="64">
        <v>143.50694205808</v>
      </c>
      <c r="AA59" s="61">
        <v>120.78572544911199</v>
      </c>
      <c r="AB59" s="16">
        <v>140.134375251655</v>
      </c>
      <c r="AC59" s="16">
        <v>154.647188251508</v>
      </c>
      <c r="AD59" s="64">
        <v>179.00108367300101</v>
      </c>
    </row>
    <row r="60" spans="14:30" x14ac:dyDescent="0.25">
      <c r="N60" s="25">
        <v>41547</v>
      </c>
      <c r="O60" s="61">
        <v>81.403230263391507</v>
      </c>
      <c r="P60" s="16">
        <v>92.0139490735301</v>
      </c>
      <c r="Q60" s="16">
        <v>106.90898886561</v>
      </c>
      <c r="R60" s="64">
        <v>130.12380560586899</v>
      </c>
      <c r="S60" s="61">
        <v>136.78582318268201</v>
      </c>
      <c r="T60" s="16">
        <v>155.030880249093</v>
      </c>
      <c r="U60" s="16">
        <v>192.90752488642599</v>
      </c>
      <c r="V60" s="64">
        <v>260.50084390180399</v>
      </c>
      <c r="W60" s="61">
        <v>121.38257345043699</v>
      </c>
      <c r="X60" s="16">
        <v>140.49280575005</v>
      </c>
      <c r="Y60" s="16">
        <v>147.10328509041</v>
      </c>
      <c r="Z60" s="64">
        <v>149.43651812646399</v>
      </c>
      <c r="AA60" s="61">
        <v>125.532285604492</v>
      </c>
      <c r="AB60" s="16">
        <v>146.11399867541999</v>
      </c>
      <c r="AC60" s="16">
        <v>159.995598598127</v>
      </c>
      <c r="AD60" s="64">
        <v>185.74980549092899</v>
      </c>
    </row>
    <row r="61" spans="14:30" x14ac:dyDescent="0.25">
      <c r="N61" s="25">
        <v>41639</v>
      </c>
      <c r="O61" s="61">
        <v>82.141111428481494</v>
      </c>
      <c r="P61" s="16">
        <v>93.373424600430297</v>
      </c>
      <c r="Q61" s="16">
        <v>108.954648729779</v>
      </c>
      <c r="R61" s="64">
        <v>130.146196781459</v>
      </c>
      <c r="S61" s="61">
        <v>144.118429007072</v>
      </c>
      <c r="T61" s="16">
        <v>157.80229255175101</v>
      </c>
      <c r="U61" s="16">
        <v>193.236607226025</v>
      </c>
      <c r="V61" s="64">
        <v>270.40738083859799</v>
      </c>
      <c r="W61" s="61">
        <v>121.89299757109001</v>
      </c>
      <c r="X61" s="16">
        <v>144.021342118836</v>
      </c>
      <c r="Y61" s="16">
        <v>143.603872055811</v>
      </c>
      <c r="Z61" s="64">
        <v>154.917998057397</v>
      </c>
      <c r="AA61" s="61">
        <v>127.81242810030901</v>
      </c>
      <c r="AB61" s="16">
        <v>149.39338430507701</v>
      </c>
      <c r="AC61" s="16">
        <v>159.81743994374801</v>
      </c>
      <c r="AD61" s="64">
        <v>189.83795460144299</v>
      </c>
    </row>
    <row r="62" spans="14:30" x14ac:dyDescent="0.25">
      <c r="N62" s="25">
        <v>41729</v>
      </c>
      <c r="O62" s="61">
        <v>83.113001375057095</v>
      </c>
      <c r="P62" s="16">
        <v>97.646029753918597</v>
      </c>
      <c r="Q62" s="16">
        <v>110.222103647471</v>
      </c>
      <c r="R62" s="64">
        <v>134.229284056192</v>
      </c>
      <c r="S62" s="61">
        <v>148.27994350838199</v>
      </c>
      <c r="T62" s="16">
        <v>159.18018806855699</v>
      </c>
      <c r="U62" s="16">
        <v>197.76655022625201</v>
      </c>
      <c r="V62" s="64">
        <v>281.17045459757998</v>
      </c>
      <c r="W62" s="61">
        <v>125.763005868877</v>
      </c>
      <c r="X62" s="16">
        <v>146.11362032956899</v>
      </c>
      <c r="Y62" s="16">
        <v>147.30155060930301</v>
      </c>
      <c r="Z62" s="64">
        <v>159.98636616830899</v>
      </c>
      <c r="AA62" s="61">
        <v>132.51622579224099</v>
      </c>
      <c r="AB62" s="16">
        <v>155.141327928263</v>
      </c>
      <c r="AC62" s="16">
        <v>162.09981580048299</v>
      </c>
      <c r="AD62" s="64">
        <v>196.485705850248</v>
      </c>
    </row>
    <row r="63" spans="14:30" x14ac:dyDescent="0.25">
      <c r="N63" s="25">
        <v>41820</v>
      </c>
      <c r="O63" s="61">
        <v>84.834836656257906</v>
      </c>
      <c r="P63" s="16">
        <v>103.130345003998</v>
      </c>
      <c r="Q63" s="16">
        <v>113.447048418856</v>
      </c>
      <c r="R63" s="64">
        <v>140.464229827395</v>
      </c>
      <c r="S63" s="61">
        <v>151.47547997949499</v>
      </c>
      <c r="T63" s="16">
        <v>160.242052765691</v>
      </c>
      <c r="U63" s="16">
        <v>205.96771796732801</v>
      </c>
      <c r="V63" s="64">
        <v>297.10295707744899</v>
      </c>
      <c r="W63" s="61">
        <v>130.378651339047</v>
      </c>
      <c r="X63" s="16">
        <v>149.35055527334799</v>
      </c>
      <c r="Y63" s="16">
        <v>155.95102584820401</v>
      </c>
      <c r="Z63" s="64">
        <v>167.99734305915001</v>
      </c>
      <c r="AA63" s="61">
        <v>140.58239960885001</v>
      </c>
      <c r="AB63" s="16">
        <v>164.34854209408201</v>
      </c>
      <c r="AC63" s="16">
        <v>165.134989904751</v>
      </c>
      <c r="AD63" s="64">
        <v>205.868595400071</v>
      </c>
    </row>
    <row r="64" spans="14:30" x14ac:dyDescent="0.25">
      <c r="N64" s="25">
        <v>41912</v>
      </c>
      <c r="O64" s="61">
        <v>87.434528659834598</v>
      </c>
      <c r="P64" s="16">
        <v>104.11261020868599</v>
      </c>
      <c r="Q64" s="16">
        <v>116.087969728331</v>
      </c>
      <c r="R64" s="64">
        <v>142.96476455605799</v>
      </c>
      <c r="S64" s="61">
        <v>153.73294640391799</v>
      </c>
      <c r="T64" s="16">
        <v>167.26435321157501</v>
      </c>
      <c r="U64" s="16">
        <v>212.683977134228</v>
      </c>
      <c r="V64" s="64">
        <v>312.65734547837002</v>
      </c>
      <c r="W64" s="61">
        <v>130.48586743064499</v>
      </c>
      <c r="X64" s="16">
        <v>154.60471686753999</v>
      </c>
      <c r="Y64" s="16">
        <v>161.34248933071501</v>
      </c>
      <c r="Z64" s="64">
        <v>173.021801164945</v>
      </c>
      <c r="AA64" s="61">
        <v>145.13223343719699</v>
      </c>
      <c r="AB64" s="16">
        <v>167.85402330213901</v>
      </c>
      <c r="AC64" s="16">
        <v>167.97569237387</v>
      </c>
      <c r="AD64" s="64">
        <v>211.131385459933</v>
      </c>
    </row>
    <row r="65" spans="14:30" x14ac:dyDescent="0.25">
      <c r="N65" s="25">
        <v>42004</v>
      </c>
      <c r="O65" s="61">
        <v>89.491625030902398</v>
      </c>
      <c r="P65" s="16">
        <v>103.852415168783</v>
      </c>
      <c r="Q65" s="16">
        <v>116.51335012006101</v>
      </c>
      <c r="R65" s="64">
        <v>143.97113496824201</v>
      </c>
      <c r="S65" s="61">
        <v>155.409744646993</v>
      </c>
      <c r="T65" s="16">
        <v>176.54558054340001</v>
      </c>
      <c r="U65" s="16">
        <v>216.89296728307599</v>
      </c>
      <c r="V65" s="64">
        <v>321.55328591158099</v>
      </c>
      <c r="W65" s="61">
        <v>130.270598356703</v>
      </c>
      <c r="X65" s="16">
        <v>159.76610727316501</v>
      </c>
      <c r="Y65" s="16">
        <v>162.012532483146</v>
      </c>
      <c r="Z65" s="64">
        <v>174.180235297124</v>
      </c>
      <c r="AA65" s="61">
        <v>146.60951061878501</v>
      </c>
      <c r="AB65" s="16">
        <v>166.77760035965099</v>
      </c>
      <c r="AC65" s="16">
        <v>172.04656427232399</v>
      </c>
      <c r="AD65" s="64">
        <v>212.841975391316</v>
      </c>
    </row>
    <row r="66" spans="14:30" x14ac:dyDescent="0.25">
      <c r="N66" s="25">
        <v>42094</v>
      </c>
      <c r="O66" s="61">
        <v>89.763029971182903</v>
      </c>
      <c r="P66" s="16">
        <v>106.59729716346401</v>
      </c>
      <c r="Q66" s="16">
        <v>118.677176184627</v>
      </c>
      <c r="R66" s="64">
        <v>147.465604007308</v>
      </c>
      <c r="S66" s="61">
        <v>158.54568801455</v>
      </c>
      <c r="T66" s="16">
        <v>181.823223309648</v>
      </c>
      <c r="U66" s="16">
        <v>218.40801311734799</v>
      </c>
      <c r="V66" s="64">
        <v>330.53794221936499</v>
      </c>
      <c r="W66" s="61">
        <v>136.78034859349401</v>
      </c>
      <c r="X66" s="16">
        <v>162.78431856285599</v>
      </c>
      <c r="Y66" s="16">
        <v>163.90504141633201</v>
      </c>
      <c r="Z66" s="64">
        <v>178.656269312603</v>
      </c>
      <c r="AA66" s="61">
        <v>149.56959766012599</v>
      </c>
      <c r="AB66" s="16">
        <v>170.51407227116201</v>
      </c>
      <c r="AC66" s="16">
        <v>177.12414851814799</v>
      </c>
      <c r="AD66" s="64">
        <v>218.734711294253</v>
      </c>
    </row>
    <row r="67" spans="14:30" x14ac:dyDescent="0.25">
      <c r="N67" s="25">
        <v>42185</v>
      </c>
      <c r="O67" s="61">
        <v>90.062710136783494</v>
      </c>
      <c r="P67" s="16">
        <v>110.92541625081201</v>
      </c>
      <c r="Q67" s="16">
        <v>121.06926284841499</v>
      </c>
      <c r="R67" s="64">
        <v>155.771156545553</v>
      </c>
      <c r="S67" s="61">
        <v>159.61078293301</v>
      </c>
      <c r="T67" s="16">
        <v>184.730234218813</v>
      </c>
      <c r="U67" s="16">
        <v>219.77712618455999</v>
      </c>
      <c r="V67" s="64">
        <v>344.10846185563503</v>
      </c>
      <c r="W67" s="61">
        <v>145.301108233825</v>
      </c>
      <c r="X67" s="16">
        <v>165.34664353270401</v>
      </c>
      <c r="Y67" s="16">
        <v>166.17669110433599</v>
      </c>
      <c r="Z67" s="64">
        <v>186.46188396466999</v>
      </c>
      <c r="AA67" s="61">
        <v>152.95460836562901</v>
      </c>
      <c r="AB67" s="16">
        <v>179.11687956427801</v>
      </c>
      <c r="AC67" s="16">
        <v>181.743103151844</v>
      </c>
      <c r="AD67" s="64">
        <v>229.32849198878901</v>
      </c>
    </row>
    <row r="68" spans="14:30" x14ac:dyDescent="0.25">
      <c r="N68" s="25">
        <v>42277</v>
      </c>
      <c r="O68" s="61">
        <v>91.0893076995972</v>
      </c>
      <c r="P68" s="16">
        <v>111.927707007365</v>
      </c>
      <c r="Q68" s="16">
        <v>120.383241132731</v>
      </c>
      <c r="R68" s="64">
        <v>162.558935800651</v>
      </c>
      <c r="S68" s="61">
        <v>155.50417257111101</v>
      </c>
      <c r="T68" s="16">
        <v>182.41370673087701</v>
      </c>
      <c r="U68" s="16">
        <v>224.46836742949699</v>
      </c>
      <c r="V68" s="64">
        <v>350.49015240189902</v>
      </c>
      <c r="W68" s="61">
        <v>146.87056124382599</v>
      </c>
      <c r="X68" s="16">
        <v>166.53863665570799</v>
      </c>
      <c r="Y68" s="16">
        <v>166.817862603463</v>
      </c>
      <c r="Z68" s="64">
        <v>191.97037282682399</v>
      </c>
      <c r="AA68" s="61">
        <v>154.92329421371701</v>
      </c>
      <c r="AB68" s="16">
        <v>185.86831522599101</v>
      </c>
      <c r="AC68" s="16">
        <v>184.77019086739</v>
      </c>
      <c r="AD68" s="64">
        <v>234.71731725065399</v>
      </c>
    </row>
    <row r="69" spans="14:30" x14ac:dyDescent="0.25">
      <c r="N69" s="25">
        <v>42369</v>
      </c>
      <c r="O69" s="61">
        <v>91.261155725236193</v>
      </c>
      <c r="P69" s="16">
        <v>111.18398986602099</v>
      </c>
      <c r="Q69" s="16">
        <v>120.72309616704401</v>
      </c>
      <c r="R69" s="64">
        <v>162.722868999924</v>
      </c>
      <c r="S69" s="61">
        <v>154.38550180481701</v>
      </c>
      <c r="T69" s="16">
        <v>180.80997079213901</v>
      </c>
      <c r="U69" s="16">
        <v>227.774656424889</v>
      </c>
      <c r="V69" s="64">
        <v>351.671067979545</v>
      </c>
      <c r="W69" s="61">
        <v>145.114117809899</v>
      </c>
      <c r="X69" s="16">
        <v>168.83467137547601</v>
      </c>
      <c r="Y69" s="16">
        <v>168.11920281836001</v>
      </c>
      <c r="Z69" s="64">
        <v>195.70799224007601</v>
      </c>
      <c r="AA69" s="61">
        <v>156.78016826813601</v>
      </c>
      <c r="AB69" s="16">
        <v>188.06019308776899</v>
      </c>
      <c r="AC69" s="16">
        <v>187.52561205233499</v>
      </c>
      <c r="AD69" s="64">
        <v>235.811924742108</v>
      </c>
    </row>
    <row r="70" spans="14:30" x14ac:dyDescent="0.25">
      <c r="N70" s="25">
        <v>42460</v>
      </c>
      <c r="O70" s="61">
        <v>91.330126984482305</v>
      </c>
      <c r="P70" s="16">
        <v>115.50875919345501</v>
      </c>
      <c r="Q70" s="16">
        <v>124.09242624778</v>
      </c>
      <c r="R70" s="64">
        <v>163.07329352253299</v>
      </c>
      <c r="S70" s="61">
        <v>160.945916289998</v>
      </c>
      <c r="T70" s="16">
        <v>185.34906612897399</v>
      </c>
      <c r="U70" s="16">
        <v>228.503435225012</v>
      </c>
      <c r="V70" s="64">
        <v>358.68526979574398</v>
      </c>
      <c r="W70" s="61">
        <v>145.52813916993799</v>
      </c>
      <c r="X70" s="16">
        <v>176.32425852119599</v>
      </c>
      <c r="Y70" s="16">
        <v>171.61616466464099</v>
      </c>
      <c r="Z70" s="64">
        <v>202.411954553768</v>
      </c>
      <c r="AA70" s="61">
        <v>160.93386834370301</v>
      </c>
      <c r="AB70" s="16">
        <v>192.2796480982</v>
      </c>
      <c r="AC70" s="16">
        <v>192.96662030315201</v>
      </c>
      <c r="AD70" s="64">
        <v>245.51126953239901</v>
      </c>
    </row>
    <row r="71" spans="14:30" x14ac:dyDescent="0.25">
      <c r="N71" s="25">
        <v>42551</v>
      </c>
      <c r="O71" s="61">
        <v>92.910910646136401</v>
      </c>
      <c r="P71" s="16">
        <v>121.456723024441</v>
      </c>
      <c r="Q71" s="16">
        <v>128.56482230838</v>
      </c>
      <c r="R71" s="64">
        <v>166.29351947398399</v>
      </c>
      <c r="S71" s="61">
        <v>168.37323171401701</v>
      </c>
      <c r="T71" s="16">
        <v>192.589124283095</v>
      </c>
      <c r="U71" s="16">
        <v>232.92969086586299</v>
      </c>
      <c r="V71" s="64">
        <v>366.49348902054697</v>
      </c>
      <c r="W71" s="61">
        <v>146.94442978678501</v>
      </c>
      <c r="X71" s="16">
        <v>184.60296405363999</v>
      </c>
      <c r="Y71" s="16">
        <v>175.01532629844999</v>
      </c>
      <c r="Z71" s="64">
        <v>210.94338110874699</v>
      </c>
      <c r="AA71" s="61">
        <v>165.872719906013</v>
      </c>
      <c r="AB71" s="16">
        <v>200.716685543078</v>
      </c>
      <c r="AC71" s="16">
        <v>200.03120264472099</v>
      </c>
      <c r="AD71" s="64">
        <v>265.05167406430201</v>
      </c>
    </row>
    <row r="72" spans="14:30" x14ac:dyDescent="0.25">
      <c r="N72" s="25">
        <v>42643</v>
      </c>
      <c r="O72" s="61">
        <v>95.536754754541306</v>
      </c>
      <c r="P72" s="16">
        <v>121.37336755290301</v>
      </c>
      <c r="Q72" s="16">
        <v>132.241247541305</v>
      </c>
      <c r="R72" s="64">
        <v>173.23381151914199</v>
      </c>
      <c r="S72" s="61">
        <v>172.967862947556</v>
      </c>
      <c r="T72" s="16">
        <v>199.26761810824701</v>
      </c>
      <c r="U72" s="16">
        <v>241.07585429894701</v>
      </c>
      <c r="V72" s="64">
        <v>368.616172156701</v>
      </c>
      <c r="W72" s="61">
        <v>151.426161816426</v>
      </c>
      <c r="X72" s="16">
        <v>185.237446187372</v>
      </c>
      <c r="Y72" s="16">
        <v>179.839167125438</v>
      </c>
      <c r="Z72" s="64">
        <v>215.711107729124</v>
      </c>
      <c r="AA72" s="61">
        <v>170.02615403710601</v>
      </c>
      <c r="AB72" s="16">
        <v>206.263452366585</v>
      </c>
      <c r="AC72" s="16">
        <v>203.805218485084</v>
      </c>
      <c r="AD72" s="64">
        <v>275.40533914232202</v>
      </c>
    </row>
    <row r="73" spans="14:30" x14ac:dyDescent="0.25">
      <c r="N73" s="25">
        <v>42735</v>
      </c>
      <c r="O73" s="61">
        <v>98.627326575980504</v>
      </c>
      <c r="P73" s="16">
        <v>119.961040995844</v>
      </c>
      <c r="Q73" s="16">
        <v>134.67974830087499</v>
      </c>
      <c r="R73" s="64">
        <v>181.19986875971799</v>
      </c>
      <c r="S73" s="61">
        <v>175.99526974284001</v>
      </c>
      <c r="T73" s="16">
        <v>205.731217349113</v>
      </c>
      <c r="U73" s="16">
        <v>249.748900168619</v>
      </c>
      <c r="V73" s="64">
        <v>373.74982824777697</v>
      </c>
      <c r="W73" s="61">
        <v>156.26684770292201</v>
      </c>
      <c r="X73" s="16">
        <v>185.21049705236399</v>
      </c>
      <c r="Y73" s="16">
        <v>186.46411117082201</v>
      </c>
      <c r="Z73" s="64">
        <v>218.008444491359</v>
      </c>
      <c r="AA73" s="61">
        <v>173.99690392789199</v>
      </c>
      <c r="AB73" s="16">
        <v>209.05313487183</v>
      </c>
      <c r="AC73" s="16">
        <v>205.44638415356101</v>
      </c>
      <c r="AD73" s="64">
        <v>274.88210353897199</v>
      </c>
    </row>
    <row r="74" spans="14:30" x14ac:dyDescent="0.25">
      <c r="N74" s="25">
        <v>42825</v>
      </c>
      <c r="O74" s="61">
        <v>104.31892674925101</v>
      </c>
      <c r="P74" s="16">
        <v>125.310928801876</v>
      </c>
      <c r="Q74" s="16">
        <v>137.036229472944</v>
      </c>
      <c r="R74" s="64">
        <v>190.91179378192899</v>
      </c>
      <c r="S74" s="61">
        <v>179.21810937851501</v>
      </c>
      <c r="T74" s="16">
        <v>214.481517298657</v>
      </c>
      <c r="U74" s="16">
        <v>263.17919914786398</v>
      </c>
      <c r="V74" s="64">
        <v>389.226272293568</v>
      </c>
      <c r="W74" s="61">
        <v>160.27215712109299</v>
      </c>
      <c r="X74" s="16">
        <v>196.26861807613901</v>
      </c>
      <c r="Y74" s="16">
        <v>193.372618321581</v>
      </c>
      <c r="Z74" s="64">
        <v>224.87703872651099</v>
      </c>
      <c r="AA74" s="61">
        <v>179.04246805498201</v>
      </c>
      <c r="AB74" s="16">
        <v>219.519378603364</v>
      </c>
      <c r="AC74" s="16">
        <v>210.70851658554699</v>
      </c>
      <c r="AD74" s="64">
        <v>281.16616162224</v>
      </c>
    </row>
    <row r="75" spans="14:30" x14ac:dyDescent="0.25">
      <c r="N75" s="25">
        <v>42916</v>
      </c>
      <c r="O75" s="61">
        <v>112.262113408174</v>
      </c>
      <c r="P75" s="16">
        <v>134.06542980316601</v>
      </c>
      <c r="Q75" s="16">
        <v>139.08155453878101</v>
      </c>
      <c r="R75" s="64">
        <v>201.26416662238501</v>
      </c>
      <c r="S75" s="61">
        <v>183.29545529771099</v>
      </c>
      <c r="T75" s="16">
        <v>223.37561449223901</v>
      </c>
      <c r="U75" s="16">
        <v>278.54320921088998</v>
      </c>
      <c r="V75" s="64">
        <v>402.73477047010198</v>
      </c>
      <c r="W75" s="61">
        <v>162.642824212546</v>
      </c>
      <c r="X75" s="16">
        <v>212.891556313537</v>
      </c>
      <c r="Y75" s="16">
        <v>198.86099717904901</v>
      </c>
      <c r="Z75" s="64">
        <v>234.114709244257</v>
      </c>
      <c r="AA75" s="61">
        <v>183.821942288098</v>
      </c>
      <c r="AB75" s="16">
        <v>234.42044948325099</v>
      </c>
      <c r="AC75" s="16">
        <v>219.86035533346501</v>
      </c>
      <c r="AD75" s="64">
        <v>292.60905022320901</v>
      </c>
    </row>
    <row r="76" spans="14:30" x14ac:dyDescent="0.25">
      <c r="N76" s="25">
        <v>43008</v>
      </c>
      <c r="O76" s="61">
        <v>111.934675222411</v>
      </c>
      <c r="P76" s="16">
        <v>138.772654503718</v>
      </c>
      <c r="Q76" s="16">
        <v>142.168028956283</v>
      </c>
      <c r="R76" s="64">
        <v>199.622607705414</v>
      </c>
      <c r="S76" s="61">
        <v>186.072053921162</v>
      </c>
      <c r="T76" s="16">
        <v>225.389727797342</v>
      </c>
      <c r="U76" s="16">
        <v>283.15066093021801</v>
      </c>
      <c r="V76" s="64">
        <v>404.32924842774003</v>
      </c>
      <c r="W76" s="61">
        <v>163.16511837246</v>
      </c>
      <c r="X76" s="16">
        <v>219.15161820374101</v>
      </c>
      <c r="Y76" s="16">
        <v>197.19860833341301</v>
      </c>
      <c r="Z76" s="64">
        <v>236.953651087894</v>
      </c>
      <c r="AA76" s="61">
        <v>185.843157677102</v>
      </c>
      <c r="AB76" s="16">
        <v>239.30255151253499</v>
      </c>
      <c r="AC76" s="16">
        <v>226.23109450074099</v>
      </c>
      <c r="AD76" s="64">
        <v>300.56941226189502</v>
      </c>
    </row>
    <row r="77" spans="14:30" x14ac:dyDescent="0.25">
      <c r="N77" s="25">
        <v>43100</v>
      </c>
      <c r="O77" s="61">
        <v>106.803134866357</v>
      </c>
      <c r="P77" s="16">
        <v>139.397456817017</v>
      </c>
      <c r="Q77" s="16">
        <v>144.720080148638</v>
      </c>
      <c r="R77" s="64">
        <v>195.393424456519</v>
      </c>
      <c r="S77" s="61">
        <v>187.71802695736099</v>
      </c>
      <c r="T77" s="16">
        <v>227.430415183668</v>
      </c>
      <c r="U77" s="16">
        <v>280.390889038664</v>
      </c>
      <c r="V77" s="64">
        <v>402.07759862210099</v>
      </c>
      <c r="W77" s="61">
        <v>166.52715265402199</v>
      </c>
      <c r="X77" s="16">
        <v>217.50313230340001</v>
      </c>
      <c r="Y77" s="16">
        <v>194.00214235331401</v>
      </c>
      <c r="Z77" s="64">
        <v>239.06761200656899</v>
      </c>
      <c r="AA77" s="61">
        <v>188.07687280635099</v>
      </c>
      <c r="AB77" s="16">
        <v>238.061719529041</v>
      </c>
      <c r="AC77" s="16">
        <v>227.322943343021</v>
      </c>
      <c r="AD77" s="64">
        <v>304.09661166940998</v>
      </c>
    </row>
    <row r="78" spans="14:30" x14ac:dyDescent="0.25">
      <c r="N78" s="25">
        <v>43190</v>
      </c>
      <c r="O78" s="61">
        <v>106.894651700941</v>
      </c>
      <c r="P78" s="16">
        <v>140.25937003549299</v>
      </c>
      <c r="Q78" s="16">
        <v>144.37658660796899</v>
      </c>
      <c r="R78" s="64">
        <v>199.91915011334399</v>
      </c>
      <c r="S78" s="61">
        <v>188.64860487635599</v>
      </c>
      <c r="T78" s="16">
        <v>236.52299551361699</v>
      </c>
      <c r="U78" s="16">
        <v>273.66569886245998</v>
      </c>
      <c r="V78" s="64">
        <v>402.94020817238999</v>
      </c>
      <c r="W78" s="61">
        <v>171.35050876675899</v>
      </c>
      <c r="X78" s="16">
        <v>219.92104366502201</v>
      </c>
      <c r="Y78" s="16">
        <v>196.758928435119</v>
      </c>
      <c r="Z78" s="64">
        <v>249.381983882822</v>
      </c>
      <c r="AA78" s="61">
        <v>194.733507152442</v>
      </c>
      <c r="AB78" s="16">
        <v>242.18740620326</v>
      </c>
      <c r="AC78" s="16">
        <v>227.07583440016199</v>
      </c>
      <c r="AD78" s="64">
        <v>314.22887961561003</v>
      </c>
    </row>
    <row r="79" spans="14:30" x14ac:dyDescent="0.25">
      <c r="N79" s="25">
        <v>43281</v>
      </c>
      <c r="O79" s="61">
        <v>110.444140252902</v>
      </c>
      <c r="P79" s="16">
        <v>141.82389192742301</v>
      </c>
      <c r="Q79" s="16">
        <v>142.934672956795</v>
      </c>
      <c r="R79" s="64">
        <v>206.794902447591</v>
      </c>
      <c r="S79" s="61">
        <v>189.11843803940701</v>
      </c>
      <c r="T79" s="16">
        <v>245.309290217436</v>
      </c>
      <c r="U79" s="16">
        <v>263.16238447178802</v>
      </c>
      <c r="V79" s="64">
        <v>408.68849254207998</v>
      </c>
      <c r="W79" s="61">
        <v>175.44335419645901</v>
      </c>
      <c r="X79" s="16">
        <v>224.86160354573099</v>
      </c>
      <c r="Y79" s="16">
        <v>202.32167802388301</v>
      </c>
      <c r="Z79" s="64">
        <v>260.19882881128302</v>
      </c>
      <c r="AA79" s="61">
        <v>201.28456455213299</v>
      </c>
      <c r="AB79" s="16">
        <v>250.88028041983901</v>
      </c>
      <c r="AC79" s="16">
        <v>228.15745252524499</v>
      </c>
      <c r="AD79" s="64">
        <v>331.628997507875</v>
      </c>
    </row>
    <row r="80" spans="14:30" x14ac:dyDescent="0.25">
      <c r="N80" s="25">
        <v>43373</v>
      </c>
      <c r="O80" s="61">
        <v>112.56768159783</v>
      </c>
      <c r="P80" s="16">
        <v>144.786234104252</v>
      </c>
      <c r="Q80" s="16">
        <v>145.676416901365</v>
      </c>
      <c r="R80" s="64">
        <v>211.16373392522399</v>
      </c>
      <c r="S80" s="61">
        <v>194.36848602968601</v>
      </c>
      <c r="T80" s="16">
        <v>255.31449931310701</v>
      </c>
      <c r="U80" s="16">
        <v>267.03922016727802</v>
      </c>
      <c r="V80" s="64">
        <v>409.28762754092099</v>
      </c>
      <c r="W80" s="61">
        <v>179.53502049050999</v>
      </c>
      <c r="X80" s="16">
        <v>230.64485036845099</v>
      </c>
      <c r="Y80" s="16">
        <v>203.89341648387301</v>
      </c>
      <c r="Z80" s="64">
        <v>264.85811257375002</v>
      </c>
      <c r="AA80" s="61">
        <v>199.773073974695</v>
      </c>
      <c r="AB80" s="16">
        <v>256.72736531657603</v>
      </c>
      <c r="AC80" s="16">
        <v>227.89317582557999</v>
      </c>
      <c r="AD80" s="64">
        <v>335.192295159357</v>
      </c>
    </row>
    <row r="81" spans="14:30" x14ac:dyDescent="0.25">
      <c r="N81" s="25">
        <v>43465</v>
      </c>
      <c r="O81" s="61">
        <v>112.395761708221</v>
      </c>
      <c r="P81" s="16">
        <v>147.757297878386</v>
      </c>
      <c r="Q81" s="16">
        <v>149.289460032508</v>
      </c>
      <c r="R81" s="64">
        <v>212.05582687707499</v>
      </c>
      <c r="S81" s="61">
        <v>198.05981594136099</v>
      </c>
      <c r="T81" s="16">
        <v>264.68811198264001</v>
      </c>
      <c r="U81" s="16">
        <v>280.29338629441298</v>
      </c>
      <c r="V81" s="64">
        <v>409.09560269815199</v>
      </c>
      <c r="W81" s="61">
        <v>183.21653183274699</v>
      </c>
      <c r="X81" s="16">
        <v>236.06183559847199</v>
      </c>
      <c r="Y81" s="16">
        <v>201.06929722444801</v>
      </c>
      <c r="Z81" s="64">
        <v>268.84705662885898</v>
      </c>
      <c r="AA81" s="61">
        <v>197.69242288609999</v>
      </c>
      <c r="AB81" s="16">
        <v>259.79591838585998</v>
      </c>
      <c r="AC81" s="16">
        <v>227.6630061239</v>
      </c>
      <c r="AD81" s="64">
        <v>330.919998933579</v>
      </c>
    </row>
    <row r="82" spans="14:30" x14ac:dyDescent="0.25">
      <c r="N82" s="25">
        <v>43555</v>
      </c>
      <c r="O82" s="61">
        <v>114.078423751622</v>
      </c>
      <c r="P82" s="16">
        <v>149.53978955029601</v>
      </c>
      <c r="Q82" s="16">
        <v>148.50096205315199</v>
      </c>
      <c r="R82" s="64">
        <v>212.033182092826</v>
      </c>
      <c r="S82" s="61">
        <v>194.92910689449499</v>
      </c>
      <c r="T82" s="16">
        <v>268.58229090301199</v>
      </c>
      <c r="U82" s="16">
        <v>282.90835806079798</v>
      </c>
      <c r="V82" s="64">
        <v>418.01937613815397</v>
      </c>
      <c r="W82" s="61">
        <v>185.09147237603</v>
      </c>
      <c r="X82" s="16">
        <v>240.07040398479299</v>
      </c>
      <c r="Y82" s="16">
        <v>198.35585158928799</v>
      </c>
      <c r="Z82" s="64">
        <v>275.78038625806403</v>
      </c>
      <c r="AA82" s="61">
        <v>201.09130606627301</v>
      </c>
      <c r="AB82" s="16">
        <v>265.38377286311601</v>
      </c>
      <c r="AC82" s="16">
        <v>232.864655738381</v>
      </c>
      <c r="AD82" s="64">
        <v>337.904532424043</v>
      </c>
    </row>
    <row r="83" spans="14:30" x14ac:dyDescent="0.25">
      <c r="N83" s="25">
        <v>43646</v>
      </c>
      <c r="O83" s="61">
        <v>116.31781501701001</v>
      </c>
      <c r="P83" s="16">
        <v>151.54565201328799</v>
      </c>
      <c r="Q83" s="16">
        <v>148.079351615972</v>
      </c>
      <c r="R83" s="64">
        <v>215.04931106969499</v>
      </c>
      <c r="S83" s="61">
        <v>193.63432787372301</v>
      </c>
      <c r="T83" s="16">
        <v>270.87523497434199</v>
      </c>
      <c r="U83" s="16">
        <v>280.31352880925198</v>
      </c>
      <c r="V83" s="64">
        <v>426.45951271651001</v>
      </c>
      <c r="W83" s="61">
        <v>184.77110590945901</v>
      </c>
      <c r="X83" s="16">
        <v>242.772925183122</v>
      </c>
      <c r="Y83" s="16">
        <v>198.439493972511</v>
      </c>
      <c r="Z83" s="64">
        <v>285.10339399818997</v>
      </c>
      <c r="AA83" s="61">
        <v>207.50105429743601</v>
      </c>
      <c r="AB83" s="16">
        <v>271.11259157684299</v>
      </c>
      <c r="AC83" s="16">
        <v>239.70330883310001</v>
      </c>
      <c r="AD83" s="64">
        <v>352.078173323481</v>
      </c>
    </row>
    <row r="84" spans="14:30" x14ac:dyDescent="0.25">
      <c r="N84" s="25">
        <v>43738</v>
      </c>
      <c r="O84" s="61">
        <v>116.685470606439</v>
      </c>
      <c r="P84" s="16">
        <v>154.97885069233101</v>
      </c>
      <c r="Q84" s="16">
        <v>147.63481230556499</v>
      </c>
      <c r="R84" s="64">
        <v>220.31330351787699</v>
      </c>
      <c r="S84" s="61">
        <v>198.34252487233499</v>
      </c>
      <c r="T84" s="16">
        <v>271.85017977887799</v>
      </c>
      <c r="U84" s="16">
        <v>277.81812501104503</v>
      </c>
      <c r="V84" s="64">
        <v>421.73882228739001</v>
      </c>
      <c r="W84" s="61">
        <v>185.33443707908199</v>
      </c>
      <c r="X84" s="16">
        <v>248.59429274791401</v>
      </c>
      <c r="Y84" s="16">
        <v>202.19268586778301</v>
      </c>
      <c r="Z84" s="64">
        <v>295.999957949639</v>
      </c>
      <c r="AA84" s="61">
        <v>210.80145766817901</v>
      </c>
      <c r="AB84" s="16">
        <v>273.80492733134099</v>
      </c>
      <c r="AC84" s="16">
        <v>243.318198794203</v>
      </c>
      <c r="AD84" s="64">
        <v>365.58251164711902</v>
      </c>
    </row>
    <row r="85" spans="14:30" x14ac:dyDescent="0.25">
      <c r="N85" s="25">
        <v>43830</v>
      </c>
      <c r="O85" s="61">
        <v>116.31781488209199</v>
      </c>
      <c r="P85" s="16">
        <v>158.34222267042799</v>
      </c>
      <c r="Q85" s="16">
        <v>146.83979042523799</v>
      </c>
      <c r="R85" s="64">
        <v>224.254245008601</v>
      </c>
      <c r="S85" s="61">
        <v>204.317381152156</v>
      </c>
      <c r="T85" s="16">
        <v>276.96075611106897</v>
      </c>
      <c r="U85" s="16">
        <v>275.60899261650798</v>
      </c>
      <c r="V85" s="64">
        <v>418.975183051606</v>
      </c>
      <c r="W85" s="61">
        <v>188.19914434260099</v>
      </c>
      <c r="X85" s="16">
        <v>259.01134633935101</v>
      </c>
      <c r="Y85" s="16">
        <v>205.72063721021399</v>
      </c>
      <c r="Z85" s="64">
        <v>301.88398478248598</v>
      </c>
      <c r="AA85" s="61">
        <v>208.80565487827201</v>
      </c>
      <c r="AB85" s="16">
        <v>273.832723493434</v>
      </c>
      <c r="AC85" s="16">
        <v>244.39283967950399</v>
      </c>
      <c r="AD85" s="64">
        <v>371.80446015540502</v>
      </c>
    </row>
    <row r="86" spans="14:30" x14ac:dyDescent="0.25">
      <c r="N86" s="25">
        <v>43921</v>
      </c>
      <c r="O86" s="61">
        <v>115.64455632861799</v>
      </c>
      <c r="P86" s="16">
        <v>160.30100179382501</v>
      </c>
      <c r="Q86" s="16">
        <v>146.36761305268499</v>
      </c>
      <c r="R86" s="64">
        <v>225.84772617037399</v>
      </c>
      <c r="S86" s="61">
        <v>208.812611096121</v>
      </c>
      <c r="T86" s="16">
        <v>293.92790448686998</v>
      </c>
      <c r="U86" s="16">
        <v>274.70748586244002</v>
      </c>
      <c r="V86" s="64">
        <v>437.91575899721801</v>
      </c>
      <c r="W86" s="61">
        <v>191.45396670187901</v>
      </c>
      <c r="X86" s="16">
        <v>267.26487466350898</v>
      </c>
      <c r="Y86" s="16">
        <v>207.050080809626</v>
      </c>
      <c r="Z86" s="64">
        <v>300.36152484452299</v>
      </c>
      <c r="AA86" s="61">
        <v>207.331565680013</v>
      </c>
      <c r="AB86" s="16">
        <v>275.388019031917</v>
      </c>
      <c r="AC86" s="16">
        <v>240.761653389477</v>
      </c>
      <c r="AD86" s="64">
        <v>375.32270285384402</v>
      </c>
    </row>
    <row r="87" spans="14:30" x14ac:dyDescent="0.25">
      <c r="N87" s="25">
        <v>44012</v>
      </c>
      <c r="O87" s="61">
        <v>112.498970063831</v>
      </c>
      <c r="P87" s="16">
        <v>162.67878618743899</v>
      </c>
      <c r="Q87" s="16">
        <v>145.18383939795501</v>
      </c>
      <c r="R87" s="64">
        <v>224.908264692194</v>
      </c>
      <c r="S87" s="61">
        <v>211.835624055061</v>
      </c>
      <c r="T87" s="16">
        <v>309.83044930955901</v>
      </c>
      <c r="U87" s="16">
        <v>276.62289920035403</v>
      </c>
      <c r="V87" s="64">
        <v>448.59909373532099</v>
      </c>
      <c r="W87" s="61">
        <v>194.42255280206399</v>
      </c>
      <c r="X87" s="16">
        <v>267.65676890023502</v>
      </c>
      <c r="Y87" s="16">
        <v>205.39730035476799</v>
      </c>
      <c r="Z87" s="64">
        <v>300.94700193988302</v>
      </c>
      <c r="AA87" s="61">
        <v>209.35067133885499</v>
      </c>
      <c r="AB87" s="16">
        <v>283.69794710937299</v>
      </c>
      <c r="AC87" s="16">
        <v>234.06760989326301</v>
      </c>
      <c r="AD87" s="64">
        <v>381.53579283232301</v>
      </c>
    </row>
    <row r="88" spans="14:30" x14ac:dyDescent="0.25">
      <c r="N88" s="25">
        <v>44104</v>
      </c>
      <c r="O88" s="61">
        <v>114.329229953029</v>
      </c>
      <c r="P88" s="16">
        <v>165.28007822033501</v>
      </c>
      <c r="Q88" s="16">
        <v>148.404555445771</v>
      </c>
      <c r="R88" s="64">
        <v>231.541690809231</v>
      </c>
      <c r="S88" s="61">
        <v>210.31210729847299</v>
      </c>
      <c r="T88" s="16">
        <v>316.126434162495</v>
      </c>
      <c r="U88" s="16">
        <v>280.07889962064303</v>
      </c>
      <c r="V88" s="64">
        <v>445.37807418533498</v>
      </c>
      <c r="W88" s="61">
        <v>199.92225757486901</v>
      </c>
      <c r="X88" s="16">
        <v>274.96248548849098</v>
      </c>
      <c r="Y88" s="16">
        <v>205.985979512711</v>
      </c>
      <c r="Z88" s="64">
        <v>316.30948476522099</v>
      </c>
      <c r="AA88" s="61">
        <v>215.744424128677</v>
      </c>
      <c r="AB88" s="16">
        <v>295.053033723851</v>
      </c>
      <c r="AC88" s="16">
        <v>239.92898322490601</v>
      </c>
      <c r="AD88" s="64">
        <v>395.00042631814699</v>
      </c>
    </row>
    <row r="89" spans="14:30" x14ac:dyDescent="0.25">
      <c r="N89" s="25">
        <v>44196</v>
      </c>
      <c r="O89" s="61">
        <v>120.96213457903301</v>
      </c>
      <c r="P89" s="16">
        <v>169.17822038944101</v>
      </c>
      <c r="Q89" s="16">
        <v>153.23995945886699</v>
      </c>
      <c r="R89" s="64">
        <v>244.903689386552</v>
      </c>
      <c r="S89" s="61">
        <v>206.43512277048401</v>
      </c>
      <c r="T89" s="16">
        <v>322.03157150430098</v>
      </c>
      <c r="U89" s="16">
        <v>285.99926754429998</v>
      </c>
      <c r="V89" s="64">
        <v>450.20666889610698</v>
      </c>
      <c r="W89" s="61">
        <v>205.68210735719001</v>
      </c>
      <c r="X89" s="16">
        <v>291.15042790323599</v>
      </c>
      <c r="Y89" s="16">
        <v>213.24352696288599</v>
      </c>
      <c r="Z89" s="64">
        <v>334.44697418242703</v>
      </c>
      <c r="AA89" s="61">
        <v>219.322027210919</v>
      </c>
      <c r="AB89" s="16">
        <v>302.73711010809097</v>
      </c>
      <c r="AC89" s="16">
        <v>252.58744397648701</v>
      </c>
      <c r="AD89" s="64">
        <v>409.082591875932</v>
      </c>
    </row>
    <row r="90" spans="14:30" x14ac:dyDescent="0.25">
      <c r="N90" s="25">
        <v>44286</v>
      </c>
      <c r="O90" s="61">
        <v>124.67495193546</v>
      </c>
      <c r="P90" s="16">
        <v>178.24518104499501</v>
      </c>
      <c r="Q90" s="16">
        <v>156.44251950550901</v>
      </c>
      <c r="R90" s="64">
        <v>258.38637367969699</v>
      </c>
      <c r="S90" s="61">
        <v>206.184673621473</v>
      </c>
      <c r="T90" s="16">
        <v>326.92167164596998</v>
      </c>
      <c r="U90" s="16">
        <v>297.54188848231502</v>
      </c>
      <c r="V90" s="64">
        <v>465.76264076967402</v>
      </c>
      <c r="W90" s="61">
        <v>210.15401015998799</v>
      </c>
      <c r="X90" s="16">
        <v>304.47958347320503</v>
      </c>
      <c r="Y90" s="16">
        <v>225.06298430805799</v>
      </c>
      <c r="Z90" s="64">
        <v>348.18183808265297</v>
      </c>
      <c r="AA90" s="61">
        <v>218.40356095402001</v>
      </c>
      <c r="AB90" s="16">
        <v>314.50926278600599</v>
      </c>
      <c r="AC90" s="16">
        <v>258.77787306767698</v>
      </c>
      <c r="AD90" s="64">
        <v>423.26376275724402</v>
      </c>
    </row>
    <row r="91" spans="14:30" x14ac:dyDescent="0.25">
      <c r="N91" s="25">
        <v>44377</v>
      </c>
      <c r="O91" s="61">
        <v>127.312517889516</v>
      </c>
      <c r="P91" s="16">
        <v>189.39219364155201</v>
      </c>
      <c r="Q91" s="16">
        <v>165.23005052487201</v>
      </c>
      <c r="R91" s="64">
        <v>273.387214206772</v>
      </c>
      <c r="S91" s="61">
        <v>215.52240546181801</v>
      </c>
      <c r="T91" s="16">
        <v>331.53867774326602</v>
      </c>
      <c r="U91" s="16">
        <v>311.45976629434301</v>
      </c>
      <c r="V91" s="64">
        <v>497.50937099352097</v>
      </c>
      <c r="W91" s="61">
        <v>218.49463541268599</v>
      </c>
      <c r="X91" s="16">
        <v>321.784117264239</v>
      </c>
      <c r="Y91" s="16">
        <v>236.76823365630401</v>
      </c>
      <c r="Z91" s="64">
        <v>369.40218063082801</v>
      </c>
      <c r="AA91" s="61">
        <v>222.812664435508</v>
      </c>
      <c r="AB91" s="16">
        <v>335.65023601321099</v>
      </c>
      <c r="AC91" s="16">
        <v>267.09988252793499</v>
      </c>
      <c r="AD91" s="64">
        <v>451.00928989473198</v>
      </c>
    </row>
    <row r="92" spans="14:30" x14ac:dyDescent="0.25">
      <c r="N92" s="25">
        <v>44469</v>
      </c>
      <c r="O92" s="61">
        <v>130.12595265011299</v>
      </c>
      <c r="P92" s="16">
        <v>194.76649356803199</v>
      </c>
      <c r="Q92" s="16">
        <v>174.05378897622799</v>
      </c>
      <c r="R92" s="64">
        <v>282.82050178082898</v>
      </c>
      <c r="S92" s="61">
        <v>227.63618213451201</v>
      </c>
      <c r="T92" s="16">
        <v>348.37652688552902</v>
      </c>
      <c r="U92" s="16">
        <v>320.70556082785203</v>
      </c>
      <c r="V92" s="64">
        <v>516.21514331418302</v>
      </c>
      <c r="W92" s="61">
        <v>227.38049993911901</v>
      </c>
      <c r="X92" s="16">
        <v>338.85608152403597</v>
      </c>
      <c r="Y92" s="16">
        <v>243.81905965121399</v>
      </c>
      <c r="Z92" s="64">
        <v>393.236324646421</v>
      </c>
      <c r="AA92" s="61">
        <v>237.22680249183401</v>
      </c>
      <c r="AB92" s="16">
        <v>353.73815258553498</v>
      </c>
      <c r="AC92" s="16">
        <v>281.13392980034399</v>
      </c>
      <c r="AD92" s="64">
        <v>479.48748730908801</v>
      </c>
    </row>
    <row r="93" spans="14:30" x14ac:dyDescent="0.25">
      <c r="N93" s="25">
        <v>44561</v>
      </c>
      <c r="O93" s="61">
        <v>132.92698613812101</v>
      </c>
      <c r="P93" s="16">
        <v>197.84705578462501</v>
      </c>
      <c r="Q93" s="16">
        <v>177.05752341947201</v>
      </c>
      <c r="R93" s="64">
        <v>287.28728655907003</v>
      </c>
      <c r="S93" s="61">
        <v>229.51442599676199</v>
      </c>
      <c r="T93" s="16">
        <v>370.25199615338101</v>
      </c>
      <c r="U93" s="16">
        <v>321.80229735507203</v>
      </c>
      <c r="V93" s="64">
        <v>507.15221622565298</v>
      </c>
      <c r="W93" s="61">
        <v>232.42116000528401</v>
      </c>
      <c r="X93" s="16">
        <v>350.89870006201699</v>
      </c>
      <c r="Y93" s="16">
        <v>249.73052434565699</v>
      </c>
      <c r="Z93" s="64">
        <v>410.07915824030198</v>
      </c>
      <c r="AA93" s="61">
        <v>248.531811340497</v>
      </c>
      <c r="AB93" s="16">
        <v>365.00503984923103</v>
      </c>
      <c r="AC93" s="16">
        <v>288.21326125103201</v>
      </c>
      <c r="AD93" s="64">
        <v>495.75221442066697</v>
      </c>
    </row>
    <row r="94" spans="14:30" x14ac:dyDescent="0.25">
      <c r="N94" s="25">
        <v>44651</v>
      </c>
      <c r="O94" s="61">
        <v>136.36126837056801</v>
      </c>
      <c r="P94" s="16">
        <v>209.48726747614299</v>
      </c>
      <c r="Q94" s="16">
        <v>180.58847767401701</v>
      </c>
      <c r="R94" s="64">
        <v>300.90436009548699</v>
      </c>
      <c r="S94" s="61">
        <v>229.11480989579101</v>
      </c>
      <c r="T94" s="16">
        <v>393.82150441389001</v>
      </c>
      <c r="U94" s="16">
        <v>325.75857513985898</v>
      </c>
      <c r="V94" s="64">
        <v>506.32576795675499</v>
      </c>
      <c r="W94" s="61">
        <v>240.313901893587</v>
      </c>
      <c r="X94" s="16">
        <v>378.483341239894</v>
      </c>
      <c r="Y94" s="16">
        <v>259.57617760720899</v>
      </c>
      <c r="Z94" s="64">
        <v>433.90269121203198</v>
      </c>
      <c r="AA94" s="61">
        <v>255.720826321424</v>
      </c>
      <c r="AB94" s="16">
        <v>386.85605072771301</v>
      </c>
      <c r="AC94" s="16">
        <v>289.11227079391898</v>
      </c>
      <c r="AD94" s="64">
        <v>520.75881989885499</v>
      </c>
    </row>
    <row r="95" spans="14:30" x14ac:dyDescent="0.25">
      <c r="N95" s="25">
        <v>44742</v>
      </c>
      <c r="O95" s="61">
        <v>140.77401534003599</v>
      </c>
      <c r="P95" s="16">
        <v>229.31237596761201</v>
      </c>
      <c r="Q95" s="16">
        <v>182.299312898191</v>
      </c>
      <c r="R95" s="64">
        <v>323.19690993852799</v>
      </c>
      <c r="S95" s="61">
        <v>240.206354208947</v>
      </c>
      <c r="T95" s="16">
        <v>421.033177025626</v>
      </c>
      <c r="U95" s="16">
        <v>343.73012481471602</v>
      </c>
      <c r="V95" s="64">
        <v>527.22945450058501</v>
      </c>
      <c r="W95" s="61">
        <v>251.39487898450599</v>
      </c>
      <c r="X95" s="16">
        <v>418.62900697374101</v>
      </c>
      <c r="Y95" s="16">
        <v>267.88273630299602</v>
      </c>
      <c r="Z95" s="64">
        <v>468.13685891225202</v>
      </c>
      <c r="AA95" s="61">
        <v>266.190935062699</v>
      </c>
      <c r="AB95" s="16">
        <v>416.511127800466</v>
      </c>
      <c r="AC95" s="16">
        <v>298.226273242574</v>
      </c>
      <c r="AD95" s="64">
        <v>544.30217221286398</v>
      </c>
    </row>
    <row r="96" spans="14:30" x14ac:dyDescent="0.25">
      <c r="N96" s="25">
        <v>44834</v>
      </c>
      <c r="O96" s="61">
        <v>135.64606424731201</v>
      </c>
      <c r="P96" s="16">
        <v>234.46558036279501</v>
      </c>
      <c r="Q96" s="16">
        <v>177.93888586343101</v>
      </c>
      <c r="R96" s="64">
        <v>315.60058133850998</v>
      </c>
      <c r="S96" s="61">
        <v>254.788712487666</v>
      </c>
      <c r="T96" s="16">
        <v>431.82941490082402</v>
      </c>
      <c r="U96" s="16">
        <v>350.29303849062302</v>
      </c>
      <c r="V96" s="64">
        <v>531.85298126800797</v>
      </c>
      <c r="W96" s="61">
        <v>251.25793514514501</v>
      </c>
      <c r="X96" s="16">
        <v>419.48567468765998</v>
      </c>
      <c r="Y96" s="16">
        <v>268.43191950451597</v>
      </c>
      <c r="Z96" s="64">
        <v>463.27057345813802</v>
      </c>
      <c r="AA96" s="61">
        <v>260.608986364119</v>
      </c>
      <c r="AB96" s="16">
        <v>422.46683300047403</v>
      </c>
      <c r="AC96" s="16">
        <v>307.02889611104501</v>
      </c>
      <c r="AD96" s="64">
        <v>515.70145961876597</v>
      </c>
    </row>
    <row r="97" spans="14:30" x14ac:dyDescent="0.25">
      <c r="N97" s="25">
        <v>44926</v>
      </c>
      <c r="O97" s="61">
        <v>128.156738917708</v>
      </c>
      <c r="P97" s="16">
        <v>225.22107011159099</v>
      </c>
      <c r="Q97" s="16">
        <v>175.618055640629</v>
      </c>
      <c r="R97" s="64">
        <v>292.82064319306801</v>
      </c>
      <c r="S97" s="61">
        <v>252.03033010074</v>
      </c>
      <c r="T97" s="16">
        <v>433.57288401578597</v>
      </c>
      <c r="U97" s="16">
        <v>341.15669418789003</v>
      </c>
      <c r="V97" s="64">
        <v>511.25997859547999</v>
      </c>
      <c r="W97" s="61">
        <v>246.85016207578701</v>
      </c>
      <c r="X97" s="16">
        <v>409.18357488699502</v>
      </c>
      <c r="Y97" s="16">
        <v>269.63579710777998</v>
      </c>
      <c r="Z97" s="64">
        <v>441.960375482188</v>
      </c>
      <c r="AA97" s="61">
        <v>247.78518015327299</v>
      </c>
      <c r="AB97" s="16">
        <v>415.502942647233</v>
      </c>
      <c r="AC97" s="16">
        <v>306.93565423430601</v>
      </c>
      <c r="AD97" s="64">
        <v>483.83983555972901</v>
      </c>
    </row>
    <row r="98" spans="14:30" x14ac:dyDescent="0.25">
      <c r="N98" s="25">
        <v>45016</v>
      </c>
      <c r="O98" s="61">
        <v>131.00617862052701</v>
      </c>
      <c r="P98" s="16">
        <v>224.37327008010899</v>
      </c>
      <c r="Q98" s="16">
        <v>179.53408755237999</v>
      </c>
      <c r="R98" s="64">
        <v>289.07832741520798</v>
      </c>
      <c r="S98" s="61">
        <v>228.11404380483799</v>
      </c>
      <c r="T98" s="16">
        <v>433.59630032708799</v>
      </c>
      <c r="U98" s="16">
        <v>338.85675409338</v>
      </c>
      <c r="V98" s="64">
        <v>498.66955972546901</v>
      </c>
      <c r="W98" s="61">
        <v>249.07718211099601</v>
      </c>
      <c r="X98" s="16">
        <v>429.570099834514</v>
      </c>
      <c r="Y98" s="16">
        <v>274.37641730958597</v>
      </c>
      <c r="Z98" s="64">
        <v>439.673487396935</v>
      </c>
      <c r="AA98" s="61">
        <v>245.630883301561</v>
      </c>
      <c r="AB98" s="16">
        <v>418.05427274224201</v>
      </c>
      <c r="AC98" s="16">
        <v>301.10856506781198</v>
      </c>
      <c r="AD98" s="64">
        <v>479.10349219985801</v>
      </c>
    </row>
    <row r="99" spans="14:30" x14ac:dyDescent="0.25">
      <c r="N99" s="25">
        <v>45107</v>
      </c>
      <c r="O99" s="61">
        <v>137.975670206112</v>
      </c>
      <c r="P99" s="16">
        <v>234.768045006465</v>
      </c>
      <c r="Q99" s="16">
        <v>185.762967419094</v>
      </c>
      <c r="R99" s="64">
        <v>295.15317983337201</v>
      </c>
      <c r="S99" s="61">
        <v>214.845115683058</v>
      </c>
      <c r="T99" s="16">
        <v>431.64882164825201</v>
      </c>
      <c r="U99" s="16">
        <v>344.72927371313801</v>
      </c>
      <c r="V99" s="64">
        <v>510.721281991095</v>
      </c>
      <c r="W99" s="61">
        <v>248.859576204614</v>
      </c>
      <c r="X99" s="16">
        <v>455.28267340776898</v>
      </c>
      <c r="Y99" s="16">
        <v>278.03981284544398</v>
      </c>
      <c r="Z99" s="64">
        <v>437.67127217079002</v>
      </c>
      <c r="AA99" s="61">
        <v>249.705879676579</v>
      </c>
      <c r="AB99" s="16">
        <v>423.91952622993199</v>
      </c>
      <c r="AC99" s="16">
        <v>296.41926348890797</v>
      </c>
      <c r="AD99" s="64">
        <v>478.65074573201599</v>
      </c>
    </row>
    <row r="100" spans="14:30" x14ac:dyDescent="0.25">
      <c r="N100" s="25">
        <v>45199</v>
      </c>
      <c r="O100" s="61">
        <v>136.03702778206801</v>
      </c>
      <c r="P100" s="16">
        <v>243.94149568496999</v>
      </c>
      <c r="Q100" s="16">
        <v>185.84237961104199</v>
      </c>
      <c r="R100" s="64">
        <v>299.412423595512</v>
      </c>
      <c r="S100" s="61">
        <v>219.87678780585901</v>
      </c>
      <c r="T100" s="16">
        <v>433.25408223210798</v>
      </c>
      <c r="U100" s="16">
        <v>352.48716258068902</v>
      </c>
      <c r="V100" s="64">
        <v>516.61873978074095</v>
      </c>
      <c r="W100" s="61">
        <v>240.00290660043399</v>
      </c>
      <c r="X100" s="16">
        <v>464.36885660721299</v>
      </c>
      <c r="Y100" s="16">
        <v>277.70963848307798</v>
      </c>
      <c r="Z100" s="64">
        <v>435.85179664414602</v>
      </c>
      <c r="AA100" s="61">
        <v>246.81812467240999</v>
      </c>
      <c r="AB100" s="16">
        <v>429.11974330525902</v>
      </c>
      <c r="AC100" s="16">
        <v>298.80859786332502</v>
      </c>
      <c r="AD100" s="64">
        <v>478.04906269046</v>
      </c>
    </row>
    <row r="101" spans="14:30" x14ac:dyDescent="0.25">
      <c r="N101" s="25">
        <v>45291</v>
      </c>
      <c r="O101" s="61">
        <v>132.975276862149</v>
      </c>
      <c r="P101" s="16">
        <v>247.657243771852</v>
      </c>
      <c r="Q101" s="16">
        <v>182.296936435323</v>
      </c>
      <c r="R101" s="64">
        <v>302.37899940664698</v>
      </c>
      <c r="S101" s="61">
        <v>221.658955126591</v>
      </c>
      <c r="T101" s="16">
        <v>435.56408515071098</v>
      </c>
      <c r="U101" s="16">
        <v>354.35137008271801</v>
      </c>
      <c r="V101" s="64">
        <v>505.27859890474701</v>
      </c>
      <c r="W101" s="61">
        <v>235.15266125459399</v>
      </c>
      <c r="X101" s="16">
        <v>461.28430410815798</v>
      </c>
      <c r="Y101" s="16">
        <v>276.180835490665</v>
      </c>
      <c r="Z101" s="64">
        <v>434.98085607444199</v>
      </c>
      <c r="AA101" s="61">
        <v>241.781559110481</v>
      </c>
      <c r="AB101" s="16">
        <v>431.31791146570902</v>
      </c>
      <c r="AC101" s="16">
        <v>302.37731521691097</v>
      </c>
      <c r="AD101" s="64">
        <v>470.59148110193797</v>
      </c>
    </row>
    <row r="102" spans="14:30" ht="30" x14ac:dyDescent="0.25">
      <c r="N102" s="172" t="s">
        <v>0</v>
      </c>
      <c r="O102" s="164" t="s">
        <v>21</v>
      </c>
      <c r="P102" s="165" t="s">
        <v>22</v>
      </c>
      <c r="Q102" s="165" t="s">
        <v>23</v>
      </c>
      <c r="R102" s="166" t="s">
        <v>24</v>
      </c>
      <c r="S102" s="164" t="s">
        <v>25</v>
      </c>
      <c r="T102" s="165" t="s">
        <v>26</v>
      </c>
      <c r="U102" s="165" t="s">
        <v>27</v>
      </c>
      <c r="V102" s="166" t="s">
        <v>28</v>
      </c>
      <c r="W102" s="164" t="s">
        <v>29</v>
      </c>
      <c r="X102" s="165" t="s">
        <v>30</v>
      </c>
      <c r="Y102" s="165" t="s">
        <v>31</v>
      </c>
      <c r="Z102" s="166" t="s">
        <v>32</v>
      </c>
      <c r="AA102" s="164" t="s">
        <v>33</v>
      </c>
      <c r="AB102" s="165" t="s">
        <v>34</v>
      </c>
      <c r="AC102" s="165" t="s">
        <v>35</v>
      </c>
      <c r="AD102" s="166" t="s">
        <v>36</v>
      </c>
    </row>
    <row r="103" spans="14:30" x14ac:dyDescent="0.25">
      <c r="N103" s="140" t="s">
        <v>134</v>
      </c>
      <c r="O103" s="173">
        <f>O97/O96-1</f>
        <v>-5.5212256773992108E-2</v>
      </c>
      <c r="P103" s="173">
        <f t="shared" ref="O103:AD107" si="0">P97/P96-1</f>
        <v>-3.9428005752058515E-2</v>
      </c>
      <c r="Q103" s="173">
        <f t="shared" si="0"/>
        <v>-1.3042850142285678E-2</v>
      </c>
      <c r="R103" s="173">
        <f t="shared" si="0"/>
        <v>-7.2179645705431894E-2</v>
      </c>
      <c r="S103" s="173">
        <f t="shared" si="0"/>
        <v>-1.0826156151087507E-2</v>
      </c>
      <c r="T103" s="173">
        <f t="shared" si="0"/>
        <v>4.0374023973386297E-3</v>
      </c>
      <c r="U103" s="173">
        <f t="shared" si="0"/>
        <v>-2.6082003633587925E-2</v>
      </c>
      <c r="V103" s="173">
        <f t="shared" si="0"/>
        <v>-3.8719351771671073E-2</v>
      </c>
      <c r="W103" s="173">
        <f t="shared" si="0"/>
        <v>-1.7542821351340554E-2</v>
      </c>
      <c r="X103" s="173">
        <f t="shared" si="0"/>
        <v>-2.455888346684465E-2</v>
      </c>
      <c r="Y103" s="173">
        <f t="shared" si="0"/>
        <v>4.4848526415419698E-3</v>
      </c>
      <c r="Z103" s="173">
        <f t="shared" si="0"/>
        <v>-4.599946380551978E-2</v>
      </c>
      <c r="AA103" s="173">
        <f t="shared" si="0"/>
        <v>-4.9207076048132792E-2</v>
      </c>
      <c r="AB103" s="173">
        <f t="shared" si="0"/>
        <v>-1.6483874731139436E-2</v>
      </c>
      <c r="AC103" s="173">
        <f t="shared" si="0"/>
        <v>-3.0369088356185792E-4</v>
      </c>
      <c r="AD103" s="174">
        <f t="shared" si="0"/>
        <v>-6.178307907561631E-2</v>
      </c>
    </row>
    <row r="104" spans="14:30" x14ac:dyDescent="0.25">
      <c r="N104" s="140" t="s">
        <v>134</v>
      </c>
      <c r="O104" s="173">
        <f t="shared" si="0"/>
        <v>2.2234021611994059E-2</v>
      </c>
      <c r="P104" s="173">
        <f t="shared" si="0"/>
        <v>-3.7643015862678375E-3</v>
      </c>
      <c r="Q104" s="173">
        <f t="shared" si="0"/>
        <v>2.2298572304914055E-2</v>
      </c>
      <c r="R104" s="173">
        <f t="shared" si="0"/>
        <v>-1.2780232080128906E-2</v>
      </c>
      <c r="S104" s="173">
        <f t="shared" si="0"/>
        <v>-9.4894476733583422E-2</v>
      </c>
      <c r="T104" s="173">
        <f t="shared" si="0"/>
        <v>5.4007785461829272E-5</v>
      </c>
      <c r="U104" s="173">
        <f t="shared" si="0"/>
        <v>-6.7415945039124292E-3</v>
      </c>
      <c r="V104" s="173">
        <f t="shared" si="0"/>
        <v>-2.4626255519939244E-2</v>
      </c>
      <c r="W104" s="173">
        <f t="shared" si="0"/>
        <v>9.0217483208507865E-3</v>
      </c>
      <c r="X104" s="173">
        <f t="shared" si="0"/>
        <v>4.9822442049755278E-2</v>
      </c>
      <c r="Y104" s="173">
        <f t="shared" si="0"/>
        <v>1.7581568369837264E-2</v>
      </c>
      <c r="Z104" s="173">
        <f t="shared" si="0"/>
        <v>-5.1744188215017139E-3</v>
      </c>
      <c r="AA104" s="173">
        <f t="shared" si="0"/>
        <v>-8.694211858753631E-3</v>
      </c>
      <c r="AB104" s="173">
        <f t="shared" si="0"/>
        <v>6.1403418198535675E-3</v>
      </c>
      <c r="AC104" s="173">
        <f t="shared" si="0"/>
        <v>-1.8984725580449502E-2</v>
      </c>
      <c r="AD104" s="174">
        <f t="shared" si="0"/>
        <v>-9.7890727711408276E-3</v>
      </c>
    </row>
    <row r="105" spans="14:30" x14ac:dyDescent="0.25">
      <c r="N105" s="140" t="s">
        <v>134</v>
      </c>
      <c r="O105" s="173">
        <f t="shared" si="0"/>
        <v>5.319971667727863E-2</v>
      </c>
      <c r="P105" s="173">
        <f t="shared" si="0"/>
        <v>4.632804488094644E-2</v>
      </c>
      <c r="Q105" s="173">
        <f t="shared" si="0"/>
        <v>3.4694691975398317E-2</v>
      </c>
      <c r="R105" s="173">
        <f t="shared" si="0"/>
        <v>2.1014555025560933E-2</v>
      </c>
      <c r="S105" s="173">
        <f t="shared" si="0"/>
        <v>-5.8167958011090981E-2</v>
      </c>
      <c r="T105" s="173">
        <f t="shared" si="0"/>
        <v>-4.4914559403916865E-3</v>
      </c>
      <c r="U105" s="173">
        <f t="shared" si="0"/>
        <v>1.7330389755606523E-2</v>
      </c>
      <c r="V105" s="173">
        <f t="shared" si="0"/>
        <v>2.4167752032549839E-2</v>
      </c>
      <c r="W105" s="173">
        <f t="shared" si="0"/>
        <v>-8.7364849938376121E-4</v>
      </c>
      <c r="X105" s="173">
        <f t="shared" si="0"/>
        <v>5.985652535677044E-2</v>
      </c>
      <c r="Y105" s="173">
        <f t="shared" si="0"/>
        <v>1.3351714304675522E-2</v>
      </c>
      <c r="Z105" s="173">
        <f t="shared" si="0"/>
        <v>-4.5538684581574174E-3</v>
      </c>
      <c r="AA105" s="173">
        <f t="shared" si="0"/>
        <v>1.6589918662691661E-2</v>
      </c>
      <c r="AB105" s="173">
        <f t="shared" si="0"/>
        <v>1.4029885280723686E-2</v>
      </c>
      <c r="AC105" s="173">
        <f t="shared" si="0"/>
        <v>-1.5573457958088732E-2</v>
      </c>
      <c r="AD105" s="174">
        <f t="shared" si="0"/>
        <v>-9.4498678305010575E-4</v>
      </c>
    </row>
    <row r="106" spans="14:30" x14ac:dyDescent="0.25">
      <c r="N106" s="140" t="s">
        <v>134</v>
      </c>
      <c r="O106" s="173">
        <f t="shared" si="0"/>
        <v>-1.4050610670330421E-2</v>
      </c>
      <c r="P106" s="173">
        <f t="shared" si="0"/>
        <v>3.9074528555418819E-2</v>
      </c>
      <c r="Q106" s="173">
        <f t="shared" si="0"/>
        <v>4.2749205103320698E-4</v>
      </c>
      <c r="R106" s="173">
        <f t="shared" si="0"/>
        <v>1.4430621294829082E-2</v>
      </c>
      <c r="S106" s="173">
        <f t="shared" si="0"/>
        <v>2.3419997735595777E-2</v>
      </c>
      <c r="T106" s="173">
        <f t="shared" si="0"/>
        <v>3.7189041261047606E-3</v>
      </c>
      <c r="U106" s="173">
        <f t="shared" si="0"/>
        <v>2.2504293830313493E-2</v>
      </c>
      <c r="V106" s="173">
        <f t="shared" si="0"/>
        <v>1.1547311611245448E-2</v>
      </c>
      <c r="W106" s="173">
        <f t="shared" si="0"/>
        <v>-3.5589024699206218E-2</v>
      </c>
      <c r="X106" s="173">
        <f t="shared" si="0"/>
        <v>1.9957234768971821E-2</v>
      </c>
      <c r="Y106" s="173">
        <f t="shared" si="0"/>
        <v>-1.1875074975307154E-3</v>
      </c>
      <c r="Z106" s="173">
        <f t="shared" si="0"/>
        <v>-4.157173756503707E-3</v>
      </c>
      <c r="AA106" s="173">
        <f t="shared" si="0"/>
        <v>-1.156462558234217E-2</v>
      </c>
      <c r="AB106" s="173">
        <f t="shared" si="0"/>
        <v>1.2266991147056761E-2</v>
      </c>
      <c r="AC106" s="173">
        <f t="shared" si="0"/>
        <v>8.0606582254276749E-3</v>
      </c>
      <c r="AD106" s="174">
        <f t="shared" si="0"/>
        <v>-1.2570398080876677E-3</v>
      </c>
    </row>
    <row r="107" spans="14:30" x14ac:dyDescent="0.25">
      <c r="N107" s="140" t="str">
        <f>"QTR "&amp;YEAR(N101)&amp;"Q"&amp;(MONTH(N101)/3)</f>
        <v>QTR 2023Q4</v>
      </c>
      <c r="O107" s="173">
        <f>O101/O100-1</f>
        <v>-2.2506746654476606E-2</v>
      </c>
      <c r="P107" s="173">
        <f t="shared" si="0"/>
        <v>1.5232128000397971E-2</v>
      </c>
      <c r="Q107" s="173">
        <f t="shared" si="0"/>
        <v>-1.9077689293149458E-2</v>
      </c>
      <c r="R107" s="173">
        <f t="shared" si="0"/>
        <v>9.9079917109339277E-3</v>
      </c>
      <c r="S107" s="173">
        <f t="shared" si="0"/>
        <v>8.1052999660224945E-3</v>
      </c>
      <c r="T107" s="173">
        <f t="shared" si="0"/>
        <v>5.3317510748009944E-3</v>
      </c>
      <c r="U107" s="173">
        <f t="shared" si="0"/>
        <v>5.288724526534283E-3</v>
      </c>
      <c r="V107" s="173">
        <f t="shared" si="0"/>
        <v>-2.1950695944182752E-2</v>
      </c>
      <c r="W107" s="173">
        <f t="shared" si="0"/>
        <v>-2.0209110858456669E-2</v>
      </c>
      <c r="X107" s="173">
        <f t="shared" si="0"/>
        <v>-6.6424620324271322E-3</v>
      </c>
      <c r="Y107" s="173">
        <f t="shared" si="0"/>
        <v>-5.505041167327529E-3</v>
      </c>
      <c r="Z107" s="173">
        <f t="shared" si="0"/>
        <v>-1.998249350834036E-3</v>
      </c>
      <c r="AA107" s="173">
        <f t="shared" si="0"/>
        <v>-2.0405979376975636E-2</v>
      </c>
      <c r="AB107" s="173">
        <f t="shared" si="0"/>
        <v>5.1225053024099854E-3</v>
      </c>
      <c r="AC107" s="173">
        <f t="shared" si="0"/>
        <v>1.1943154845960313E-2</v>
      </c>
      <c r="AD107" s="174">
        <f t="shared" si="0"/>
        <v>-1.5600033909805799E-2</v>
      </c>
    </row>
    <row r="108" spans="14:30" x14ac:dyDescent="0.25">
      <c r="N108" s="140" t="s">
        <v>139</v>
      </c>
      <c r="O108" s="175">
        <f>RANK(O107,$O107:$AD107)</f>
        <v>16</v>
      </c>
      <c r="P108" s="175">
        <f t="shared" ref="P108:AD108" si="1">RANK(P107,$O107:$AD107)</f>
        <v>1</v>
      </c>
      <c r="Q108" s="175">
        <f t="shared" si="1"/>
        <v>12</v>
      </c>
      <c r="R108" s="175">
        <f t="shared" si="1"/>
        <v>3</v>
      </c>
      <c r="S108" s="175">
        <f t="shared" si="1"/>
        <v>4</v>
      </c>
      <c r="T108" s="175">
        <f t="shared" si="1"/>
        <v>5</v>
      </c>
      <c r="U108" s="175">
        <f t="shared" si="1"/>
        <v>6</v>
      </c>
      <c r="V108" s="175">
        <f t="shared" si="1"/>
        <v>15</v>
      </c>
      <c r="W108" s="175">
        <f t="shared" si="1"/>
        <v>13</v>
      </c>
      <c r="X108" s="175">
        <f t="shared" si="1"/>
        <v>10</v>
      </c>
      <c r="Y108" s="175">
        <f t="shared" si="1"/>
        <v>9</v>
      </c>
      <c r="Z108" s="175">
        <f t="shared" si="1"/>
        <v>8</v>
      </c>
      <c r="AA108" s="175">
        <f t="shared" si="1"/>
        <v>14</v>
      </c>
      <c r="AB108" s="175">
        <f t="shared" si="1"/>
        <v>7</v>
      </c>
      <c r="AC108" s="175">
        <f t="shared" si="1"/>
        <v>2</v>
      </c>
      <c r="AD108" s="176">
        <f t="shared" si="1"/>
        <v>11</v>
      </c>
    </row>
    <row r="109" spans="14:30" x14ac:dyDescent="0.25">
      <c r="N109" s="140">
        <v>42825</v>
      </c>
      <c r="O109" s="177" t="s">
        <v>76</v>
      </c>
      <c r="P109" s="178" t="s">
        <v>76</v>
      </c>
      <c r="Q109" s="178" t="s">
        <v>76</v>
      </c>
      <c r="R109" s="179" t="s">
        <v>76</v>
      </c>
      <c r="S109" s="169" t="s">
        <v>76</v>
      </c>
      <c r="T109" s="143" t="s">
        <v>76</v>
      </c>
      <c r="U109" s="143" t="s">
        <v>76</v>
      </c>
      <c r="V109" s="171" t="s">
        <v>76</v>
      </c>
      <c r="W109" s="169" t="s">
        <v>76</v>
      </c>
      <c r="X109" s="143" t="s">
        <v>76</v>
      </c>
      <c r="Y109" s="143" t="s">
        <v>76</v>
      </c>
      <c r="Z109" s="171" t="s">
        <v>76</v>
      </c>
      <c r="AA109" s="169" t="s">
        <v>76</v>
      </c>
      <c r="AB109" s="143" t="s">
        <v>76</v>
      </c>
      <c r="AC109" s="143" t="s">
        <v>76</v>
      </c>
      <c r="AD109" s="171" t="s">
        <v>76</v>
      </c>
    </row>
    <row r="110" spans="14:30" x14ac:dyDescent="0.25">
      <c r="N110" s="140" t="s">
        <v>136</v>
      </c>
      <c r="O110" s="173">
        <f t="shared" ref="O110:AD114" si="2">O97/O93-1</f>
        <v>-3.5886221142909069E-2</v>
      </c>
      <c r="P110" s="173">
        <f t="shared" si="2"/>
        <v>0.1383594727675157</v>
      </c>
      <c r="Q110" s="173">
        <f t="shared" si="2"/>
        <v>-8.1299441618909452E-3</v>
      </c>
      <c r="R110" s="173">
        <f t="shared" si="2"/>
        <v>1.9260708332320409E-2</v>
      </c>
      <c r="S110" s="173">
        <f t="shared" si="2"/>
        <v>9.8102348060228994E-2</v>
      </c>
      <c r="T110" s="173">
        <f t="shared" si="2"/>
        <v>0.17102105733462025</v>
      </c>
      <c r="U110" s="173">
        <f t="shared" si="2"/>
        <v>6.0143749724268281E-2</v>
      </c>
      <c r="V110" s="173">
        <f t="shared" si="2"/>
        <v>8.0996636481212025E-3</v>
      </c>
      <c r="W110" s="173">
        <f t="shared" si="2"/>
        <v>6.2081275518007795E-2</v>
      </c>
      <c r="X110" s="173">
        <f t="shared" si="2"/>
        <v>0.1661017120173911</v>
      </c>
      <c r="Y110" s="173">
        <f t="shared" si="2"/>
        <v>7.9707007440434907E-2</v>
      </c>
      <c r="Z110" s="173">
        <f t="shared" si="2"/>
        <v>7.7744056485806512E-2</v>
      </c>
      <c r="AA110" s="173">
        <f t="shared" si="2"/>
        <v>-3.0041674874412561E-3</v>
      </c>
      <c r="AB110" s="173">
        <f t="shared" si="2"/>
        <v>0.138348508335284</v>
      </c>
      <c r="AC110" s="173">
        <f t="shared" si="2"/>
        <v>6.4960206556793132E-2</v>
      </c>
      <c r="AD110" s="174">
        <f t="shared" si="2"/>
        <v>-2.4028896925571419E-2</v>
      </c>
    </row>
    <row r="111" spans="14:30" x14ac:dyDescent="0.25">
      <c r="N111" s="140" t="s">
        <v>136</v>
      </c>
      <c r="O111" s="173">
        <f t="shared" si="2"/>
        <v>-3.927134012488287E-2</v>
      </c>
      <c r="P111" s="173">
        <f t="shared" si="2"/>
        <v>7.1059223709914798E-2</v>
      </c>
      <c r="Q111" s="173">
        <f t="shared" si="2"/>
        <v>-5.838634530937914E-3</v>
      </c>
      <c r="R111" s="173">
        <f t="shared" si="2"/>
        <v>-3.9301632839504941E-2</v>
      </c>
      <c r="S111" s="173">
        <f t="shared" si="2"/>
        <v>-4.3679677075794121E-3</v>
      </c>
      <c r="T111" s="173">
        <f t="shared" si="2"/>
        <v>0.100997013792818</v>
      </c>
      <c r="U111" s="173">
        <f t="shared" si="2"/>
        <v>4.0208239945479729E-2</v>
      </c>
      <c r="V111" s="173">
        <f t="shared" si="2"/>
        <v>-1.5121111181408131E-2</v>
      </c>
      <c r="W111" s="173">
        <f t="shared" si="2"/>
        <v>3.6465972831190907E-2</v>
      </c>
      <c r="X111" s="173">
        <f t="shared" si="2"/>
        <v>0.13497756183207987</v>
      </c>
      <c r="Y111" s="173">
        <f t="shared" si="2"/>
        <v>5.7016941380394037E-2</v>
      </c>
      <c r="Z111" s="173">
        <f t="shared" si="2"/>
        <v>1.3299747389865946E-2</v>
      </c>
      <c r="AA111" s="173">
        <f>AA98/AA94-1</f>
        <v>-3.945686851168162E-2</v>
      </c>
      <c r="AB111" s="173">
        <f t="shared" si="2"/>
        <v>8.0645557839517323E-2</v>
      </c>
      <c r="AC111" s="173">
        <f t="shared" si="2"/>
        <v>4.1493549343134095E-2</v>
      </c>
      <c r="AD111" s="174">
        <f t="shared" si="2"/>
        <v>-7.998967296816506E-2</v>
      </c>
    </row>
    <row r="112" spans="14:30" x14ac:dyDescent="0.25">
      <c r="N112" s="140" t="s">
        <v>136</v>
      </c>
      <c r="O112" s="173">
        <f t="shared" si="2"/>
        <v>-1.9878278865347876E-2</v>
      </c>
      <c r="P112" s="173">
        <f t="shared" si="2"/>
        <v>2.3791428682521376E-2</v>
      </c>
      <c r="Q112" s="173">
        <f t="shared" si="2"/>
        <v>1.8999822137768296E-2</v>
      </c>
      <c r="R112" s="173">
        <f t="shared" si="2"/>
        <v>-8.6769796501117269E-2</v>
      </c>
      <c r="S112" s="173">
        <f t="shared" si="2"/>
        <v>-0.10558104763468568</v>
      </c>
      <c r="T112" s="173">
        <f t="shared" si="2"/>
        <v>2.521332094924178E-2</v>
      </c>
      <c r="U112" s="173">
        <f t="shared" si="2"/>
        <v>2.9067830437048414E-3</v>
      </c>
      <c r="V112" s="173">
        <f t="shared" si="2"/>
        <v>-3.1311172713457847E-2</v>
      </c>
      <c r="W112" s="173">
        <f t="shared" si="2"/>
        <v>-1.0084942024806476E-2</v>
      </c>
      <c r="X112" s="173">
        <f t="shared" si="2"/>
        <v>8.7556442156257797E-2</v>
      </c>
      <c r="Y112" s="173">
        <f t="shared" si="2"/>
        <v>3.7916129582010516E-2</v>
      </c>
      <c r="Z112" s="173">
        <f t="shared" si="2"/>
        <v>-6.507837646505954E-2</v>
      </c>
      <c r="AA112" s="173">
        <f t="shared" si="2"/>
        <v>-6.1929439416248622E-2</v>
      </c>
      <c r="AB112" s="173">
        <f t="shared" si="2"/>
        <v>1.7786795922088983E-2</v>
      </c>
      <c r="AC112" s="173">
        <f t="shared" si="2"/>
        <v>-6.0591903389954904E-3</v>
      </c>
      <c r="AD112" s="174">
        <f t="shared" si="2"/>
        <v>-0.12061577159235226</v>
      </c>
    </row>
    <row r="113" spans="14:30" x14ac:dyDescent="0.25">
      <c r="N113" s="140" t="s">
        <v>136</v>
      </c>
      <c r="O113" s="173">
        <f t="shared" si="2"/>
        <v>2.8822327940394299E-3</v>
      </c>
      <c r="P113" s="173">
        <f t="shared" si="2"/>
        <v>4.0414952623377243E-2</v>
      </c>
      <c r="Q113" s="173">
        <f t="shared" si="2"/>
        <v>4.4416900270337401E-2</v>
      </c>
      <c r="R113" s="173">
        <f t="shared" si="2"/>
        <v>-5.1293181002207144E-2</v>
      </c>
      <c r="S113" s="173">
        <f t="shared" si="2"/>
        <v>-0.13702304290068201</v>
      </c>
      <c r="T113" s="173">
        <f t="shared" si="2"/>
        <v>3.2991437871623397E-3</v>
      </c>
      <c r="U113" s="173">
        <f t="shared" si="2"/>
        <v>6.2636816863967937E-3</v>
      </c>
      <c r="V113" s="173">
        <f t="shared" si="2"/>
        <v>-2.8643707986644285E-2</v>
      </c>
      <c r="W113" s="173">
        <f t="shared" si="2"/>
        <v>-4.4794718774590292E-2</v>
      </c>
      <c r="X113" s="173">
        <f t="shared" si="2"/>
        <v>0.10699574414065993</v>
      </c>
      <c r="Y113" s="173">
        <f t="shared" si="2"/>
        <v>3.4562651847392933E-2</v>
      </c>
      <c r="Z113" s="173">
        <f t="shared" si="2"/>
        <v>-5.9185232960775602E-2</v>
      </c>
      <c r="AA113" s="173">
        <f t="shared" si="2"/>
        <v>-5.2917828675487888E-2</v>
      </c>
      <c r="AB113" s="173">
        <f t="shared" si="2"/>
        <v>1.5747769493605457E-2</v>
      </c>
      <c r="AC113" s="173">
        <f t="shared" si="2"/>
        <v>-2.6773695739527148E-2</v>
      </c>
      <c r="AD113" s="174">
        <f t="shared" si="2"/>
        <v>-7.301200379797379E-2</v>
      </c>
    </row>
    <row r="114" spans="14:30" x14ac:dyDescent="0.25">
      <c r="N114" s="140" t="str">
        <f>"Y/Y "&amp;RIGHT(N107,4)</f>
        <v>Y/Y 23Q4</v>
      </c>
      <c r="O114" s="173">
        <f>O101/O97-1</f>
        <v>3.7598787119069055E-2</v>
      </c>
      <c r="P114" s="173">
        <f t="shared" si="2"/>
        <v>9.9618448882888622E-2</v>
      </c>
      <c r="Q114" s="173">
        <f t="shared" si="2"/>
        <v>3.8030718255764873E-2</v>
      </c>
      <c r="R114" s="173">
        <f t="shared" si="2"/>
        <v>3.264235782474123E-2</v>
      </c>
      <c r="S114" s="173">
        <f t="shared" si="2"/>
        <v>-0.1205068253571272</v>
      </c>
      <c r="T114" s="173">
        <f t="shared" si="2"/>
        <v>4.5925407430518206E-3</v>
      </c>
      <c r="U114" s="173">
        <f t="shared" si="2"/>
        <v>3.8676291919867989E-2</v>
      </c>
      <c r="V114" s="173">
        <f t="shared" si="2"/>
        <v>-1.1699291830283398E-2</v>
      </c>
      <c r="W114" s="173">
        <f t="shared" si="2"/>
        <v>-4.738704938586058E-2</v>
      </c>
      <c r="X114" s="173">
        <f t="shared" si="2"/>
        <v>0.12732849610483932</v>
      </c>
      <c r="Y114" s="173">
        <f t="shared" si="2"/>
        <v>2.4273625583433933E-2</v>
      </c>
      <c r="Z114" s="173">
        <f t="shared" si="2"/>
        <v>-1.5792183632143963E-2</v>
      </c>
      <c r="AA114" s="173">
        <f t="shared" si="2"/>
        <v>-2.4229136863949341E-2</v>
      </c>
      <c r="AB114" s="173">
        <f t="shared" si="2"/>
        <v>3.8062230601103364E-2</v>
      </c>
      <c r="AC114" s="173">
        <f t="shared" si="2"/>
        <v>-1.4851122554551233E-2</v>
      </c>
      <c r="AD114" s="174">
        <f t="shared" si="2"/>
        <v>-2.7381694280018687E-2</v>
      </c>
    </row>
    <row r="115" spans="14:30" x14ac:dyDescent="0.25">
      <c r="N115" s="140" t="s">
        <v>139</v>
      </c>
      <c r="O115" s="175">
        <f>RANK(O114,$O114:$AD114)</f>
        <v>6</v>
      </c>
      <c r="P115" s="175">
        <f t="shared" ref="P115:AD115" si="3">RANK(P114,$O114:$AD114)</f>
        <v>2</v>
      </c>
      <c r="Q115" s="175">
        <f t="shared" si="3"/>
        <v>5</v>
      </c>
      <c r="R115" s="175">
        <f t="shared" si="3"/>
        <v>7</v>
      </c>
      <c r="S115" s="175">
        <f t="shared" si="3"/>
        <v>16</v>
      </c>
      <c r="T115" s="175">
        <f t="shared" si="3"/>
        <v>9</v>
      </c>
      <c r="U115" s="175">
        <f t="shared" si="3"/>
        <v>3</v>
      </c>
      <c r="V115" s="175">
        <f t="shared" si="3"/>
        <v>10</v>
      </c>
      <c r="W115" s="175">
        <f t="shared" si="3"/>
        <v>15</v>
      </c>
      <c r="X115" s="175">
        <f t="shared" si="3"/>
        <v>1</v>
      </c>
      <c r="Y115" s="175">
        <f t="shared" si="3"/>
        <v>8</v>
      </c>
      <c r="Z115" s="175">
        <f t="shared" si="3"/>
        <v>12</v>
      </c>
      <c r="AA115" s="175">
        <f t="shared" si="3"/>
        <v>13</v>
      </c>
      <c r="AB115" s="175">
        <f t="shared" si="3"/>
        <v>4</v>
      </c>
      <c r="AC115" s="175">
        <f t="shared" si="3"/>
        <v>11</v>
      </c>
      <c r="AD115" s="176">
        <f t="shared" si="3"/>
        <v>14</v>
      </c>
    </row>
    <row r="116" spans="14:30" x14ac:dyDescent="0.25">
      <c r="N116" s="25">
        <v>46660</v>
      </c>
      <c r="O116" s="61" t="s">
        <v>76</v>
      </c>
      <c r="P116" s="16" t="s">
        <v>76</v>
      </c>
      <c r="Q116" s="16" t="s">
        <v>76</v>
      </c>
      <c r="R116" s="64" t="s">
        <v>76</v>
      </c>
      <c r="S116" s="61" t="s">
        <v>76</v>
      </c>
      <c r="T116" s="16" t="s">
        <v>76</v>
      </c>
      <c r="U116" s="16" t="s">
        <v>76</v>
      </c>
      <c r="V116" s="64" t="s">
        <v>76</v>
      </c>
      <c r="W116" s="61" t="s">
        <v>76</v>
      </c>
      <c r="X116" s="16" t="s">
        <v>76</v>
      </c>
      <c r="Y116" s="16" t="s">
        <v>76</v>
      </c>
      <c r="Z116" s="64" t="s">
        <v>76</v>
      </c>
      <c r="AA116" s="61" t="s">
        <v>76</v>
      </c>
      <c r="AB116" s="16" t="s">
        <v>76</v>
      </c>
      <c r="AC116" s="16" t="s">
        <v>76</v>
      </c>
      <c r="AD116" s="64" t="s">
        <v>76</v>
      </c>
    </row>
    <row r="117" spans="14:30" x14ac:dyDescent="0.25">
      <c r="N117" s="25">
        <v>46752</v>
      </c>
      <c r="O117" s="61" t="s">
        <v>76</v>
      </c>
      <c r="P117" s="16" t="s">
        <v>76</v>
      </c>
      <c r="Q117" s="16" t="s">
        <v>76</v>
      </c>
      <c r="R117" s="64" t="s">
        <v>76</v>
      </c>
      <c r="S117" s="61" t="s">
        <v>76</v>
      </c>
      <c r="T117" s="16" t="s">
        <v>76</v>
      </c>
      <c r="U117" s="16" t="s">
        <v>76</v>
      </c>
      <c r="V117" s="64" t="s">
        <v>76</v>
      </c>
      <c r="W117" s="61" t="s">
        <v>76</v>
      </c>
      <c r="X117" s="16" t="s">
        <v>76</v>
      </c>
      <c r="Y117" s="16" t="s">
        <v>76</v>
      </c>
      <c r="Z117" s="64" t="s">
        <v>76</v>
      </c>
      <c r="AA117" s="61" t="s">
        <v>76</v>
      </c>
      <c r="AB117" s="16" t="s">
        <v>76</v>
      </c>
      <c r="AC117" s="16" t="s">
        <v>76</v>
      </c>
      <c r="AD117" s="64" t="s">
        <v>76</v>
      </c>
    </row>
    <row r="118" spans="14:30" x14ac:dyDescent="0.25">
      <c r="N118" s="25">
        <v>46843</v>
      </c>
      <c r="O118" s="61" t="s">
        <v>76</v>
      </c>
      <c r="P118" s="16" t="s">
        <v>76</v>
      </c>
      <c r="Q118" s="16" t="s">
        <v>76</v>
      </c>
      <c r="R118" s="64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  <c r="W118" s="61" t="s">
        <v>76</v>
      </c>
      <c r="X118" s="16" t="s">
        <v>76</v>
      </c>
      <c r="Y118" s="16" t="s">
        <v>76</v>
      </c>
      <c r="Z118" s="64" t="s">
        <v>76</v>
      </c>
      <c r="AA118" s="61" t="s">
        <v>76</v>
      </c>
      <c r="AB118" s="16" t="s">
        <v>76</v>
      </c>
      <c r="AC118" s="16" t="s">
        <v>76</v>
      </c>
      <c r="AD118" s="64" t="s">
        <v>76</v>
      </c>
    </row>
    <row r="119" spans="14:30" x14ac:dyDescent="0.25">
      <c r="N119" s="25">
        <v>46934</v>
      </c>
      <c r="O119" s="61" t="s">
        <v>76</v>
      </c>
      <c r="P119" s="16" t="s">
        <v>76</v>
      </c>
      <c r="Q119" s="16" t="s">
        <v>76</v>
      </c>
      <c r="R119" s="64" t="s">
        <v>76</v>
      </c>
      <c r="S119" s="61" t="s">
        <v>76</v>
      </c>
      <c r="T119" s="16" t="s">
        <v>76</v>
      </c>
      <c r="U119" s="16" t="s">
        <v>76</v>
      </c>
      <c r="V119" s="64" t="s">
        <v>76</v>
      </c>
      <c r="W119" s="61" t="s">
        <v>76</v>
      </c>
      <c r="X119" s="16" t="s">
        <v>76</v>
      </c>
      <c r="Y119" s="16" t="s">
        <v>76</v>
      </c>
      <c r="Z119" s="64" t="s">
        <v>76</v>
      </c>
      <c r="AA119" s="61" t="s">
        <v>76</v>
      </c>
      <c r="AB119" s="16" t="s">
        <v>76</v>
      </c>
      <c r="AC119" s="16" t="s">
        <v>76</v>
      </c>
      <c r="AD119" s="64" t="s">
        <v>76</v>
      </c>
    </row>
    <row r="120" spans="14:30" x14ac:dyDescent="0.25">
      <c r="N120" s="25">
        <v>47026</v>
      </c>
      <c r="O120" s="61" t="s">
        <v>76</v>
      </c>
      <c r="P120" s="16" t="s">
        <v>76</v>
      </c>
      <c r="Q120" s="16" t="s">
        <v>76</v>
      </c>
      <c r="R120" s="64" t="s">
        <v>76</v>
      </c>
      <c r="S120" s="61" t="s">
        <v>76</v>
      </c>
      <c r="T120" s="16" t="s">
        <v>76</v>
      </c>
      <c r="U120" s="16" t="s">
        <v>76</v>
      </c>
      <c r="V120" s="64" t="s">
        <v>76</v>
      </c>
      <c r="W120" s="61" t="s">
        <v>76</v>
      </c>
      <c r="X120" s="16" t="s">
        <v>76</v>
      </c>
      <c r="Y120" s="16" t="s">
        <v>76</v>
      </c>
      <c r="Z120" s="64" t="s">
        <v>76</v>
      </c>
      <c r="AA120" s="61" t="s">
        <v>76</v>
      </c>
      <c r="AB120" s="16" t="s">
        <v>76</v>
      </c>
      <c r="AC120" s="16" t="s">
        <v>76</v>
      </c>
      <c r="AD120" s="64" t="s">
        <v>76</v>
      </c>
    </row>
    <row r="121" spans="14:30" x14ac:dyDescent="0.25">
      <c r="N121" s="25">
        <v>47118</v>
      </c>
      <c r="O121" s="61" t="s">
        <v>76</v>
      </c>
      <c r="P121" s="16" t="s">
        <v>76</v>
      </c>
      <c r="Q121" s="16" t="s">
        <v>76</v>
      </c>
      <c r="R121" s="64" t="s">
        <v>76</v>
      </c>
      <c r="S121" s="61" t="s">
        <v>76</v>
      </c>
      <c r="T121" s="16" t="s">
        <v>76</v>
      </c>
      <c r="U121" s="16" t="s">
        <v>76</v>
      </c>
      <c r="V121" s="64" t="s">
        <v>76</v>
      </c>
      <c r="W121" s="61" t="s">
        <v>76</v>
      </c>
      <c r="X121" s="16" t="s">
        <v>76</v>
      </c>
      <c r="Y121" s="16" t="s">
        <v>76</v>
      </c>
      <c r="Z121" s="64" t="s">
        <v>76</v>
      </c>
      <c r="AA121" s="61" t="s">
        <v>76</v>
      </c>
      <c r="AB121" s="16" t="s">
        <v>76</v>
      </c>
      <c r="AC121" s="16" t="s">
        <v>76</v>
      </c>
      <c r="AD121" s="64" t="s">
        <v>76</v>
      </c>
    </row>
    <row r="122" spans="14:30" x14ac:dyDescent="0.25">
      <c r="N122" s="25">
        <v>47208</v>
      </c>
      <c r="O122" s="61" t="s">
        <v>76</v>
      </c>
      <c r="P122" s="16" t="s">
        <v>76</v>
      </c>
      <c r="Q122" s="16" t="s">
        <v>76</v>
      </c>
      <c r="R122" s="64" t="s">
        <v>76</v>
      </c>
      <c r="S122" s="61" t="s">
        <v>76</v>
      </c>
      <c r="T122" s="16" t="s">
        <v>76</v>
      </c>
      <c r="U122" s="16" t="s">
        <v>76</v>
      </c>
      <c r="V122" s="64" t="s">
        <v>76</v>
      </c>
      <c r="W122" s="61" t="s">
        <v>76</v>
      </c>
      <c r="X122" s="16" t="s">
        <v>76</v>
      </c>
      <c r="Y122" s="16" t="s">
        <v>76</v>
      </c>
      <c r="Z122" s="64" t="s">
        <v>76</v>
      </c>
      <c r="AA122" s="61" t="s">
        <v>76</v>
      </c>
      <c r="AB122" s="16" t="s">
        <v>76</v>
      </c>
      <c r="AC122" s="16" t="s">
        <v>76</v>
      </c>
      <c r="AD122" s="64" t="s">
        <v>76</v>
      </c>
    </row>
    <row r="123" spans="14:30" x14ac:dyDescent="0.25">
      <c r="N123" s="25">
        <v>47299</v>
      </c>
      <c r="O123" s="61" t="s">
        <v>76</v>
      </c>
      <c r="P123" s="16" t="s">
        <v>76</v>
      </c>
      <c r="Q123" s="16" t="s">
        <v>76</v>
      </c>
      <c r="R123" s="64" t="s">
        <v>76</v>
      </c>
      <c r="S123" s="61" t="s">
        <v>76</v>
      </c>
      <c r="T123" s="16" t="s">
        <v>76</v>
      </c>
      <c r="U123" s="16" t="s">
        <v>76</v>
      </c>
      <c r="V123" s="64" t="s">
        <v>76</v>
      </c>
      <c r="W123" s="61" t="s">
        <v>76</v>
      </c>
      <c r="X123" s="16" t="s">
        <v>76</v>
      </c>
      <c r="Y123" s="16" t="s">
        <v>76</v>
      </c>
      <c r="Z123" s="64" t="s">
        <v>76</v>
      </c>
      <c r="AA123" s="61" t="s">
        <v>76</v>
      </c>
      <c r="AB123" s="16" t="s">
        <v>76</v>
      </c>
      <c r="AC123" s="16" t="s">
        <v>76</v>
      </c>
      <c r="AD123" s="64" t="s">
        <v>76</v>
      </c>
    </row>
    <row r="124" spans="14:30" x14ac:dyDescent="0.25">
      <c r="N124" s="25">
        <v>47391</v>
      </c>
      <c r="O124" s="61" t="s">
        <v>76</v>
      </c>
      <c r="P124" s="16" t="s">
        <v>76</v>
      </c>
      <c r="Q124" s="16" t="s">
        <v>76</v>
      </c>
      <c r="R124" s="64" t="s">
        <v>76</v>
      </c>
      <c r="S124" s="61" t="s">
        <v>76</v>
      </c>
      <c r="T124" s="16" t="s">
        <v>76</v>
      </c>
      <c r="U124" s="16" t="s">
        <v>76</v>
      </c>
      <c r="V124" s="64" t="s">
        <v>76</v>
      </c>
      <c r="W124" s="61" t="s">
        <v>76</v>
      </c>
      <c r="X124" s="16" t="s">
        <v>76</v>
      </c>
      <c r="Y124" s="16" t="s">
        <v>76</v>
      </c>
      <c r="Z124" s="64" t="s">
        <v>76</v>
      </c>
      <c r="AA124" s="61" t="s">
        <v>76</v>
      </c>
      <c r="AB124" s="16" t="s">
        <v>76</v>
      </c>
      <c r="AC124" s="16" t="s">
        <v>76</v>
      </c>
      <c r="AD124" s="64" t="s">
        <v>76</v>
      </c>
    </row>
    <row r="125" spans="14:30" x14ac:dyDescent="0.25">
      <c r="N125" s="25">
        <v>47483</v>
      </c>
      <c r="O125" s="61" t="s">
        <v>76</v>
      </c>
      <c r="P125" s="16" t="s">
        <v>76</v>
      </c>
      <c r="Q125" s="16" t="s">
        <v>76</v>
      </c>
      <c r="R125" s="64" t="s">
        <v>76</v>
      </c>
      <c r="S125" s="61" t="s">
        <v>76</v>
      </c>
      <c r="T125" s="16" t="s">
        <v>76</v>
      </c>
      <c r="U125" s="16" t="s">
        <v>76</v>
      </c>
      <c r="V125" s="64" t="s">
        <v>76</v>
      </c>
      <c r="W125" s="61" t="s">
        <v>76</v>
      </c>
      <c r="X125" s="16" t="s">
        <v>76</v>
      </c>
      <c r="Y125" s="16" t="s">
        <v>76</v>
      </c>
      <c r="Z125" s="64" t="s">
        <v>76</v>
      </c>
      <c r="AA125" s="61" t="s">
        <v>76</v>
      </c>
      <c r="AB125" s="16" t="s">
        <v>76</v>
      </c>
      <c r="AC125" s="16" t="s">
        <v>76</v>
      </c>
      <c r="AD125" s="64" t="s">
        <v>76</v>
      </c>
    </row>
    <row r="126" spans="14:30" x14ac:dyDescent="0.25">
      <c r="N126" s="25">
        <v>47573</v>
      </c>
      <c r="O126" s="61" t="s">
        <v>76</v>
      </c>
      <c r="P126" s="16" t="s">
        <v>76</v>
      </c>
      <c r="Q126" s="16" t="s">
        <v>76</v>
      </c>
      <c r="R126" s="64" t="s">
        <v>76</v>
      </c>
      <c r="S126" s="61" t="s">
        <v>76</v>
      </c>
      <c r="T126" s="16" t="s">
        <v>76</v>
      </c>
      <c r="U126" s="16" t="s">
        <v>76</v>
      </c>
      <c r="V126" s="64" t="s">
        <v>76</v>
      </c>
      <c r="W126" s="61" t="s">
        <v>76</v>
      </c>
      <c r="X126" s="16" t="s">
        <v>76</v>
      </c>
      <c r="Y126" s="16" t="s">
        <v>76</v>
      </c>
      <c r="Z126" s="64" t="s">
        <v>76</v>
      </c>
      <c r="AA126" s="61" t="s">
        <v>76</v>
      </c>
      <c r="AB126" s="16" t="s">
        <v>76</v>
      </c>
      <c r="AC126" s="16" t="s">
        <v>76</v>
      </c>
      <c r="AD126" s="64" t="s">
        <v>76</v>
      </c>
    </row>
    <row r="127" spans="14:30" x14ac:dyDescent="0.25">
      <c r="N127" s="25">
        <v>47664</v>
      </c>
      <c r="O127" s="61" t="s">
        <v>76</v>
      </c>
      <c r="P127" s="16" t="s">
        <v>76</v>
      </c>
      <c r="Q127" s="16" t="s">
        <v>76</v>
      </c>
      <c r="R127" s="64" t="s">
        <v>76</v>
      </c>
      <c r="S127" s="61" t="s">
        <v>76</v>
      </c>
      <c r="T127" s="16" t="s">
        <v>76</v>
      </c>
      <c r="U127" s="16" t="s">
        <v>76</v>
      </c>
      <c r="V127" s="64" t="s">
        <v>76</v>
      </c>
      <c r="W127" s="61" t="s">
        <v>76</v>
      </c>
      <c r="X127" s="16" t="s">
        <v>76</v>
      </c>
      <c r="Y127" s="16" t="s">
        <v>76</v>
      </c>
      <c r="Z127" s="64" t="s">
        <v>76</v>
      </c>
      <c r="AA127" s="61" t="s">
        <v>76</v>
      </c>
      <c r="AB127" s="16" t="s">
        <v>76</v>
      </c>
      <c r="AC127" s="16" t="s">
        <v>76</v>
      </c>
      <c r="AD127" s="64" t="s">
        <v>76</v>
      </c>
    </row>
    <row r="128" spans="14:30" x14ac:dyDescent="0.25">
      <c r="N128" s="25">
        <v>47756</v>
      </c>
      <c r="O128" s="61" t="s">
        <v>76</v>
      </c>
      <c r="P128" s="16" t="s">
        <v>76</v>
      </c>
      <c r="Q128" s="16" t="s">
        <v>76</v>
      </c>
      <c r="R128" s="64" t="s">
        <v>76</v>
      </c>
      <c r="S128" s="61" t="s">
        <v>76</v>
      </c>
      <c r="T128" s="16" t="s">
        <v>76</v>
      </c>
      <c r="U128" s="16" t="s">
        <v>76</v>
      </c>
      <c r="V128" s="64" t="s">
        <v>76</v>
      </c>
      <c r="W128" s="61" t="s">
        <v>76</v>
      </c>
      <c r="X128" s="16" t="s">
        <v>76</v>
      </c>
      <c r="Y128" s="16" t="s">
        <v>76</v>
      </c>
      <c r="Z128" s="64" t="s">
        <v>76</v>
      </c>
      <c r="AA128" s="61" t="s">
        <v>76</v>
      </c>
      <c r="AB128" s="16" t="s">
        <v>76</v>
      </c>
      <c r="AC128" s="16" t="s">
        <v>76</v>
      </c>
      <c r="AD128" s="64" t="s">
        <v>76</v>
      </c>
    </row>
    <row r="129" spans="14:30" x14ac:dyDescent="0.25">
      <c r="N129" s="25">
        <v>47848</v>
      </c>
      <c r="O129" s="61" t="s">
        <v>76</v>
      </c>
      <c r="P129" s="16" t="s">
        <v>76</v>
      </c>
      <c r="Q129" s="16" t="s">
        <v>76</v>
      </c>
      <c r="R129" s="64" t="s">
        <v>76</v>
      </c>
      <c r="S129" s="61" t="s">
        <v>76</v>
      </c>
      <c r="T129" s="16" t="s">
        <v>76</v>
      </c>
      <c r="U129" s="16" t="s">
        <v>76</v>
      </c>
      <c r="V129" s="64" t="s">
        <v>76</v>
      </c>
      <c r="W129" s="61" t="s">
        <v>76</v>
      </c>
      <c r="X129" s="16" t="s">
        <v>76</v>
      </c>
      <c r="Y129" s="16" t="s">
        <v>76</v>
      </c>
      <c r="Z129" s="64" t="s">
        <v>76</v>
      </c>
      <c r="AA129" s="61" t="s">
        <v>76</v>
      </c>
      <c r="AB129" s="16" t="s">
        <v>76</v>
      </c>
      <c r="AC129" s="16" t="s">
        <v>76</v>
      </c>
      <c r="AD129" s="64" t="s">
        <v>76</v>
      </c>
    </row>
    <row r="130" spans="14:30" x14ac:dyDescent="0.25">
      <c r="N130" s="25">
        <v>47938</v>
      </c>
      <c r="O130" s="61" t="s">
        <v>76</v>
      </c>
      <c r="P130" s="16" t="s">
        <v>76</v>
      </c>
      <c r="Q130" s="16" t="s">
        <v>76</v>
      </c>
      <c r="R130" s="64" t="s">
        <v>76</v>
      </c>
      <c r="S130" s="61" t="s">
        <v>76</v>
      </c>
      <c r="T130" s="16" t="s">
        <v>76</v>
      </c>
      <c r="U130" s="16" t="s">
        <v>76</v>
      </c>
      <c r="V130" s="64" t="s">
        <v>76</v>
      </c>
      <c r="W130" s="61" t="s">
        <v>76</v>
      </c>
      <c r="X130" s="16" t="s">
        <v>76</v>
      </c>
      <c r="Y130" s="16" t="s">
        <v>76</v>
      </c>
      <c r="Z130" s="64" t="s">
        <v>76</v>
      </c>
      <c r="AA130" s="61" t="s">
        <v>76</v>
      </c>
      <c r="AB130" s="16" t="s">
        <v>76</v>
      </c>
      <c r="AC130" s="16" t="s">
        <v>76</v>
      </c>
      <c r="AD130" s="64" t="s">
        <v>76</v>
      </c>
    </row>
    <row r="131" spans="14:30" x14ac:dyDescent="0.25">
      <c r="N131" s="25">
        <v>48029</v>
      </c>
      <c r="O131" s="61" t="s">
        <v>76</v>
      </c>
      <c r="P131" s="16" t="s">
        <v>76</v>
      </c>
      <c r="Q131" s="16" t="s">
        <v>76</v>
      </c>
      <c r="R131" s="64" t="s">
        <v>76</v>
      </c>
      <c r="S131" s="61" t="s">
        <v>76</v>
      </c>
      <c r="T131" s="16" t="s">
        <v>76</v>
      </c>
      <c r="U131" s="16" t="s">
        <v>76</v>
      </c>
      <c r="V131" s="64" t="s">
        <v>76</v>
      </c>
      <c r="W131" s="61" t="s">
        <v>76</v>
      </c>
      <c r="X131" s="16" t="s">
        <v>76</v>
      </c>
      <c r="Y131" s="16" t="s">
        <v>76</v>
      </c>
      <c r="Z131" s="64" t="s">
        <v>76</v>
      </c>
      <c r="AA131" s="61" t="s">
        <v>76</v>
      </c>
      <c r="AB131" s="16" t="s">
        <v>76</v>
      </c>
      <c r="AC131" s="16" t="s">
        <v>76</v>
      </c>
      <c r="AD131" s="64" t="s">
        <v>76</v>
      </c>
    </row>
    <row r="132" spans="14:30" x14ac:dyDescent="0.25">
      <c r="N132" s="25">
        <v>48121</v>
      </c>
      <c r="O132" s="61" t="s">
        <v>76</v>
      </c>
      <c r="P132" s="16" t="s">
        <v>76</v>
      </c>
      <c r="Q132" s="16" t="s">
        <v>76</v>
      </c>
      <c r="R132" s="64" t="s">
        <v>76</v>
      </c>
      <c r="S132" s="61" t="s">
        <v>76</v>
      </c>
      <c r="T132" s="16" t="s">
        <v>76</v>
      </c>
      <c r="U132" s="16" t="s">
        <v>76</v>
      </c>
      <c r="V132" s="64" t="s">
        <v>76</v>
      </c>
      <c r="W132" s="61" t="s">
        <v>76</v>
      </c>
      <c r="X132" s="16" t="s">
        <v>76</v>
      </c>
      <c r="Y132" s="16" t="s">
        <v>76</v>
      </c>
      <c r="Z132" s="64" t="s">
        <v>76</v>
      </c>
      <c r="AA132" s="61" t="s">
        <v>76</v>
      </c>
      <c r="AB132" s="16" t="s">
        <v>76</v>
      </c>
      <c r="AC132" s="16" t="s">
        <v>76</v>
      </c>
      <c r="AD132" s="64" t="s">
        <v>76</v>
      </c>
    </row>
    <row r="133" spans="14:30" x14ac:dyDescent="0.25">
      <c r="N133" s="25">
        <v>48213</v>
      </c>
      <c r="O133" s="61" t="s">
        <v>76</v>
      </c>
      <c r="P133" s="16" t="s">
        <v>76</v>
      </c>
      <c r="Q133" s="16" t="s">
        <v>76</v>
      </c>
      <c r="R133" s="64" t="s">
        <v>76</v>
      </c>
      <c r="S133" s="61" t="s">
        <v>76</v>
      </c>
      <c r="T133" s="16" t="s">
        <v>76</v>
      </c>
      <c r="U133" s="16" t="s">
        <v>76</v>
      </c>
      <c r="V133" s="64" t="s">
        <v>76</v>
      </c>
      <c r="W133" s="61" t="s">
        <v>76</v>
      </c>
      <c r="X133" s="16" t="s">
        <v>76</v>
      </c>
      <c r="Y133" s="16" t="s">
        <v>76</v>
      </c>
      <c r="Z133" s="64" t="s">
        <v>76</v>
      </c>
      <c r="AA133" s="61" t="s">
        <v>76</v>
      </c>
      <c r="AB133" s="16" t="s">
        <v>76</v>
      </c>
      <c r="AC133" s="16" t="s">
        <v>76</v>
      </c>
      <c r="AD133" s="64" t="s">
        <v>76</v>
      </c>
    </row>
    <row r="134" spans="14:30" x14ac:dyDescent="0.25">
      <c r="N134" s="25">
        <v>48304</v>
      </c>
      <c r="O134" s="61" t="s">
        <v>76</v>
      </c>
      <c r="P134" s="16" t="s">
        <v>76</v>
      </c>
      <c r="Q134" s="16" t="s">
        <v>76</v>
      </c>
      <c r="R134" s="64" t="s">
        <v>76</v>
      </c>
      <c r="S134" s="61" t="s">
        <v>76</v>
      </c>
      <c r="T134" s="16" t="s">
        <v>76</v>
      </c>
      <c r="U134" s="16" t="s">
        <v>76</v>
      </c>
      <c r="V134" s="64" t="s">
        <v>76</v>
      </c>
      <c r="W134" s="61" t="s">
        <v>76</v>
      </c>
      <c r="X134" s="16" t="s">
        <v>76</v>
      </c>
      <c r="Y134" s="16" t="s">
        <v>76</v>
      </c>
      <c r="Z134" s="64" t="s">
        <v>76</v>
      </c>
      <c r="AA134" s="61" t="s">
        <v>76</v>
      </c>
      <c r="AB134" s="16" t="s">
        <v>76</v>
      </c>
      <c r="AC134" s="16" t="s">
        <v>76</v>
      </c>
      <c r="AD134" s="64" t="s">
        <v>76</v>
      </c>
    </row>
    <row r="135" spans="14:30" x14ac:dyDescent="0.25">
      <c r="N135" s="25">
        <v>48395</v>
      </c>
      <c r="O135" s="61" t="s">
        <v>76</v>
      </c>
      <c r="P135" s="16" t="s">
        <v>76</v>
      </c>
      <c r="Q135" s="16" t="s">
        <v>76</v>
      </c>
      <c r="R135" s="64" t="s">
        <v>76</v>
      </c>
      <c r="S135" s="61" t="s">
        <v>76</v>
      </c>
      <c r="T135" s="16" t="s">
        <v>76</v>
      </c>
      <c r="U135" s="16" t="s">
        <v>76</v>
      </c>
      <c r="V135" s="64" t="s">
        <v>76</v>
      </c>
      <c r="W135" s="61" t="s">
        <v>76</v>
      </c>
      <c r="X135" s="16" t="s">
        <v>76</v>
      </c>
      <c r="Y135" s="16" t="s">
        <v>76</v>
      </c>
      <c r="Z135" s="64" t="s">
        <v>76</v>
      </c>
      <c r="AA135" s="61" t="s">
        <v>76</v>
      </c>
      <c r="AB135" s="16" t="s">
        <v>76</v>
      </c>
      <c r="AC135" s="16" t="s">
        <v>76</v>
      </c>
      <c r="AD135" s="64" t="s">
        <v>76</v>
      </c>
    </row>
    <row r="136" spans="14:30" x14ac:dyDescent="0.25">
      <c r="N136" s="25">
        <v>48487</v>
      </c>
      <c r="O136" s="61" t="s">
        <v>76</v>
      </c>
      <c r="P136" s="16" t="s">
        <v>76</v>
      </c>
      <c r="Q136" s="16" t="s">
        <v>76</v>
      </c>
      <c r="R136" s="64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  <c r="W136" s="61" t="s">
        <v>76</v>
      </c>
      <c r="X136" s="16" t="s">
        <v>76</v>
      </c>
      <c r="Y136" s="16" t="s">
        <v>76</v>
      </c>
      <c r="Z136" s="64" t="s">
        <v>76</v>
      </c>
      <c r="AA136" s="61" t="s">
        <v>76</v>
      </c>
      <c r="AB136" s="16" t="s">
        <v>76</v>
      </c>
      <c r="AC136" s="16" t="s">
        <v>76</v>
      </c>
      <c r="AD136" s="64" t="s">
        <v>76</v>
      </c>
    </row>
    <row r="137" spans="14:30" x14ac:dyDescent="0.25">
      <c r="N137" s="25">
        <v>48579</v>
      </c>
      <c r="O137" s="61" t="s">
        <v>76</v>
      </c>
      <c r="P137" s="16" t="s">
        <v>76</v>
      </c>
      <c r="Q137" s="16" t="s">
        <v>76</v>
      </c>
      <c r="R137" s="64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  <c r="W137" s="61" t="s">
        <v>76</v>
      </c>
      <c r="X137" s="16" t="s">
        <v>76</v>
      </c>
      <c r="Y137" s="16" t="s">
        <v>76</v>
      </c>
      <c r="Z137" s="64" t="s">
        <v>76</v>
      </c>
      <c r="AA137" s="61" t="s">
        <v>76</v>
      </c>
      <c r="AB137" s="16" t="s">
        <v>76</v>
      </c>
      <c r="AC137" s="16" t="s">
        <v>76</v>
      </c>
      <c r="AD137" s="64" t="s">
        <v>76</v>
      </c>
    </row>
    <row r="138" spans="14:30" x14ac:dyDescent="0.25">
      <c r="N138" s="25">
        <v>48669</v>
      </c>
      <c r="O138" s="61" t="s">
        <v>76</v>
      </c>
      <c r="P138" s="16" t="s">
        <v>76</v>
      </c>
      <c r="Q138" s="16" t="s">
        <v>76</v>
      </c>
      <c r="R138" s="64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  <c r="W138" s="61" t="s">
        <v>76</v>
      </c>
      <c r="X138" s="16" t="s">
        <v>76</v>
      </c>
      <c r="Y138" s="16" t="s">
        <v>76</v>
      </c>
      <c r="Z138" s="64" t="s">
        <v>76</v>
      </c>
      <c r="AA138" s="61" t="s">
        <v>76</v>
      </c>
      <c r="AB138" s="16" t="s">
        <v>76</v>
      </c>
      <c r="AC138" s="16" t="s">
        <v>76</v>
      </c>
      <c r="AD138" s="64" t="s">
        <v>76</v>
      </c>
    </row>
    <row r="139" spans="14:30" x14ac:dyDescent="0.25">
      <c r="N139" s="25">
        <v>48760</v>
      </c>
      <c r="O139" s="61" t="s">
        <v>76</v>
      </c>
      <c r="P139" s="16" t="s">
        <v>76</v>
      </c>
      <c r="Q139" s="16" t="s">
        <v>76</v>
      </c>
      <c r="R139" s="64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  <c r="W139" s="61" t="s">
        <v>76</v>
      </c>
      <c r="X139" s="16" t="s">
        <v>76</v>
      </c>
      <c r="Y139" s="16" t="s">
        <v>76</v>
      </c>
      <c r="Z139" s="64" t="s">
        <v>76</v>
      </c>
      <c r="AA139" s="61" t="s">
        <v>76</v>
      </c>
      <c r="AB139" s="16" t="s">
        <v>76</v>
      </c>
      <c r="AC139" s="16" t="s">
        <v>76</v>
      </c>
      <c r="AD139" s="64" t="s">
        <v>76</v>
      </c>
    </row>
    <row r="140" spans="14:30" x14ac:dyDescent="0.25">
      <c r="N140" s="25">
        <v>48852</v>
      </c>
      <c r="O140" s="61" t="s">
        <v>76</v>
      </c>
      <c r="P140" s="16" t="s">
        <v>76</v>
      </c>
      <c r="Q140" s="16" t="s">
        <v>76</v>
      </c>
      <c r="R140" s="64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  <c r="W140" s="61" t="s">
        <v>76</v>
      </c>
      <c r="X140" s="16" t="s">
        <v>76</v>
      </c>
      <c r="Y140" s="16" t="s">
        <v>76</v>
      </c>
      <c r="Z140" s="64" t="s">
        <v>76</v>
      </c>
      <c r="AA140" s="61" t="s">
        <v>76</v>
      </c>
      <c r="AB140" s="16" t="s">
        <v>76</v>
      </c>
      <c r="AC140" s="16" t="s">
        <v>76</v>
      </c>
      <c r="AD140" s="64" t="s">
        <v>76</v>
      </c>
    </row>
    <row r="141" spans="14:30" x14ac:dyDescent="0.25">
      <c r="N141" s="25">
        <v>48944</v>
      </c>
      <c r="O141" s="61" t="s">
        <v>76</v>
      </c>
      <c r="P141" s="16" t="s">
        <v>76</v>
      </c>
      <c r="Q141" s="16" t="s">
        <v>76</v>
      </c>
      <c r="R141" s="64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  <c r="W141" s="61" t="s">
        <v>76</v>
      </c>
      <c r="X141" s="16" t="s">
        <v>76</v>
      </c>
      <c r="Y141" s="16" t="s">
        <v>76</v>
      </c>
      <c r="Z141" s="64" t="s">
        <v>76</v>
      </c>
      <c r="AA141" s="61" t="s">
        <v>76</v>
      </c>
      <c r="AB141" s="16" t="s">
        <v>76</v>
      </c>
      <c r="AC141" s="16" t="s">
        <v>76</v>
      </c>
      <c r="AD141" s="64" t="s">
        <v>76</v>
      </c>
    </row>
    <row r="142" spans="14:30" x14ac:dyDescent="0.25">
      <c r="N142" s="25">
        <v>49034</v>
      </c>
      <c r="O142" s="61" t="s">
        <v>76</v>
      </c>
      <c r="P142" s="16" t="s">
        <v>76</v>
      </c>
      <c r="Q142" s="16" t="s">
        <v>76</v>
      </c>
      <c r="R142" s="64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  <c r="W142" s="61" t="s">
        <v>76</v>
      </c>
      <c r="X142" s="16" t="s">
        <v>76</v>
      </c>
      <c r="Y142" s="16" t="s">
        <v>76</v>
      </c>
      <c r="Z142" s="64" t="s">
        <v>76</v>
      </c>
      <c r="AA142" s="61" t="s">
        <v>76</v>
      </c>
      <c r="AB142" s="16" t="s">
        <v>76</v>
      </c>
      <c r="AC142" s="16" t="s">
        <v>76</v>
      </c>
      <c r="AD142" s="64" t="s">
        <v>76</v>
      </c>
    </row>
    <row r="143" spans="14:30" x14ac:dyDescent="0.25">
      <c r="N143" s="25">
        <v>49125</v>
      </c>
      <c r="O143" s="61" t="s">
        <v>76</v>
      </c>
      <c r="P143" s="16" t="s">
        <v>76</v>
      </c>
      <c r="Q143" s="16" t="s">
        <v>76</v>
      </c>
      <c r="R143" s="64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  <c r="W143" s="61" t="s">
        <v>76</v>
      </c>
      <c r="X143" s="16" t="s">
        <v>76</v>
      </c>
      <c r="Y143" s="16" t="s">
        <v>76</v>
      </c>
      <c r="Z143" s="64" t="s">
        <v>76</v>
      </c>
      <c r="AA143" s="61" t="s">
        <v>76</v>
      </c>
      <c r="AB143" s="16" t="s">
        <v>76</v>
      </c>
      <c r="AC143" s="16" t="s">
        <v>76</v>
      </c>
      <c r="AD143" s="64" t="s">
        <v>76</v>
      </c>
    </row>
    <row r="144" spans="14:30" x14ac:dyDescent="0.25">
      <c r="N144" s="25">
        <v>49217</v>
      </c>
      <c r="O144" s="61" t="s">
        <v>76</v>
      </c>
      <c r="P144" s="16" t="s">
        <v>76</v>
      </c>
      <c r="Q144" s="16" t="s">
        <v>76</v>
      </c>
      <c r="R144" s="64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  <c r="W144" s="61" t="s">
        <v>76</v>
      </c>
      <c r="X144" s="16" t="s">
        <v>76</v>
      </c>
      <c r="Y144" s="16" t="s">
        <v>76</v>
      </c>
      <c r="Z144" s="64" t="s">
        <v>76</v>
      </c>
      <c r="AA144" s="61" t="s">
        <v>76</v>
      </c>
      <c r="AB144" s="16" t="s">
        <v>76</v>
      </c>
      <c r="AC144" s="16" t="s">
        <v>76</v>
      </c>
      <c r="AD144" s="64" t="s">
        <v>76</v>
      </c>
    </row>
    <row r="145" spans="14:30" x14ac:dyDescent="0.25">
      <c r="N145" s="25">
        <v>49309</v>
      </c>
      <c r="O145" s="61" t="s">
        <v>76</v>
      </c>
      <c r="P145" s="16" t="s">
        <v>76</v>
      </c>
      <c r="Q145" s="16" t="s">
        <v>76</v>
      </c>
      <c r="R145" s="64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  <c r="W145" s="61" t="s">
        <v>76</v>
      </c>
      <c r="X145" s="16" t="s">
        <v>76</v>
      </c>
      <c r="Y145" s="16" t="s">
        <v>76</v>
      </c>
      <c r="Z145" s="64" t="s">
        <v>76</v>
      </c>
      <c r="AA145" s="61" t="s">
        <v>76</v>
      </c>
      <c r="AB145" s="16" t="s">
        <v>76</v>
      </c>
      <c r="AC145" s="16" t="s">
        <v>76</v>
      </c>
      <c r="AD145" s="64" t="s">
        <v>76</v>
      </c>
    </row>
    <row r="146" spans="14:30" x14ac:dyDescent="0.25">
      <c r="N146" s="25">
        <v>49399</v>
      </c>
      <c r="O146" s="61" t="s">
        <v>76</v>
      </c>
      <c r="P146" s="16" t="s">
        <v>76</v>
      </c>
      <c r="Q146" s="16" t="s">
        <v>76</v>
      </c>
      <c r="R146" s="64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  <c r="W146" s="61" t="s">
        <v>76</v>
      </c>
      <c r="X146" s="16" t="s">
        <v>76</v>
      </c>
      <c r="Y146" s="16" t="s">
        <v>76</v>
      </c>
      <c r="Z146" s="64" t="s">
        <v>76</v>
      </c>
      <c r="AA146" s="61" t="s">
        <v>76</v>
      </c>
      <c r="AB146" s="16" t="s">
        <v>76</v>
      </c>
      <c r="AC146" s="16" t="s">
        <v>76</v>
      </c>
      <c r="AD146" s="64" t="s">
        <v>76</v>
      </c>
    </row>
    <row r="147" spans="14:30" x14ac:dyDescent="0.25">
      <c r="N147" s="25">
        <v>49490</v>
      </c>
      <c r="O147" s="61" t="s">
        <v>76</v>
      </c>
      <c r="P147" s="16" t="s">
        <v>76</v>
      </c>
      <c r="Q147" s="16" t="s">
        <v>76</v>
      </c>
      <c r="R147" s="64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  <c r="W147" s="61" t="s">
        <v>76</v>
      </c>
      <c r="X147" s="16" t="s">
        <v>76</v>
      </c>
      <c r="Y147" s="16" t="s">
        <v>76</v>
      </c>
      <c r="Z147" s="64" t="s">
        <v>76</v>
      </c>
      <c r="AA147" s="61" t="s">
        <v>76</v>
      </c>
      <c r="AB147" s="16" t="s">
        <v>76</v>
      </c>
      <c r="AC147" s="16" t="s">
        <v>76</v>
      </c>
      <c r="AD147" s="64" t="s">
        <v>76</v>
      </c>
    </row>
    <row r="148" spans="14:30" x14ac:dyDescent="0.25">
      <c r="N148" s="25">
        <v>49582</v>
      </c>
      <c r="O148" s="61" t="s">
        <v>76</v>
      </c>
      <c r="P148" s="16" t="s">
        <v>76</v>
      </c>
      <c r="Q148" s="16" t="s">
        <v>76</v>
      </c>
      <c r="R148" s="64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  <c r="W148" s="61" t="s">
        <v>76</v>
      </c>
      <c r="X148" s="16" t="s">
        <v>76</v>
      </c>
      <c r="Y148" s="16" t="s">
        <v>76</v>
      </c>
      <c r="Z148" s="64" t="s">
        <v>76</v>
      </c>
      <c r="AA148" s="61" t="s">
        <v>76</v>
      </c>
      <c r="AB148" s="16" t="s">
        <v>76</v>
      </c>
      <c r="AC148" s="16" t="s">
        <v>76</v>
      </c>
      <c r="AD148" s="64" t="s">
        <v>76</v>
      </c>
    </row>
    <row r="149" spans="14:30" x14ac:dyDescent="0.25">
      <c r="N149" s="25">
        <v>49674</v>
      </c>
      <c r="O149" s="61" t="s">
        <v>76</v>
      </c>
      <c r="P149" s="16" t="s">
        <v>76</v>
      </c>
      <c r="Q149" s="16" t="s">
        <v>76</v>
      </c>
      <c r="R149" s="64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  <c r="W149" s="61" t="s">
        <v>76</v>
      </c>
      <c r="X149" s="16" t="s">
        <v>76</v>
      </c>
      <c r="Y149" s="16" t="s">
        <v>76</v>
      </c>
      <c r="Z149" s="64" t="s">
        <v>76</v>
      </c>
      <c r="AA149" s="61" t="s">
        <v>76</v>
      </c>
      <c r="AB149" s="16" t="s">
        <v>76</v>
      </c>
      <c r="AC149" s="16" t="s">
        <v>76</v>
      </c>
      <c r="AD149" s="64" t="s">
        <v>76</v>
      </c>
    </row>
    <row r="150" spans="14:30" x14ac:dyDescent="0.25">
      <c r="N150" s="25">
        <v>49765</v>
      </c>
      <c r="O150" s="61" t="s">
        <v>76</v>
      </c>
      <c r="P150" s="16" t="s">
        <v>76</v>
      </c>
      <c r="Q150" s="16" t="s">
        <v>76</v>
      </c>
      <c r="R150" s="64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  <c r="W150" s="61" t="s">
        <v>76</v>
      </c>
      <c r="X150" s="16" t="s">
        <v>76</v>
      </c>
      <c r="Y150" s="16" t="s">
        <v>76</v>
      </c>
      <c r="Z150" s="64" t="s">
        <v>76</v>
      </c>
      <c r="AA150" s="61" t="s">
        <v>76</v>
      </c>
      <c r="AB150" s="16" t="s">
        <v>76</v>
      </c>
      <c r="AC150" s="16" t="s">
        <v>76</v>
      </c>
      <c r="AD150" s="64" t="s">
        <v>76</v>
      </c>
    </row>
    <row r="151" spans="14:30" x14ac:dyDescent="0.25">
      <c r="N151" s="25">
        <v>49856</v>
      </c>
      <c r="O151" s="61" t="s">
        <v>76</v>
      </c>
      <c r="P151" s="16" t="s">
        <v>76</v>
      </c>
      <c r="Q151" s="16" t="s">
        <v>76</v>
      </c>
      <c r="R151" s="64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  <c r="W151" s="61" t="s">
        <v>76</v>
      </c>
      <c r="X151" s="16" t="s">
        <v>76</v>
      </c>
      <c r="Y151" s="16" t="s">
        <v>76</v>
      </c>
      <c r="Z151" s="64" t="s">
        <v>76</v>
      </c>
      <c r="AA151" s="61" t="s">
        <v>76</v>
      </c>
      <c r="AB151" s="16" t="s">
        <v>76</v>
      </c>
      <c r="AC151" s="16" t="s">
        <v>76</v>
      </c>
      <c r="AD151" s="64" t="s">
        <v>76</v>
      </c>
    </row>
    <row r="152" spans="14:30" x14ac:dyDescent="0.25">
      <c r="N152" s="25">
        <v>49948</v>
      </c>
      <c r="O152" s="61" t="s">
        <v>76</v>
      </c>
      <c r="P152" s="16" t="s">
        <v>76</v>
      </c>
      <c r="Q152" s="16" t="s">
        <v>76</v>
      </c>
      <c r="R152" s="64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  <c r="W152" s="61" t="s">
        <v>76</v>
      </c>
      <c r="X152" s="16" t="s">
        <v>76</v>
      </c>
      <c r="Y152" s="16" t="s">
        <v>76</v>
      </c>
      <c r="Z152" s="64" t="s">
        <v>76</v>
      </c>
      <c r="AA152" s="61" t="s">
        <v>76</v>
      </c>
      <c r="AB152" s="16" t="s">
        <v>76</v>
      </c>
      <c r="AC152" s="16" t="s">
        <v>76</v>
      </c>
      <c r="AD152" s="64" t="s">
        <v>76</v>
      </c>
    </row>
    <row r="153" spans="14:30" x14ac:dyDescent="0.25">
      <c r="N153" s="25">
        <v>50040</v>
      </c>
      <c r="O153" s="61" t="s">
        <v>76</v>
      </c>
      <c r="P153" s="16" t="s">
        <v>76</v>
      </c>
      <c r="Q153" s="16" t="s">
        <v>76</v>
      </c>
      <c r="R153" s="64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  <c r="W153" s="61" t="s">
        <v>76</v>
      </c>
      <c r="X153" s="16" t="s">
        <v>76</v>
      </c>
      <c r="Y153" s="16" t="s">
        <v>76</v>
      </c>
      <c r="Z153" s="64" t="s">
        <v>76</v>
      </c>
      <c r="AA153" s="61" t="s">
        <v>76</v>
      </c>
      <c r="AB153" s="16" t="s">
        <v>76</v>
      </c>
      <c r="AC153" s="16" t="s">
        <v>76</v>
      </c>
      <c r="AD153" s="64" t="s">
        <v>76</v>
      </c>
    </row>
    <row r="154" spans="14:30" x14ac:dyDescent="0.25">
      <c r="N154" s="25">
        <v>50130</v>
      </c>
      <c r="O154" s="61" t="s">
        <v>76</v>
      </c>
      <c r="P154" s="16" t="s">
        <v>76</v>
      </c>
      <c r="Q154" s="16" t="s">
        <v>76</v>
      </c>
      <c r="R154" s="64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  <c r="W154" s="61" t="s">
        <v>76</v>
      </c>
      <c r="X154" s="16" t="s">
        <v>76</v>
      </c>
      <c r="Y154" s="16" t="s">
        <v>76</v>
      </c>
      <c r="Z154" s="64" t="s">
        <v>76</v>
      </c>
      <c r="AA154" s="61" t="s">
        <v>76</v>
      </c>
      <c r="AB154" s="16" t="s">
        <v>76</v>
      </c>
      <c r="AC154" s="16" t="s">
        <v>76</v>
      </c>
      <c r="AD154" s="64" t="s">
        <v>76</v>
      </c>
    </row>
    <row r="155" spans="14:30" x14ac:dyDescent="0.25">
      <c r="N155" s="25">
        <v>50221</v>
      </c>
      <c r="O155" s="61" t="s">
        <v>76</v>
      </c>
      <c r="P155" s="16" t="s">
        <v>76</v>
      </c>
      <c r="Q155" s="16" t="s">
        <v>76</v>
      </c>
      <c r="R155" s="64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  <c r="W155" s="61" t="s">
        <v>76</v>
      </c>
      <c r="X155" s="16" t="s">
        <v>76</v>
      </c>
      <c r="Y155" s="16" t="s">
        <v>76</v>
      </c>
      <c r="Z155" s="64" t="s">
        <v>76</v>
      </c>
      <c r="AA155" s="61" t="s">
        <v>76</v>
      </c>
      <c r="AB155" s="16" t="s">
        <v>76</v>
      </c>
      <c r="AC155" s="16" t="s">
        <v>76</v>
      </c>
      <c r="AD155" s="64" t="s">
        <v>76</v>
      </c>
    </row>
    <row r="156" spans="14:30" x14ac:dyDescent="0.25">
      <c r="N156" s="25">
        <v>50313</v>
      </c>
      <c r="O156" s="61" t="s">
        <v>76</v>
      </c>
      <c r="P156" s="16" t="s">
        <v>76</v>
      </c>
      <c r="Q156" s="16" t="s">
        <v>76</v>
      </c>
      <c r="R156" s="64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  <c r="W156" s="61" t="s">
        <v>76</v>
      </c>
      <c r="X156" s="16" t="s">
        <v>76</v>
      </c>
      <c r="Y156" s="16" t="s">
        <v>76</v>
      </c>
      <c r="Z156" s="64" t="s">
        <v>76</v>
      </c>
      <c r="AA156" s="61" t="s">
        <v>76</v>
      </c>
      <c r="AB156" s="16" t="s">
        <v>76</v>
      </c>
      <c r="AC156" s="16" t="s">
        <v>76</v>
      </c>
      <c r="AD156" s="64" t="s">
        <v>76</v>
      </c>
    </row>
    <row r="157" spans="14:30" x14ac:dyDescent="0.25">
      <c r="N157" s="25">
        <v>50405</v>
      </c>
      <c r="O157" s="61" t="s">
        <v>76</v>
      </c>
      <c r="P157" s="16" t="s">
        <v>76</v>
      </c>
      <c r="Q157" s="16" t="s">
        <v>76</v>
      </c>
      <c r="R157" s="64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  <c r="W157" s="61" t="s">
        <v>76</v>
      </c>
      <c r="X157" s="16" t="s">
        <v>76</v>
      </c>
      <c r="Y157" s="16" t="s">
        <v>76</v>
      </c>
      <c r="Z157" s="64" t="s">
        <v>76</v>
      </c>
      <c r="AA157" s="61" t="s">
        <v>76</v>
      </c>
      <c r="AB157" s="16" t="s">
        <v>76</v>
      </c>
      <c r="AC157" s="16" t="s">
        <v>76</v>
      </c>
      <c r="AD157" s="64" t="s">
        <v>76</v>
      </c>
    </row>
    <row r="158" spans="14:30" x14ac:dyDescent="0.25">
      <c r="N158" s="25">
        <v>50495</v>
      </c>
      <c r="O158" s="61" t="s">
        <v>76</v>
      </c>
      <c r="P158" s="16" t="s">
        <v>76</v>
      </c>
      <c r="Q158" s="16" t="s">
        <v>76</v>
      </c>
      <c r="R158" s="64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  <c r="W158" s="61" t="s">
        <v>76</v>
      </c>
      <c r="X158" s="16" t="s">
        <v>76</v>
      </c>
      <c r="Y158" s="16" t="s">
        <v>76</v>
      </c>
      <c r="Z158" s="64" t="s">
        <v>76</v>
      </c>
      <c r="AA158" s="61" t="s">
        <v>76</v>
      </c>
      <c r="AB158" s="16" t="s">
        <v>76</v>
      </c>
      <c r="AC158" s="16" t="s">
        <v>76</v>
      </c>
      <c r="AD158" s="64" t="s">
        <v>76</v>
      </c>
    </row>
    <row r="159" spans="14:30" x14ac:dyDescent="0.25">
      <c r="N159" s="25">
        <v>50586</v>
      </c>
      <c r="O159" s="61" t="s">
        <v>76</v>
      </c>
      <c r="P159" s="16" t="s">
        <v>76</v>
      </c>
      <c r="Q159" s="16" t="s">
        <v>76</v>
      </c>
      <c r="R159" s="64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  <c r="W159" s="61" t="s">
        <v>76</v>
      </c>
      <c r="X159" s="16" t="s">
        <v>76</v>
      </c>
      <c r="Y159" s="16" t="s">
        <v>76</v>
      </c>
      <c r="Z159" s="64" t="s">
        <v>76</v>
      </c>
      <c r="AA159" s="61" t="s">
        <v>76</v>
      </c>
      <c r="AB159" s="16" t="s">
        <v>76</v>
      </c>
      <c r="AC159" s="16" t="s">
        <v>76</v>
      </c>
      <c r="AD159" s="64" t="s">
        <v>76</v>
      </c>
    </row>
    <row r="160" spans="14:30" x14ac:dyDescent="0.25">
      <c r="N160" s="25">
        <v>50678</v>
      </c>
      <c r="O160" s="61" t="s">
        <v>76</v>
      </c>
      <c r="P160" s="16" t="s">
        <v>76</v>
      </c>
      <c r="Q160" s="16" t="s">
        <v>76</v>
      </c>
      <c r="R160" s="64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  <c r="W160" s="61" t="s">
        <v>76</v>
      </c>
      <c r="X160" s="16" t="s">
        <v>76</v>
      </c>
      <c r="Y160" s="16" t="s">
        <v>76</v>
      </c>
      <c r="Z160" s="64" t="s">
        <v>76</v>
      </c>
      <c r="AA160" s="61" t="s">
        <v>76</v>
      </c>
      <c r="AB160" s="16" t="s">
        <v>76</v>
      </c>
      <c r="AC160" s="16" t="s">
        <v>76</v>
      </c>
      <c r="AD160" s="64" t="s">
        <v>76</v>
      </c>
    </row>
    <row r="161" spans="14:30" x14ac:dyDescent="0.25">
      <c r="N161" s="25">
        <v>50770</v>
      </c>
      <c r="O161" s="61" t="s">
        <v>76</v>
      </c>
      <c r="P161" s="16" t="s">
        <v>76</v>
      </c>
      <c r="Q161" s="16" t="s">
        <v>76</v>
      </c>
      <c r="R161" s="64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  <c r="W161" s="61" t="s">
        <v>76</v>
      </c>
      <c r="X161" s="16" t="s">
        <v>76</v>
      </c>
      <c r="Y161" s="16" t="s">
        <v>76</v>
      </c>
      <c r="Z161" s="64" t="s">
        <v>76</v>
      </c>
      <c r="AA161" s="61" t="s">
        <v>76</v>
      </c>
      <c r="AB161" s="16" t="s">
        <v>76</v>
      </c>
      <c r="AC161" s="16" t="s">
        <v>76</v>
      </c>
      <c r="AD161" s="64" t="s">
        <v>76</v>
      </c>
    </row>
    <row r="162" spans="14:30" x14ac:dyDescent="0.25">
      <c r="N162" s="25">
        <v>50860</v>
      </c>
      <c r="O162" s="61" t="s">
        <v>76</v>
      </c>
      <c r="P162" s="16" t="s">
        <v>76</v>
      </c>
      <c r="Q162" s="16" t="s">
        <v>76</v>
      </c>
      <c r="R162" s="64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  <c r="W162" s="61" t="s">
        <v>76</v>
      </c>
      <c r="X162" s="16" t="s">
        <v>76</v>
      </c>
      <c r="Y162" s="16" t="s">
        <v>76</v>
      </c>
      <c r="Z162" s="64" t="s">
        <v>76</v>
      </c>
      <c r="AA162" s="61" t="s">
        <v>76</v>
      </c>
      <c r="AB162" s="16" t="s">
        <v>76</v>
      </c>
      <c r="AC162" s="16" t="s">
        <v>76</v>
      </c>
      <c r="AD162" s="64" t="s">
        <v>76</v>
      </c>
    </row>
    <row r="163" spans="14:30" x14ac:dyDescent="0.25">
      <c r="N163" s="25">
        <v>50951</v>
      </c>
      <c r="O163" s="61" t="s">
        <v>76</v>
      </c>
      <c r="P163" s="16" t="s">
        <v>76</v>
      </c>
      <c r="Q163" s="16" t="s">
        <v>76</v>
      </c>
      <c r="R163" s="64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  <c r="W163" s="61" t="s">
        <v>76</v>
      </c>
      <c r="X163" s="16" t="s">
        <v>76</v>
      </c>
      <c r="Y163" s="16" t="s">
        <v>76</v>
      </c>
      <c r="Z163" s="64" t="s">
        <v>76</v>
      </c>
      <c r="AA163" s="61" t="s">
        <v>76</v>
      </c>
      <c r="AB163" s="16" t="s">
        <v>76</v>
      </c>
      <c r="AC163" s="16" t="s">
        <v>76</v>
      </c>
      <c r="AD163" s="64" t="s">
        <v>76</v>
      </c>
    </row>
    <row r="164" spans="14:30" x14ac:dyDescent="0.25">
      <c r="N164" s="25">
        <v>51043</v>
      </c>
      <c r="O164" s="61" t="s">
        <v>76</v>
      </c>
      <c r="P164" s="16" t="s">
        <v>76</v>
      </c>
      <c r="Q164" s="16" t="s">
        <v>76</v>
      </c>
      <c r="R164" s="64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  <c r="W164" s="61" t="s">
        <v>76</v>
      </c>
      <c r="X164" s="16" t="s">
        <v>76</v>
      </c>
      <c r="Y164" s="16" t="s">
        <v>76</v>
      </c>
      <c r="Z164" s="64" t="s">
        <v>76</v>
      </c>
      <c r="AA164" s="61" t="s">
        <v>76</v>
      </c>
      <c r="AB164" s="16" t="s">
        <v>76</v>
      </c>
      <c r="AC164" s="16" t="s">
        <v>76</v>
      </c>
      <c r="AD164" s="64" t="s">
        <v>76</v>
      </c>
    </row>
    <row r="165" spans="14:30" x14ac:dyDescent="0.25">
      <c r="N165" s="25">
        <v>51135</v>
      </c>
      <c r="O165" s="61" t="s">
        <v>76</v>
      </c>
      <c r="P165" s="16" t="s">
        <v>76</v>
      </c>
      <c r="Q165" s="16" t="s">
        <v>76</v>
      </c>
      <c r="R165" s="64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  <c r="W165" s="61" t="s">
        <v>76</v>
      </c>
      <c r="X165" s="16" t="s">
        <v>76</v>
      </c>
      <c r="Y165" s="16" t="s">
        <v>76</v>
      </c>
      <c r="Z165" s="64" t="s">
        <v>76</v>
      </c>
      <c r="AA165" s="61" t="s">
        <v>76</v>
      </c>
      <c r="AB165" s="16" t="s">
        <v>76</v>
      </c>
      <c r="AC165" s="16" t="s">
        <v>76</v>
      </c>
      <c r="AD165" s="64" t="s">
        <v>76</v>
      </c>
    </row>
    <row r="166" spans="14:30" x14ac:dyDescent="0.25">
      <c r="N166" s="25">
        <v>51226</v>
      </c>
      <c r="O166" s="61" t="s">
        <v>76</v>
      </c>
      <c r="P166" s="16" t="s">
        <v>76</v>
      </c>
      <c r="Q166" s="16" t="s">
        <v>76</v>
      </c>
      <c r="R166" s="64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  <c r="W166" s="61" t="s">
        <v>76</v>
      </c>
      <c r="X166" s="16" t="s">
        <v>76</v>
      </c>
      <c r="Y166" s="16" t="s">
        <v>76</v>
      </c>
      <c r="Z166" s="64" t="s">
        <v>76</v>
      </c>
      <c r="AA166" s="61" t="s">
        <v>76</v>
      </c>
      <c r="AB166" s="16" t="s">
        <v>76</v>
      </c>
      <c r="AC166" s="16" t="s">
        <v>76</v>
      </c>
      <c r="AD166" s="64" t="s">
        <v>76</v>
      </c>
    </row>
    <row r="167" spans="14:30" x14ac:dyDescent="0.25">
      <c r="N167" s="25">
        <v>51317</v>
      </c>
      <c r="O167" s="61" t="s">
        <v>76</v>
      </c>
      <c r="P167" s="16" t="s">
        <v>76</v>
      </c>
      <c r="Q167" s="16" t="s">
        <v>76</v>
      </c>
      <c r="R167" s="64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  <c r="W167" s="61" t="s">
        <v>76</v>
      </c>
      <c r="X167" s="16" t="s">
        <v>76</v>
      </c>
      <c r="Y167" s="16" t="s">
        <v>76</v>
      </c>
      <c r="Z167" s="64" t="s">
        <v>76</v>
      </c>
      <c r="AA167" s="61" t="s">
        <v>76</v>
      </c>
      <c r="AB167" s="16" t="s">
        <v>76</v>
      </c>
      <c r="AC167" s="16" t="s">
        <v>76</v>
      </c>
      <c r="AD167" s="64" t="s">
        <v>76</v>
      </c>
    </row>
    <row r="168" spans="14:30" x14ac:dyDescent="0.25">
      <c r="N168" s="25">
        <v>51409</v>
      </c>
      <c r="O168" s="61" t="s">
        <v>76</v>
      </c>
      <c r="P168" s="16" t="s">
        <v>76</v>
      </c>
      <c r="Q168" s="16" t="s">
        <v>76</v>
      </c>
      <c r="R168" s="64" t="s">
        <v>76</v>
      </c>
      <c r="S168" s="61" t="s">
        <v>76</v>
      </c>
      <c r="T168" s="16" t="s">
        <v>76</v>
      </c>
      <c r="U168" s="16" t="s">
        <v>76</v>
      </c>
      <c r="V168" s="64" t="s">
        <v>76</v>
      </c>
      <c r="W168" s="61" t="s">
        <v>76</v>
      </c>
      <c r="X168" s="16" t="s">
        <v>76</v>
      </c>
      <c r="Y168" s="16" t="s">
        <v>76</v>
      </c>
      <c r="Z168" s="64" t="s">
        <v>76</v>
      </c>
      <c r="AA168" s="61" t="s">
        <v>76</v>
      </c>
      <c r="AB168" s="16" t="s">
        <v>76</v>
      </c>
      <c r="AC168" s="16" t="s">
        <v>76</v>
      </c>
      <c r="AD168" s="64" t="s">
        <v>76</v>
      </c>
    </row>
    <row r="169" spans="14:30" x14ac:dyDescent="0.25">
      <c r="N169" s="25">
        <v>51501</v>
      </c>
      <c r="O169" s="61" t="s">
        <v>76</v>
      </c>
      <c r="P169" s="16" t="s">
        <v>76</v>
      </c>
      <c r="Q169" s="16" t="s">
        <v>76</v>
      </c>
      <c r="R169" s="64" t="s">
        <v>76</v>
      </c>
      <c r="S169" s="61" t="s">
        <v>76</v>
      </c>
      <c r="T169" s="16" t="s">
        <v>76</v>
      </c>
      <c r="U169" s="16" t="s">
        <v>76</v>
      </c>
      <c r="V169" s="64" t="s">
        <v>76</v>
      </c>
      <c r="W169" s="61" t="s">
        <v>76</v>
      </c>
      <c r="X169" s="16" t="s">
        <v>76</v>
      </c>
      <c r="Y169" s="16" t="s">
        <v>76</v>
      </c>
      <c r="Z169" s="64" t="s">
        <v>76</v>
      </c>
      <c r="AA169" s="61" t="s">
        <v>76</v>
      </c>
      <c r="AB169" s="16" t="s">
        <v>76</v>
      </c>
      <c r="AC169" s="16" t="s">
        <v>76</v>
      </c>
      <c r="AD169" s="64" t="s">
        <v>76</v>
      </c>
    </row>
    <row r="170" spans="14:30" x14ac:dyDescent="0.25">
      <c r="N170" s="25">
        <v>51591</v>
      </c>
      <c r="O170" s="61" t="s">
        <v>76</v>
      </c>
      <c r="P170" s="16" t="s">
        <v>76</v>
      </c>
      <c r="Q170" s="16" t="s">
        <v>76</v>
      </c>
      <c r="R170" s="64" t="s">
        <v>76</v>
      </c>
      <c r="S170" s="61" t="s">
        <v>76</v>
      </c>
      <c r="T170" s="16" t="s">
        <v>76</v>
      </c>
      <c r="U170" s="16" t="s">
        <v>76</v>
      </c>
      <c r="V170" s="64" t="s">
        <v>76</v>
      </c>
      <c r="W170" s="61" t="s">
        <v>76</v>
      </c>
      <c r="X170" s="16" t="s">
        <v>76</v>
      </c>
      <c r="Y170" s="16" t="s">
        <v>76</v>
      </c>
      <c r="Z170" s="64" t="s">
        <v>76</v>
      </c>
      <c r="AA170" s="61" t="s">
        <v>76</v>
      </c>
      <c r="AB170" s="16" t="s">
        <v>76</v>
      </c>
      <c r="AC170" s="16" t="s">
        <v>76</v>
      </c>
      <c r="AD170" s="64" t="s">
        <v>76</v>
      </c>
    </row>
    <row r="171" spans="14:30" x14ac:dyDescent="0.25">
      <c r="N171" s="25">
        <v>51682</v>
      </c>
      <c r="O171" s="61" t="s">
        <v>76</v>
      </c>
      <c r="P171" s="16" t="s">
        <v>76</v>
      </c>
      <c r="Q171" s="16" t="s">
        <v>76</v>
      </c>
      <c r="R171" s="64" t="s">
        <v>76</v>
      </c>
      <c r="S171" s="61" t="s">
        <v>76</v>
      </c>
      <c r="T171" s="16" t="s">
        <v>76</v>
      </c>
      <c r="U171" s="16" t="s">
        <v>76</v>
      </c>
      <c r="V171" s="64" t="s">
        <v>76</v>
      </c>
      <c r="W171" s="61" t="s">
        <v>76</v>
      </c>
      <c r="X171" s="16" t="s">
        <v>76</v>
      </c>
      <c r="Y171" s="16" t="s">
        <v>76</v>
      </c>
      <c r="Z171" s="64" t="s">
        <v>76</v>
      </c>
      <c r="AA171" s="61" t="s">
        <v>76</v>
      </c>
      <c r="AB171" s="16" t="s">
        <v>76</v>
      </c>
      <c r="AC171" s="16" t="s">
        <v>76</v>
      </c>
      <c r="AD171" s="64" t="s">
        <v>76</v>
      </c>
    </row>
    <row r="172" spans="14:30" x14ac:dyDescent="0.25">
      <c r="N172" s="25">
        <v>51774</v>
      </c>
      <c r="O172" s="61" t="s">
        <v>76</v>
      </c>
      <c r="P172" s="16" t="s">
        <v>76</v>
      </c>
      <c r="Q172" s="16" t="s">
        <v>76</v>
      </c>
      <c r="R172" s="64" t="s">
        <v>76</v>
      </c>
      <c r="S172" s="61" t="s">
        <v>76</v>
      </c>
      <c r="T172" s="16" t="s">
        <v>76</v>
      </c>
      <c r="U172" s="16" t="s">
        <v>76</v>
      </c>
      <c r="V172" s="64" t="s">
        <v>76</v>
      </c>
      <c r="W172" s="61" t="s">
        <v>76</v>
      </c>
      <c r="X172" s="16" t="s">
        <v>76</v>
      </c>
      <c r="Y172" s="16" t="s">
        <v>76</v>
      </c>
      <c r="Z172" s="64" t="s">
        <v>76</v>
      </c>
      <c r="AA172" s="61" t="s">
        <v>76</v>
      </c>
      <c r="AB172" s="16" t="s">
        <v>76</v>
      </c>
      <c r="AC172" s="16" t="s">
        <v>76</v>
      </c>
      <c r="AD172" s="64" t="s">
        <v>76</v>
      </c>
    </row>
    <row r="173" spans="14:30" x14ac:dyDescent="0.25">
      <c r="N173" s="25">
        <v>51866</v>
      </c>
      <c r="O173" s="61" t="s">
        <v>76</v>
      </c>
      <c r="P173" s="16" t="s">
        <v>76</v>
      </c>
      <c r="Q173" s="16" t="s">
        <v>76</v>
      </c>
      <c r="R173" s="64" t="s">
        <v>76</v>
      </c>
      <c r="S173" s="61" t="s">
        <v>76</v>
      </c>
      <c r="T173" s="16" t="s">
        <v>76</v>
      </c>
      <c r="U173" s="16" t="s">
        <v>76</v>
      </c>
      <c r="V173" s="64" t="s">
        <v>76</v>
      </c>
      <c r="W173" s="61" t="s">
        <v>76</v>
      </c>
      <c r="X173" s="16" t="s">
        <v>76</v>
      </c>
      <c r="Y173" s="16" t="s">
        <v>76</v>
      </c>
      <c r="Z173" s="64" t="s">
        <v>76</v>
      </c>
      <c r="AA173" s="61" t="s">
        <v>76</v>
      </c>
      <c r="AB173" s="16" t="s">
        <v>76</v>
      </c>
      <c r="AC173" s="16" t="s">
        <v>76</v>
      </c>
      <c r="AD173" s="64" t="s">
        <v>76</v>
      </c>
    </row>
    <row r="174" spans="14:30" x14ac:dyDescent="0.25">
      <c r="N174" s="25">
        <v>51956</v>
      </c>
      <c r="O174" s="61" t="s">
        <v>76</v>
      </c>
      <c r="P174" s="16" t="s">
        <v>76</v>
      </c>
      <c r="Q174" s="16" t="s">
        <v>76</v>
      </c>
      <c r="R174" s="64" t="s">
        <v>76</v>
      </c>
      <c r="S174" s="61" t="s">
        <v>76</v>
      </c>
      <c r="T174" s="16" t="s">
        <v>76</v>
      </c>
      <c r="U174" s="16" t="s">
        <v>76</v>
      </c>
      <c r="V174" s="64" t="s">
        <v>76</v>
      </c>
      <c r="W174" s="61" t="s">
        <v>76</v>
      </c>
      <c r="X174" s="16" t="s">
        <v>76</v>
      </c>
      <c r="Y174" s="16" t="s">
        <v>76</v>
      </c>
      <c r="Z174" s="64" t="s">
        <v>76</v>
      </c>
      <c r="AA174" s="61" t="s">
        <v>76</v>
      </c>
      <c r="AB174" s="16" t="s">
        <v>76</v>
      </c>
      <c r="AC174" s="16" t="s">
        <v>76</v>
      </c>
      <c r="AD174" s="64" t="s">
        <v>76</v>
      </c>
    </row>
    <row r="175" spans="14:30" x14ac:dyDescent="0.25">
      <c r="N175" s="25">
        <v>52047</v>
      </c>
      <c r="O175" s="61" t="s">
        <v>76</v>
      </c>
      <c r="P175" s="16" t="s">
        <v>76</v>
      </c>
      <c r="Q175" s="16" t="s">
        <v>76</v>
      </c>
      <c r="R175" s="64" t="s">
        <v>76</v>
      </c>
      <c r="S175" s="61" t="s">
        <v>76</v>
      </c>
      <c r="T175" s="16" t="s">
        <v>76</v>
      </c>
      <c r="U175" s="16" t="s">
        <v>76</v>
      </c>
      <c r="V175" s="64" t="s">
        <v>76</v>
      </c>
      <c r="W175" s="61" t="s">
        <v>76</v>
      </c>
      <c r="X175" s="16" t="s">
        <v>76</v>
      </c>
      <c r="Y175" s="16" t="s">
        <v>76</v>
      </c>
      <c r="Z175" s="64" t="s">
        <v>76</v>
      </c>
      <c r="AA175" s="61" t="s">
        <v>76</v>
      </c>
      <c r="AB175" s="16" t="s">
        <v>76</v>
      </c>
      <c r="AC175" s="16" t="s">
        <v>76</v>
      </c>
      <c r="AD175" s="64" t="s">
        <v>76</v>
      </c>
    </row>
    <row r="176" spans="14:30" x14ac:dyDescent="0.25">
      <c r="N176" s="25">
        <v>52139</v>
      </c>
      <c r="O176" s="61" t="s">
        <v>76</v>
      </c>
      <c r="P176" s="16" t="s">
        <v>76</v>
      </c>
      <c r="Q176" s="16" t="s">
        <v>76</v>
      </c>
      <c r="R176" s="64" t="s">
        <v>76</v>
      </c>
      <c r="S176" s="61" t="s">
        <v>76</v>
      </c>
      <c r="T176" s="16" t="s">
        <v>76</v>
      </c>
      <c r="U176" s="16" t="s">
        <v>76</v>
      </c>
      <c r="V176" s="64" t="s">
        <v>76</v>
      </c>
      <c r="W176" s="61" t="s">
        <v>76</v>
      </c>
      <c r="X176" s="16" t="s">
        <v>76</v>
      </c>
      <c r="Y176" s="16" t="s">
        <v>76</v>
      </c>
      <c r="Z176" s="64" t="s">
        <v>76</v>
      </c>
      <c r="AA176" s="61" t="s">
        <v>76</v>
      </c>
      <c r="AB176" s="16" t="s">
        <v>76</v>
      </c>
      <c r="AC176" s="16" t="s">
        <v>76</v>
      </c>
      <c r="AD176" s="64" t="s">
        <v>76</v>
      </c>
    </row>
    <row r="177" spans="14:30" x14ac:dyDescent="0.25">
      <c r="N177" s="25">
        <v>52231</v>
      </c>
      <c r="O177" s="61" t="s">
        <v>76</v>
      </c>
      <c r="P177" s="16" t="s">
        <v>76</v>
      </c>
      <c r="Q177" s="16" t="s">
        <v>76</v>
      </c>
      <c r="R177" s="64" t="s">
        <v>76</v>
      </c>
      <c r="S177" s="61" t="s">
        <v>76</v>
      </c>
      <c r="T177" s="16" t="s">
        <v>76</v>
      </c>
      <c r="U177" s="16" t="s">
        <v>76</v>
      </c>
      <c r="V177" s="64" t="s">
        <v>76</v>
      </c>
      <c r="W177" s="61" t="s">
        <v>76</v>
      </c>
      <c r="X177" s="16" t="s">
        <v>76</v>
      </c>
      <c r="Y177" s="16" t="s">
        <v>76</v>
      </c>
      <c r="Z177" s="64" t="s">
        <v>76</v>
      </c>
      <c r="AA177" s="61" t="s">
        <v>76</v>
      </c>
      <c r="AB177" s="16" t="s">
        <v>76</v>
      </c>
      <c r="AC177" s="16" t="s">
        <v>76</v>
      </c>
      <c r="AD177" s="64" t="s">
        <v>76</v>
      </c>
    </row>
    <row r="178" spans="14:30" x14ac:dyDescent="0.25">
      <c r="N178" s="25">
        <v>52321</v>
      </c>
      <c r="O178" s="61" t="s">
        <v>76</v>
      </c>
      <c r="P178" s="16" t="s">
        <v>76</v>
      </c>
      <c r="Q178" s="16" t="s">
        <v>76</v>
      </c>
      <c r="R178" s="64" t="s">
        <v>76</v>
      </c>
      <c r="S178" s="61" t="s">
        <v>76</v>
      </c>
      <c r="T178" s="16" t="s">
        <v>76</v>
      </c>
      <c r="U178" s="16" t="s">
        <v>76</v>
      </c>
      <c r="V178" s="64" t="s">
        <v>76</v>
      </c>
      <c r="W178" s="61" t="s">
        <v>76</v>
      </c>
      <c r="X178" s="16" t="s">
        <v>76</v>
      </c>
      <c r="Y178" s="16" t="s">
        <v>76</v>
      </c>
      <c r="Z178" s="64" t="s">
        <v>76</v>
      </c>
      <c r="AA178" s="61" t="s">
        <v>76</v>
      </c>
      <c r="AB178" s="16" t="s">
        <v>76</v>
      </c>
      <c r="AC178" s="16" t="s">
        <v>76</v>
      </c>
      <c r="AD178" s="64" t="s">
        <v>76</v>
      </c>
    </row>
    <row r="179" spans="14:30" x14ac:dyDescent="0.25">
      <c r="N179" s="25">
        <v>52412</v>
      </c>
      <c r="O179" s="61" t="s">
        <v>76</v>
      </c>
      <c r="P179" s="16" t="s">
        <v>76</v>
      </c>
      <c r="Q179" s="16" t="s">
        <v>76</v>
      </c>
      <c r="R179" s="64" t="s">
        <v>76</v>
      </c>
      <c r="S179" s="61" t="s">
        <v>76</v>
      </c>
      <c r="T179" s="16" t="s">
        <v>76</v>
      </c>
      <c r="U179" s="16" t="s">
        <v>76</v>
      </c>
      <c r="V179" s="64" t="s">
        <v>76</v>
      </c>
      <c r="W179" s="61" t="s">
        <v>76</v>
      </c>
      <c r="X179" s="16" t="s">
        <v>76</v>
      </c>
      <c r="Y179" s="16" t="s">
        <v>76</v>
      </c>
      <c r="Z179" s="64" t="s">
        <v>76</v>
      </c>
      <c r="AA179" s="61" t="s">
        <v>76</v>
      </c>
      <c r="AB179" s="16" t="s">
        <v>76</v>
      </c>
      <c r="AC179" s="16" t="s">
        <v>76</v>
      </c>
      <c r="AD179" s="64" t="s">
        <v>76</v>
      </c>
    </row>
    <row r="180" spans="14:30" x14ac:dyDescent="0.25">
      <c r="N180" s="25">
        <v>52504</v>
      </c>
      <c r="O180" s="61" t="s">
        <v>76</v>
      </c>
      <c r="P180" s="16" t="s">
        <v>76</v>
      </c>
      <c r="Q180" s="16" t="s">
        <v>76</v>
      </c>
      <c r="R180" s="64" t="s">
        <v>76</v>
      </c>
      <c r="S180" s="61" t="s">
        <v>76</v>
      </c>
      <c r="T180" s="16" t="s">
        <v>76</v>
      </c>
      <c r="U180" s="16" t="s">
        <v>76</v>
      </c>
      <c r="V180" s="64" t="s">
        <v>76</v>
      </c>
      <c r="W180" s="61" t="s">
        <v>76</v>
      </c>
      <c r="X180" s="16" t="s">
        <v>76</v>
      </c>
      <c r="Y180" s="16" t="s">
        <v>76</v>
      </c>
      <c r="Z180" s="64" t="s">
        <v>76</v>
      </c>
      <c r="AA180" s="61" t="s">
        <v>76</v>
      </c>
      <c r="AB180" s="16" t="s">
        <v>76</v>
      </c>
      <c r="AC180" s="16" t="s">
        <v>76</v>
      </c>
      <c r="AD180" s="64" t="s">
        <v>76</v>
      </c>
    </row>
    <row r="181" spans="14:30" x14ac:dyDescent="0.25">
      <c r="N181" s="25">
        <v>52596</v>
      </c>
      <c r="O181" s="61" t="s">
        <v>76</v>
      </c>
      <c r="P181" s="16" t="s">
        <v>76</v>
      </c>
      <c r="Q181" s="16" t="s">
        <v>76</v>
      </c>
      <c r="R181" s="64" t="s">
        <v>76</v>
      </c>
      <c r="S181" s="61" t="s">
        <v>76</v>
      </c>
      <c r="T181" s="16" t="s">
        <v>76</v>
      </c>
      <c r="U181" s="16" t="s">
        <v>76</v>
      </c>
      <c r="V181" s="64" t="s">
        <v>76</v>
      </c>
      <c r="W181" s="61" t="s">
        <v>76</v>
      </c>
      <c r="X181" s="16" t="s">
        <v>76</v>
      </c>
      <c r="Y181" s="16" t="s">
        <v>76</v>
      </c>
      <c r="Z181" s="64" t="s">
        <v>76</v>
      </c>
      <c r="AA181" s="61" t="s">
        <v>76</v>
      </c>
      <c r="AB181" s="16" t="s">
        <v>76</v>
      </c>
      <c r="AC181" s="16" t="s">
        <v>76</v>
      </c>
      <c r="AD181" s="64" t="s">
        <v>76</v>
      </c>
    </row>
    <row r="182" spans="14:30" x14ac:dyDescent="0.25">
      <c r="N182" s="25">
        <v>52687</v>
      </c>
      <c r="O182" s="61" t="s">
        <v>76</v>
      </c>
      <c r="P182" s="16" t="s">
        <v>76</v>
      </c>
      <c r="Q182" s="16" t="s">
        <v>76</v>
      </c>
      <c r="R182" s="64" t="s">
        <v>76</v>
      </c>
      <c r="S182" s="61" t="s">
        <v>76</v>
      </c>
      <c r="T182" s="16" t="s">
        <v>76</v>
      </c>
      <c r="U182" s="16" t="s">
        <v>76</v>
      </c>
      <c r="V182" s="64" t="s">
        <v>76</v>
      </c>
      <c r="W182" s="61" t="s">
        <v>76</v>
      </c>
      <c r="X182" s="16" t="s">
        <v>76</v>
      </c>
      <c r="Y182" s="16" t="s">
        <v>76</v>
      </c>
      <c r="Z182" s="64" t="s">
        <v>76</v>
      </c>
      <c r="AA182" s="61" t="s">
        <v>76</v>
      </c>
      <c r="AB182" s="16" t="s">
        <v>76</v>
      </c>
      <c r="AC182" s="16" t="s">
        <v>76</v>
      </c>
      <c r="AD182" s="64" t="s">
        <v>76</v>
      </c>
    </row>
    <row r="183" spans="14:30" x14ac:dyDescent="0.25">
      <c r="N183" s="25">
        <v>52778</v>
      </c>
      <c r="O183" s="61" t="s">
        <v>76</v>
      </c>
      <c r="P183" s="16" t="s">
        <v>76</v>
      </c>
      <c r="Q183" s="16" t="s">
        <v>76</v>
      </c>
      <c r="R183" s="64" t="s">
        <v>76</v>
      </c>
      <c r="S183" s="61" t="s">
        <v>76</v>
      </c>
      <c r="T183" s="16" t="s">
        <v>76</v>
      </c>
      <c r="U183" s="16" t="s">
        <v>76</v>
      </c>
      <c r="V183" s="64" t="s">
        <v>76</v>
      </c>
      <c r="W183" s="61" t="s">
        <v>76</v>
      </c>
      <c r="X183" s="16" t="s">
        <v>76</v>
      </c>
      <c r="Y183" s="16" t="s">
        <v>76</v>
      </c>
      <c r="Z183" s="64" t="s">
        <v>76</v>
      </c>
      <c r="AA183" s="61" t="s">
        <v>76</v>
      </c>
      <c r="AB183" s="16" t="s">
        <v>76</v>
      </c>
      <c r="AC183" s="16" t="s">
        <v>76</v>
      </c>
      <c r="AD183" s="64" t="s">
        <v>76</v>
      </c>
    </row>
    <row r="184" spans="14:30" x14ac:dyDescent="0.25">
      <c r="N184" s="25">
        <v>52870</v>
      </c>
      <c r="O184" s="61" t="s">
        <v>76</v>
      </c>
      <c r="P184" s="16" t="s">
        <v>76</v>
      </c>
      <c r="Q184" s="16" t="s">
        <v>76</v>
      </c>
      <c r="R184" s="64" t="s">
        <v>76</v>
      </c>
      <c r="S184" s="61" t="s">
        <v>76</v>
      </c>
      <c r="T184" s="16" t="s">
        <v>76</v>
      </c>
      <c r="U184" s="16" t="s">
        <v>76</v>
      </c>
      <c r="V184" s="64" t="s">
        <v>76</v>
      </c>
      <c r="W184" s="61" t="s">
        <v>76</v>
      </c>
      <c r="X184" s="16" t="s">
        <v>76</v>
      </c>
      <c r="Y184" s="16" t="s">
        <v>76</v>
      </c>
      <c r="Z184" s="64" t="s">
        <v>76</v>
      </c>
      <c r="AA184" s="61" t="s">
        <v>76</v>
      </c>
      <c r="AB184" s="16" t="s">
        <v>76</v>
      </c>
      <c r="AC184" s="16" t="s">
        <v>76</v>
      </c>
      <c r="AD184" s="64" t="s">
        <v>76</v>
      </c>
    </row>
    <row r="185" spans="14:30" x14ac:dyDescent="0.25">
      <c r="N185" s="25">
        <v>52962</v>
      </c>
      <c r="O185" s="61" t="s">
        <v>76</v>
      </c>
      <c r="P185" s="16" t="s">
        <v>76</v>
      </c>
      <c r="Q185" s="16" t="s">
        <v>76</v>
      </c>
      <c r="R185" s="64" t="s">
        <v>76</v>
      </c>
      <c r="S185" s="61" t="s">
        <v>76</v>
      </c>
      <c r="T185" s="16" t="s">
        <v>76</v>
      </c>
      <c r="U185" s="16" t="s">
        <v>76</v>
      </c>
      <c r="V185" s="64" t="s">
        <v>76</v>
      </c>
      <c r="W185" s="61" t="s">
        <v>76</v>
      </c>
      <c r="X185" s="16" t="s">
        <v>76</v>
      </c>
      <c r="Y185" s="16" t="s">
        <v>76</v>
      </c>
      <c r="Z185" s="64" t="s">
        <v>76</v>
      </c>
      <c r="AA185" s="61" t="s">
        <v>76</v>
      </c>
      <c r="AB185" s="16" t="s">
        <v>76</v>
      </c>
      <c r="AC185" s="16" t="s">
        <v>76</v>
      </c>
      <c r="AD185" s="64" t="s">
        <v>76</v>
      </c>
    </row>
    <row r="186" spans="14:30" x14ac:dyDescent="0.25">
      <c r="N186" s="25">
        <v>53052</v>
      </c>
      <c r="O186" s="61" t="s">
        <v>76</v>
      </c>
      <c r="P186" s="16" t="s">
        <v>76</v>
      </c>
      <c r="Q186" s="16" t="s">
        <v>76</v>
      </c>
      <c r="R186" s="64" t="s">
        <v>76</v>
      </c>
      <c r="S186" s="61" t="s">
        <v>76</v>
      </c>
      <c r="T186" s="16" t="s">
        <v>76</v>
      </c>
      <c r="U186" s="16" t="s">
        <v>76</v>
      </c>
      <c r="V186" s="64" t="s">
        <v>76</v>
      </c>
      <c r="W186" s="61" t="s">
        <v>76</v>
      </c>
      <c r="X186" s="16" t="s">
        <v>76</v>
      </c>
      <c r="Y186" s="16" t="s">
        <v>76</v>
      </c>
      <c r="Z186" s="64" t="s">
        <v>76</v>
      </c>
      <c r="AA186" s="61" t="s">
        <v>76</v>
      </c>
      <c r="AB186" s="16" t="s">
        <v>76</v>
      </c>
      <c r="AC186" s="16" t="s">
        <v>76</v>
      </c>
      <c r="AD186" s="64" t="s">
        <v>76</v>
      </c>
    </row>
    <row r="187" spans="14:30" x14ac:dyDescent="0.25">
      <c r="N187" s="25">
        <v>53143</v>
      </c>
      <c r="O187" s="61" t="s">
        <v>76</v>
      </c>
      <c r="P187" s="16" t="s">
        <v>76</v>
      </c>
      <c r="Q187" s="16" t="s">
        <v>76</v>
      </c>
      <c r="R187" s="64" t="s">
        <v>76</v>
      </c>
      <c r="S187" s="61" t="s">
        <v>76</v>
      </c>
      <c r="T187" s="16" t="s">
        <v>76</v>
      </c>
      <c r="U187" s="16" t="s">
        <v>76</v>
      </c>
      <c r="V187" s="64" t="s">
        <v>76</v>
      </c>
      <c r="W187" s="61" t="s">
        <v>76</v>
      </c>
      <c r="X187" s="16" t="s">
        <v>76</v>
      </c>
      <c r="Y187" s="16" t="s">
        <v>76</v>
      </c>
      <c r="Z187" s="64" t="s">
        <v>76</v>
      </c>
      <c r="AA187" s="61" t="s">
        <v>76</v>
      </c>
      <c r="AB187" s="16" t="s">
        <v>76</v>
      </c>
      <c r="AC187" s="16" t="s">
        <v>76</v>
      </c>
      <c r="AD187" s="64" t="s">
        <v>76</v>
      </c>
    </row>
    <row r="188" spans="14:30" x14ac:dyDescent="0.25">
      <c r="N188" s="25">
        <v>53235</v>
      </c>
      <c r="O188" s="61" t="s">
        <v>76</v>
      </c>
      <c r="P188" s="16" t="s">
        <v>76</v>
      </c>
      <c r="Q188" s="16" t="s">
        <v>76</v>
      </c>
      <c r="R188" s="64" t="s">
        <v>76</v>
      </c>
      <c r="S188" s="61" t="s">
        <v>76</v>
      </c>
      <c r="T188" s="16" t="s">
        <v>76</v>
      </c>
      <c r="U188" s="16" t="s">
        <v>76</v>
      </c>
      <c r="V188" s="64" t="s">
        <v>76</v>
      </c>
      <c r="W188" s="61" t="s">
        <v>76</v>
      </c>
      <c r="X188" s="16" t="s">
        <v>76</v>
      </c>
      <c r="Y188" s="16" t="s">
        <v>76</v>
      </c>
      <c r="Z188" s="64" t="s">
        <v>76</v>
      </c>
      <c r="AA188" s="61" t="s">
        <v>76</v>
      </c>
      <c r="AB188" s="16" t="s">
        <v>76</v>
      </c>
      <c r="AC188" s="16" t="s">
        <v>76</v>
      </c>
      <c r="AD188" s="64" t="s">
        <v>76</v>
      </c>
    </row>
    <row r="189" spans="14:30" x14ac:dyDescent="0.25">
      <c r="N189" s="25">
        <v>53327</v>
      </c>
      <c r="O189" s="61" t="s">
        <v>76</v>
      </c>
      <c r="P189" s="16" t="s">
        <v>76</v>
      </c>
      <c r="Q189" s="16" t="s">
        <v>76</v>
      </c>
      <c r="R189" s="64" t="s">
        <v>76</v>
      </c>
      <c r="S189" s="61" t="s">
        <v>76</v>
      </c>
      <c r="T189" s="16" t="s">
        <v>76</v>
      </c>
      <c r="U189" s="16" t="s">
        <v>76</v>
      </c>
      <c r="V189" s="64" t="s">
        <v>76</v>
      </c>
      <c r="W189" s="61" t="s">
        <v>76</v>
      </c>
      <c r="X189" s="16" t="s">
        <v>76</v>
      </c>
      <c r="Y189" s="16" t="s">
        <v>76</v>
      </c>
      <c r="Z189" s="64" t="s">
        <v>76</v>
      </c>
      <c r="AA189" s="61" t="s">
        <v>76</v>
      </c>
      <c r="AB189" s="16" t="s">
        <v>76</v>
      </c>
      <c r="AC189" s="16" t="s">
        <v>76</v>
      </c>
      <c r="AD189" s="64" t="s">
        <v>76</v>
      </c>
    </row>
    <row r="190" spans="14:30" x14ac:dyDescent="0.25">
      <c r="N190" s="25">
        <v>53417</v>
      </c>
      <c r="O190" s="61" t="s">
        <v>76</v>
      </c>
      <c r="P190" s="16" t="s">
        <v>76</v>
      </c>
      <c r="Q190" s="16" t="s">
        <v>76</v>
      </c>
      <c r="R190" s="64" t="s">
        <v>76</v>
      </c>
      <c r="S190" s="61" t="s">
        <v>76</v>
      </c>
      <c r="T190" s="16" t="s">
        <v>76</v>
      </c>
      <c r="U190" s="16" t="s">
        <v>76</v>
      </c>
      <c r="V190" s="64" t="s">
        <v>76</v>
      </c>
      <c r="W190" s="61" t="s">
        <v>76</v>
      </c>
      <c r="X190" s="16" t="s">
        <v>76</v>
      </c>
      <c r="Y190" s="16" t="s">
        <v>76</v>
      </c>
      <c r="Z190" s="64" t="s">
        <v>76</v>
      </c>
      <c r="AA190" s="61" t="s">
        <v>76</v>
      </c>
      <c r="AB190" s="16" t="s">
        <v>76</v>
      </c>
      <c r="AC190" s="16" t="s">
        <v>76</v>
      </c>
      <c r="AD190" s="64" t="s">
        <v>76</v>
      </c>
    </row>
    <row r="191" spans="14:30" x14ac:dyDescent="0.25">
      <c r="N191" s="25">
        <v>53508</v>
      </c>
      <c r="O191" s="61" t="s">
        <v>76</v>
      </c>
      <c r="P191" s="16" t="s">
        <v>76</v>
      </c>
      <c r="Q191" s="16" t="s">
        <v>76</v>
      </c>
      <c r="R191" s="64" t="s">
        <v>76</v>
      </c>
      <c r="S191" s="61" t="s">
        <v>76</v>
      </c>
      <c r="T191" s="16" t="s">
        <v>76</v>
      </c>
      <c r="U191" s="16" t="s">
        <v>76</v>
      </c>
      <c r="V191" s="64" t="s">
        <v>76</v>
      </c>
      <c r="W191" s="61" t="s">
        <v>76</v>
      </c>
      <c r="X191" s="16" t="s">
        <v>76</v>
      </c>
      <c r="Y191" s="16" t="s">
        <v>76</v>
      </c>
      <c r="Z191" s="64" t="s">
        <v>76</v>
      </c>
      <c r="AA191" s="61" t="s">
        <v>76</v>
      </c>
      <c r="AB191" s="16" t="s">
        <v>76</v>
      </c>
      <c r="AC191" s="16" t="s">
        <v>76</v>
      </c>
      <c r="AD191" s="64" t="s">
        <v>76</v>
      </c>
    </row>
    <row r="192" spans="14:30" x14ac:dyDescent="0.25">
      <c r="N192" s="25">
        <v>53600</v>
      </c>
      <c r="O192" s="61" t="s">
        <v>76</v>
      </c>
      <c r="P192" s="16" t="s">
        <v>76</v>
      </c>
      <c r="Q192" s="16" t="s">
        <v>76</v>
      </c>
      <c r="R192" s="64" t="s">
        <v>76</v>
      </c>
      <c r="S192" s="61" t="s">
        <v>76</v>
      </c>
      <c r="T192" s="16" t="s">
        <v>76</v>
      </c>
      <c r="U192" s="16" t="s">
        <v>76</v>
      </c>
      <c r="V192" s="64" t="s">
        <v>76</v>
      </c>
      <c r="W192" s="61" t="s">
        <v>76</v>
      </c>
      <c r="X192" s="16" t="s">
        <v>76</v>
      </c>
      <c r="Y192" s="16" t="s">
        <v>76</v>
      </c>
      <c r="Z192" s="64" t="s">
        <v>76</v>
      </c>
      <c r="AA192" s="61" t="s">
        <v>76</v>
      </c>
      <c r="AB192" s="16" t="s">
        <v>76</v>
      </c>
      <c r="AC192" s="16" t="s">
        <v>76</v>
      </c>
      <c r="AD192" s="64" t="s">
        <v>76</v>
      </c>
    </row>
    <row r="193" spans="14:30" x14ac:dyDescent="0.25">
      <c r="N193" s="25">
        <v>53692</v>
      </c>
      <c r="O193" s="61" t="s">
        <v>76</v>
      </c>
      <c r="P193" s="16" t="s">
        <v>76</v>
      </c>
      <c r="Q193" s="16" t="s">
        <v>76</v>
      </c>
      <c r="R193" s="64" t="s">
        <v>76</v>
      </c>
      <c r="S193" s="61" t="s">
        <v>76</v>
      </c>
      <c r="T193" s="16" t="s">
        <v>76</v>
      </c>
      <c r="U193" s="16" t="s">
        <v>76</v>
      </c>
      <c r="V193" s="64" t="s">
        <v>76</v>
      </c>
      <c r="W193" s="61" t="s">
        <v>76</v>
      </c>
      <c r="X193" s="16" t="s">
        <v>76</v>
      </c>
      <c r="Y193" s="16" t="s">
        <v>76</v>
      </c>
      <c r="Z193" s="64" t="s">
        <v>76</v>
      </c>
      <c r="AA193" s="61" t="s">
        <v>76</v>
      </c>
      <c r="AB193" s="16" t="s">
        <v>76</v>
      </c>
      <c r="AC193" s="16" t="s">
        <v>76</v>
      </c>
      <c r="AD193" s="64" t="s">
        <v>76</v>
      </c>
    </row>
    <row r="194" spans="14:30" x14ac:dyDescent="0.25">
      <c r="N194" s="25">
        <v>53782</v>
      </c>
      <c r="O194" s="61" t="s">
        <v>76</v>
      </c>
      <c r="P194" s="16" t="s">
        <v>76</v>
      </c>
      <c r="Q194" s="16" t="s">
        <v>76</v>
      </c>
      <c r="R194" s="64" t="s">
        <v>76</v>
      </c>
      <c r="S194" s="61" t="s">
        <v>76</v>
      </c>
      <c r="T194" s="16" t="s">
        <v>76</v>
      </c>
      <c r="U194" s="16" t="s">
        <v>76</v>
      </c>
      <c r="V194" s="64" t="s">
        <v>76</v>
      </c>
      <c r="W194" s="61" t="s">
        <v>76</v>
      </c>
      <c r="X194" s="16" t="s">
        <v>76</v>
      </c>
      <c r="Y194" s="16" t="s">
        <v>76</v>
      </c>
      <c r="Z194" s="64" t="s">
        <v>76</v>
      </c>
      <c r="AA194" s="61" t="s">
        <v>76</v>
      </c>
      <c r="AB194" s="16" t="s">
        <v>76</v>
      </c>
      <c r="AC194" s="16" t="s">
        <v>76</v>
      </c>
      <c r="AD194" s="64" t="s">
        <v>76</v>
      </c>
    </row>
    <row r="195" spans="14:30" x14ac:dyDescent="0.25">
      <c r="N195" s="25">
        <v>53873</v>
      </c>
      <c r="O195" s="61" t="s">
        <v>76</v>
      </c>
      <c r="P195" s="16" t="s">
        <v>76</v>
      </c>
      <c r="Q195" s="16" t="s">
        <v>76</v>
      </c>
      <c r="R195" s="64" t="s">
        <v>76</v>
      </c>
      <c r="S195" s="61" t="s">
        <v>76</v>
      </c>
      <c r="T195" s="16" t="s">
        <v>76</v>
      </c>
      <c r="U195" s="16" t="s">
        <v>76</v>
      </c>
      <c r="V195" s="64" t="s">
        <v>76</v>
      </c>
      <c r="W195" s="61" t="s">
        <v>76</v>
      </c>
      <c r="X195" s="16" t="s">
        <v>76</v>
      </c>
      <c r="Y195" s="16" t="s">
        <v>76</v>
      </c>
      <c r="Z195" s="64" t="s">
        <v>76</v>
      </c>
      <c r="AA195" s="61" t="s">
        <v>76</v>
      </c>
      <c r="AB195" s="16" t="s">
        <v>76</v>
      </c>
      <c r="AC195" s="16" t="s">
        <v>76</v>
      </c>
      <c r="AD195" s="64" t="s">
        <v>76</v>
      </c>
    </row>
    <row r="196" spans="14:30" x14ac:dyDescent="0.25">
      <c r="N196" s="25">
        <v>53965</v>
      </c>
      <c r="O196" s="61" t="s">
        <v>76</v>
      </c>
      <c r="P196" s="16" t="s">
        <v>76</v>
      </c>
      <c r="Q196" s="16" t="s">
        <v>76</v>
      </c>
      <c r="R196" s="64" t="s">
        <v>76</v>
      </c>
      <c r="S196" s="61" t="s">
        <v>76</v>
      </c>
      <c r="T196" s="16" t="s">
        <v>76</v>
      </c>
      <c r="U196" s="16" t="s">
        <v>76</v>
      </c>
      <c r="V196" s="64" t="s">
        <v>76</v>
      </c>
      <c r="W196" s="61" t="s">
        <v>76</v>
      </c>
      <c r="X196" s="16" t="s">
        <v>76</v>
      </c>
      <c r="Y196" s="16" t="s">
        <v>76</v>
      </c>
      <c r="Z196" s="64" t="s">
        <v>76</v>
      </c>
      <c r="AA196" s="61" t="s">
        <v>76</v>
      </c>
      <c r="AB196" s="16" t="s">
        <v>76</v>
      </c>
      <c r="AC196" s="16" t="s">
        <v>76</v>
      </c>
      <c r="AD196" s="64" t="s">
        <v>76</v>
      </c>
    </row>
    <row r="197" spans="14:30" x14ac:dyDescent="0.25">
      <c r="N197" s="25">
        <v>54057</v>
      </c>
      <c r="O197" s="61" t="s">
        <v>76</v>
      </c>
      <c r="P197" s="16" t="s">
        <v>76</v>
      </c>
      <c r="Q197" s="16" t="s">
        <v>76</v>
      </c>
      <c r="R197" s="64" t="s">
        <v>76</v>
      </c>
      <c r="S197" s="61" t="s">
        <v>76</v>
      </c>
      <c r="T197" s="16" t="s">
        <v>76</v>
      </c>
      <c r="U197" s="16" t="s">
        <v>76</v>
      </c>
      <c r="V197" s="64" t="s">
        <v>76</v>
      </c>
      <c r="W197" s="61" t="s">
        <v>76</v>
      </c>
      <c r="X197" s="16" t="s">
        <v>76</v>
      </c>
      <c r="Y197" s="16" t="s">
        <v>76</v>
      </c>
      <c r="Z197" s="64" t="s">
        <v>76</v>
      </c>
      <c r="AA197" s="61" t="s">
        <v>76</v>
      </c>
      <c r="AB197" s="16" t="s">
        <v>76</v>
      </c>
      <c r="AC197" s="16" t="s">
        <v>76</v>
      </c>
      <c r="AD197" s="64" t="s">
        <v>76</v>
      </c>
    </row>
    <row r="198" spans="14:30" x14ac:dyDescent="0.25">
      <c r="N198" s="25">
        <v>54148</v>
      </c>
      <c r="O198" s="61" t="s">
        <v>76</v>
      </c>
      <c r="P198" s="16" t="s">
        <v>76</v>
      </c>
      <c r="Q198" s="16" t="s">
        <v>76</v>
      </c>
      <c r="R198" s="64" t="s">
        <v>76</v>
      </c>
      <c r="S198" s="61" t="s">
        <v>76</v>
      </c>
      <c r="T198" s="16" t="s">
        <v>76</v>
      </c>
      <c r="U198" s="16" t="s">
        <v>76</v>
      </c>
      <c r="V198" s="64" t="s">
        <v>76</v>
      </c>
      <c r="W198" s="61" t="s">
        <v>76</v>
      </c>
      <c r="X198" s="16" t="s">
        <v>76</v>
      </c>
      <c r="Y198" s="16" t="s">
        <v>76</v>
      </c>
      <c r="Z198" s="64" t="s">
        <v>76</v>
      </c>
      <c r="AA198" s="61" t="s">
        <v>76</v>
      </c>
      <c r="AB198" s="16" t="s">
        <v>76</v>
      </c>
      <c r="AC198" s="16" t="s">
        <v>76</v>
      </c>
      <c r="AD198" s="64" t="s">
        <v>76</v>
      </c>
    </row>
    <row r="199" spans="14:30" x14ac:dyDescent="0.25">
      <c r="N199" s="25">
        <v>54239</v>
      </c>
      <c r="O199" s="61" t="s">
        <v>76</v>
      </c>
      <c r="P199" s="16" t="s">
        <v>76</v>
      </c>
      <c r="Q199" s="16" t="s">
        <v>76</v>
      </c>
      <c r="R199" s="64" t="s">
        <v>76</v>
      </c>
      <c r="S199" s="61" t="s">
        <v>76</v>
      </c>
      <c r="T199" s="16" t="s">
        <v>76</v>
      </c>
      <c r="U199" s="16" t="s">
        <v>76</v>
      </c>
      <c r="V199" s="64" t="s">
        <v>76</v>
      </c>
      <c r="W199" s="61" t="s">
        <v>76</v>
      </c>
      <c r="X199" s="16" t="s">
        <v>76</v>
      </c>
      <c r="Y199" s="16" t="s">
        <v>76</v>
      </c>
      <c r="Z199" s="64" t="s">
        <v>76</v>
      </c>
      <c r="AA199" s="61" t="s">
        <v>76</v>
      </c>
      <c r="AB199" s="16" t="s">
        <v>76</v>
      </c>
      <c r="AC199" s="16" t="s">
        <v>76</v>
      </c>
      <c r="AD199" s="64" t="s">
        <v>76</v>
      </c>
    </row>
    <row r="200" spans="14:30" x14ac:dyDescent="0.25">
      <c r="N200" s="25">
        <v>54331</v>
      </c>
      <c r="O200" s="61" t="s">
        <v>76</v>
      </c>
      <c r="P200" s="16" t="s">
        <v>76</v>
      </c>
      <c r="Q200" s="16" t="s">
        <v>76</v>
      </c>
      <c r="R200" s="64" t="s">
        <v>76</v>
      </c>
      <c r="S200" s="61" t="s">
        <v>76</v>
      </c>
      <c r="T200" s="16" t="s">
        <v>76</v>
      </c>
      <c r="U200" s="16" t="s">
        <v>76</v>
      </c>
      <c r="V200" s="64" t="s">
        <v>76</v>
      </c>
      <c r="W200" s="61" t="s">
        <v>76</v>
      </c>
      <c r="X200" s="16" t="s">
        <v>76</v>
      </c>
      <c r="Y200" s="16" t="s">
        <v>76</v>
      </c>
      <c r="Z200" s="64" t="s">
        <v>76</v>
      </c>
      <c r="AA200" s="61" t="s">
        <v>76</v>
      </c>
      <c r="AB200" s="16" t="s">
        <v>76</v>
      </c>
      <c r="AC200" s="16" t="s">
        <v>76</v>
      </c>
      <c r="AD200" s="64" t="s">
        <v>76</v>
      </c>
    </row>
    <row r="201" spans="14:30" x14ac:dyDescent="0.25">
      <c r="N201" s="25">
        <v>54423</v>
      </c>
      <c r="O201" s="61" t="s">
        <v>76</v>
      </c>
      <c r="P201" s="16" t="s">
        <v>76</v>
      </c>
      <c r="Q201" s="16" t="s">
        <v>76</v>
      </c>
      <c r="R201" s="64" t="s">
        <v>76</v>
      </c>
      <c r="S201" s="61" t="s">
        <v>76</v>
      </c>
      <c r="T201" s="16" t="s">
        <v>76</v>
      </c>
      <c r="U201" s="16" t="s">
        <v>76</v>
      </c>
      <c r="V201" s="64" t="s">
        <v>76</v>
      </c>
      <c r="W201" s="61" t="s">
        <v>76</v>
      </c>
      <c r="X201" s="16" t="s">
        <v>76</v>
      </c>
      <c r="Y201" s="16" t="s">
        <v>76</v>
      </c>
      <c r="Z201" s="64" t="s">
        <v>76</v>
      </c>
      <c r="AA201" s="61" t="s">
        <v>76</v>
      </c>
      <c r="AB201" s="16" t="s">
        <v>76</v>
      </c>
      <c r="AC201" s="16" t="s">
        <v>76</v>
      </c>
      <c r="AD201" s="64" t="s">
        <v>76</v>
      </c>
    </row>
    <row r="202" spans="14:30" x14ac:dyDescent="0.25">
      <c r="N202" s="25">
        <v>54513</v>
      </c>
      <c r="O202" s="61" t="s">
        <v>76</v>
      </c>
      <c r="P202" s="16" t="s">
        <v>76</v>
      </c>
      <c r="Q202" s="16" t="s">
        <v>76</v>
      </c>
      <c r="R202" s="64" t="s">
        <v>76</v>
      </c>
      <c r="S202" s="61" t="s">
        <v>76</v>
      </c>
      <c r="T202" s="16" t="s">
        <v>76</v>
      </c>
      <c r="U202" s="16" t="s">
        <v>76</v>
      </c>
      <c r="V202" s="64" t="s">
        <v>76</v>
      </c>
      <c r="W202" s="61" t="s">
        <v>76</v>
      </c>
      <c r="X202" s="16" t="s">
        <v>76</v>
      </c>
      <c r="Y202" s="16" t="s">
        <v>76</v>
      </c>
      <c r="Z202" s="64" t="s">
        <v>76</v>
      </c>
      <c r="AA202" s="61" t="s">
        <v>76</v>
      </c>
      <c r="AB202" s="16" t="s">
        <v>76</v>
      </c>
      <c r="AC202" s="16" t="s">
        <v>76</v>
      </c>
      <c r="AD202" s="64" t="s">
        <v>76</v>
      </c>
    </row>
    <row r="203" spans="14:30" x14ac:dyDescent="0.25">
      <c r="N203" s="25">
        <v>54604</v>
      </c>
      <c r="O203" s="61" t="s">
        <v>76</v>
      </c>
      <c r="P203" s="16" t="s">
        <v>76</v>
      </c>
      <c r="Q203" s="16" t="s">
        <v>76</v>
      </c>
      <c r="R203" s="64" t="s">
        <v>76</v>
      </c>
      <c r="S203" s="61" t="s">
        <v>76</v>
      </c>
      <c r="T203" s="16" t="s">
        <v>76</v>
      </c>
      <c r="U203" s="16" t="s">
        <v>76</v>
      </c>
      <c r="V203" s="64" t="s">
        <v>76</v>
      </c>
      <c r="W203" s="61" t="s">
        <v>76</v>
      </c>
      <c r="X203" s="16" t="s">
        <v>76</v>
      </c>
      <c r="Y203" s="16" t="s">
        <v>76</v>
      </c>
      <c r="Z203" s="64" t="s">
        <v>76</v>
      </c>
      <c r="AA203" s="61" t="s">
        <v>76</v>
      </c>
      <c r="AB203" s="16" t="s">
        <v>76</v>
      </c>
      <c r="AC203" s="16" t="s">
        <v>76</v>
      </c>
      <c r="AD203" s="64" t="s">
        <v>76</v>
      </c>
    </row>
    <row r="204" spans="14:30" x14ac:dyDescent="0.25">
      <c r="N204" s="25">
        <v>54696</v>
      </c>
      <c r="O204" s="61" t="s">
        <v>76</v>
      </c>
      <c r="P204" s="16" t="s">
        <v>76</v>
      </c>
      <c r="Q204" s="16" t="s">
        <v>76</v>
      </c>
      <c r="R204" s="64" t="s">
        <v>76</v>
      </c>
      <c r="S204" s="61" t="s">
        <v>76</v>
      </c>
      <c r="T204" s="16" t="s">
        <v>76</v>
      </c>
      <c r="U204" s="16" t="s">
        <v>76</v>
      </c>
      <c r="V204" s="64" t="s">
        <v>76</v>
      </c>
      <c r="W204" s="61" t="s">
        <v>76</v>
      </c>
      <c r="X204" s="16" t="s">
        <v>76</v>
      </c>
      <c r="Y204" s="16" t="s">
        <v>76</v>
      </c>
      <c r="Z204" s="64" t="s">
        <v>76</v>
      </c>
      <c r="AA204" s="61" t="s">
        <v>76</v>
      </c>
      <c r="AB204" s="16" t="s">
        <v>76</v>
      </c>
      <c r="AC204" s="16" t="s">
        <v>76</v>
      </c>
      <c r="AD204" s="64" t="s">
        <v>76</v>
      </c>
    </row>
    <row r="205" spans="14:30" x14ac:dyDescent="0.25">
      <c r="N205" s="25">
        <v>54788</v>
      </c>
      <c r="O205" s="61" t="s">
        <v>76</v>
      </c>
      <c r="P205" s="16" t="s">
        <v>76</v>
      </c>
      <c r="Q205" s="16" t="s">
        <v>76</v>
      </c>
      <c r="R205" s="64" t="s">
        <v>76</v>
      </c>
      <c r="S205" s="61" t="s">
        <v>76</v>
      </c>
      <c r="T205" s="16" t="s">
        <v>76</v>
      </c>
      <c r="U205" s="16" t="s">
        <v>76</v>
      </c>
      <c r="V205" s="64" t="s">
        <v>76</v>
      </c>
      <c r="W205" s="61" t="s">
        <v>76</v>
      </c>
      <c r="X205" s="16" t="s">
        <v>76</v>
      </c>
      <c r="Y205" s="16" t="s">
        <v>76</v>
      </c>
      <c r="Z205" s="64" t="s">
        <v>76</v>
      </c>
      <c r="AA205" s="61" t="s">
        <v>76</v>
      </c>
      <c r="AB205" s="16" t="s">
        <v>76</v>
      </c>
      <c r="AC205" s="16" t="s">
        <v>76</v>
      </c>
      <c r="AD205" s="64" t="s">
        <v>76</v>
      </c>
    </row>
    <row r="206" spans="14:30" x14ac:dyDescent="0.25">
      <c r="N206" s="25">
        <v>54878</v>
      </c>
      <c r="O206" s="61" t="s">
        <v>76</v>
      </c>
      <c r="P206" s="16" t="s">
        <v>76</v>
      </c>
      <c r="Q206" s="16" t="s">
        <v>76</v>
      </c>
      <c r="R206" s="64" t="s">
        <v>76</v>
      </c>
      <c r="S206" s="61" t="s">
        <v>76</v>
      </c>
      <c r="T206" s="16" t="s">
        <v>76</v>
      </c>
      <c r="U206" s="16" t="s">
        <v>76</v>
      </c>
      <c r="V206" s="64" t="s">
        <v>76</v>
      </c>
      <c r="W206" s="61" t="s">
        <v>76</v>
      </c>
      <c r="X206" s="16" t="s">
        <v>76</v>
      </c>
      <c r="Y206" s="16" t="s">
        <v>76</v>
      </c>
      <c r="Z206" s="64" t="s">
        <v>76</v>
      </c>
      <c r="AA206" s="61" t="s">
        <v>76</v>
      </c>
      <c r="AB206" s="16" t="s">
        <v>76</v>
      </c>
      <c r="AC206" s="16" t="s">
        <v>76</v>
      </c>
      <c r="AD206" s="64" t="s">
        <v>76</v>
      </c>
    </row>
    <row r="207" spans="14:30" x14ac:dyDescent="0.25">
      <c r="N207" s="25">
        <v>54969</v>
      </c>
      <c r="O207" s="61" t="s">
        <v>76</v>
      </c>
      <c r="P207" s="16" t="s">
        <v>76</v>
      </c>
      <c r="Q207" s="16" t="s">
        <v>76</v>
      </c>
      <c r="R207" s="64" t="s">
        <v>76</v>
      </c>
      <c r="S207" s="61" t="s">
        <v>76</v>
      </c>
      <c r="T207" s="16" t="s">
        <v>76</v>
      </c>
      <c r="U207" s="16" t="s">
        <v>76</v>
      </c>
      <c r="V207" s="64" t="s">
        <v>76</v>
      </c>
      <c r="W207" s="61" t="s">
        <v>76</v>
      </c>
      <c r="X207" s="16" t="s">
        <v>76</v>
      </c>
      <c r="Y207" s="16" t="s">
        <v>76</v>
      </c>
      <c r="Z207" s="64" t="s">
        <v>76</v>
      </c>
      <c r="AA207" s="61" t="s">
        <v>76</v>
      </c>
      <c r="AB207" s="16" t="s">
        <v>76</v>
      </c>
      <c r="AC207" s="16" t="s">
        <v>76</v>
      </c>
      <c r="AD207" s="64" t="s">
        <v>76</v>
      </c>
    </row>
    <row r="208" spans="14:30" x14ac:dyDescent="0.25">
      <c r="N208" s="25">
        <v>55061</v>
      </c>
      <c r="O208" s="61" t="s">
        <v>76</v>
      </c>
      <c r="P208" s="16" t="s">
        <v>76</v>
      </c>
      <c r="Q208" s="16" t="s">
        <v>76</v>
      </c>
      <c r="R208" s="64" t="s">
        <v>76</v>
      </c>
      <c r="S208" s="61" t="s">
        <v>76</v>
      </c>
      <c r="T208" s="16" t="s">
        <v>76</v>
      </c>
      <c r="U208" s="16" t="s">
        <v>76</v>
      </c>
      <c r="V208" s="64" t="s">
        <v>76</v>
      </c>
      <c r="W208" s="61" t="s">
        <v>76</v>
      </c>
      <c r="X208" s="16" t="s">
        <v>76</v>
      </c>
      <c r="Y208" s="16" t="s">
        <v>76</v>
      </c>
      <c r="Z208" s="64" t="s">
        <v>76</v>
      </c>
      <c r="AA208" s="61" t="s">
        <v>76</v>
      </c>
      <c r="AB208" s="16" t="s">
        <v>76</v>
      </c>
      <c r="AC208" s="16" t="s">
        <v>76</v>
      </c>
      <c r="AD208" s="64" t="s">
        <v>76</v>
      </c>
    </row>
    <row r="209" spans="14:14" x14ac:dyDescent="0.25">
      <c r="N209" s="25"/>
    </row>
    <row r="210" spans="14:14" x14ac:dyDescent="0.25">
      <c r="N210" s="25"/>
    </row>
    <row r="211" spans="14:14" x14ac:dyDescent="0.25">
      <c r="N211" s="25"/>
    </row>
    <row r="212" spans="14:14" x14ac:dyDescent="0.25">
      <c r="N212" s="25"/>
    </row>
    <row r="213" spans="14:14" x14ac:dyDescent="0.25">
      <c r="N213" s="25"/>
    </row>
    <row r="214" spans="14:14" x14ac:dyDescent="0.25">
      <c r="N214" s="25"/>
    </row>
    <row r="215" spans="14:14" x14ac:dyDescent="0.25">
      <c r="N215" s="25"/>
    </row>
    <row r="216" spans="14:14" x14ac:dyDescent="0.25">
      <c r="N216" s="25"/>
    </row>
    <row r="217" spans="14:14" x14ac:dyDescent="0.25">
      <c r="N217" s="25"/>
    </row>
    <row r="218" spans="14:14" x14ac:dyDescent="0.25">
      <c r="N218" s="25"/>
    </row>
    <row r="219" spans="14:14" x14ac:dyDescent="0.25">
      <c r="N219" s="25"/>
    </row>
    <row r="220" spans="14:14" x14ac:dyDescent="0.25">
      <c r="N220" s="25"/>
    </row>
    <row r="221" spans="14:14" x14ac:dyDescent="0.25">
      <c r="N221" s="25"/>
    </row>
    <row r="222" spans="14:14" x14ac:dyDescent="0.25">
      <c r="N222" s="25"/>
    </row>
    <row r="223" spans="14:14" x14ac:dyDescent="0.25">
      <c r="N223" s="25"/>
    </row>
    <row r="224" spans="14:14" x14ac:dyDescent="0.25">
      <c r="N224" s="25"/>
    </row>
    <row r="225" spans="14:14" x14ac:dyDescent="0.25">
      <c r="N225" s="25"/>
    </row>
    <row r="226" spans="14:14" x14ac:dyDescent="0.25">
      <c r="N226" s="25"/>
    </row>
    <row r="227" spans="14:14" x14ac:dyDescent="0.25">
      <c r="N227" s="25"/>
    </row>
    <row r="228" spans="14:14" x14ac:dyDescent="0.25">
      <c r="N228" s="25"/>
    </row>
    <row r="229" spans="14:14" x14ac:dyDescent="0.25">
      <c r="N229" s="25"/>
    </row>
    <row r="230" spans="14:14" x14ac:dyDescent="0.25">
      <c r="N230" s="25"/>
    </row>
    <row r="231" spans="14:14" x14ac:dyDescent="0.25">
      <c r="N231" s="25"/>
    </row>
    <row r="232" spans="14:14" x14ac:dyDescent="0.25">
      <c r="N232" s="25"/>
    </row>
    <row r="233" spans="14:14" x14ac:dyDescent="0.25">
      <c r="N233" s="25"/>
    </row>
    <row r="234" spans="14:14" x14ac:dyDescent="0.25">
      <c r="N234" s="25"/>
    </row>
    <row r="235" spans="14:14" x14ac:dyDescent="0.25">
      <c r="N235" s="25"/>
    </row>
    <row r="236" spans="14:14" x14ac:dyDescent="0.25">
      <c r="N236" s="25"/>
    </row>
    <row r="237" spans="14:14" x14ac:dyDescent="0.25">
      <c r="N237" s="25"/>
    </row>
    <row r="238" spans="14:14" x14ac:dyDescent="0.25">
      <c r="N238" s="25"/>
    </row>
    <row r="239" spans="14:14" x14ac:dyDescent="0.25">
      <c r="N239" s="25"/>
    </row>
    <row r="240" spans="14:14" x14ac:dyDescent="0.25">
      <c r="N240" s="25"/>
    </row>
    <row r="241" spans="14:14" x14ac:dyDescent="0.25">
      <c r="N241" s="25"/>
    </row>
    <row r="242" spans="14:14" x14ac:dyDescent="0.25">
      <c r="N242" s="25"/>
    </row>
    <row r="243" spans="14:14" x14ac:dyDescent="0.25">
      <c r="N243" s="25"/>
    </row>
    <row r="244" spans="14:14" x14ac:dyDescent="0.25">
      <c r="N244" s="25"/>
    </row>
    <row r="245" spans="14:14" x14ac:dyDescent="0.25">
      <c r="N245" s="25"/>
    </row>
    <row r="246" spans="14:14" x14ac:dyDescent="0.25">
      <c r="N246" s="25"/>
    </row>
    <row r="247" spans="14:14" x14ac:dyDescent="0.25">
      <c r="N247" s="25"/>
    </row>
    <row r="248" spans="14:14" x14ac:dyDescent="0.25">
      <c r="N248" s="25"/>
    </row>
    <row r="249" spans="14:14" x14ac:dyDescent="0.25">
      <c r="N249" s="25"/>
    </row>
    <row r="250" spans="14:14" x14ac:dyDescent="0.25">
      <c r="N250" s="25"/>
    </row>
    <row r="251" spans="14:14" x14ac:dyDescent="0.25">
      <c r="N251" s="25"/>
    </row>
    <row r="252" spans="14:14" x14ac:dyDescent="0.25">
      <c r="N252" s="25"/>
    </row>
    <row r="253" spans="14:14" x14ac:dyDescent="0.25">
      <c r="N253" s="25"/>
    </row>
    <row r="254" spans="14:14" x14ac:dyDescent="0.25">
      <c r="N254" s="25"/>
    </row>
    <row r="255" spans="14:14" x14ac:dyDescent="0.25">
      <c r="N255" s="25"/>
    </row>
    <row r="256" spans="14:14" x14ac:dyDescent="0.25">
      <c r="N256" s="25"/>
    </row>
    <row r="257" spans="14:14" x14ac:dyDescent="0.25">
      <c r="N257" s="25"/>
    </row>
    <row r="258" spans="14:14" x14ac:dyDescent="0.25">
      <c r="N258" s="25"/>
    </row>
    <row r="259" spans="14:14" x14ac:dyDescent="0.25">
      <c r="N259" s="25"/>
    </row>
    <row r="260" spans="14:14" x14ac:dyDescent="0.25">
      <c r="N260" s="25"/>
    </row>
    <row r="261" spans="14:14" x14ac:dyDescent="0.25">
      <c r="N261" s="25"/>
    </row>
    <row r="262" spans="14:14" x14ac:dyDescent="0.25">
      <c r="N262" s="25"/>
    </row>
    <row r="263" spans="14:14" x14ac:dyDescent="0.25">
      <c r="N263" s="25"/>
    </row>
    <row r="264" spans="14:14" x14ac:dyDescent="0.25">
      <c r="N264" s="25"/>
    </row>
    <row r="265" spans="14:14" x14ac:dyDescent="0.25">
      <c r="N265" s="25"/>
    </row>
    <row r="266" spans="14:14" x14ac:dyDescent="0.25">
      <c r="N266" s="25"/>
    </row>
    <row r="267" spans="14:14" x14ac:dyDescent="0.25">
      <c r="N267" s="25"/>
    </row>
    <row r="268" spans="14:14" x14ac:dyDescent="0.25">
      <c r="N268" s="25"/>
    </row>
    <row r="269" spans="14:14" x14ac:dyDescent="0.25">
      <c r="N269" s="25"/>
    </row>
    <row r="270" spans="14:14" x14ac:dyDescent="0.25">
      <c r="N270" s="25"/>
    </row>
    <row r="271" spans="14:14" x14ac:dyDescent="0.25">
      <c r="N271" s="25"/>
    </row>
    <row r="272" spans="14:14" x14ac:dyDescent="0.25">
      <c r="N272" s="25"/>
    </row>
    <row r="273" spans="14:14" x14ac:dyDescent="0.25">
      <c r="N273" s="25"/>
    </row>
    <row r="274" spans="14:14" x14ac:dyDescent="0.25">
      <c r="N274" s="25"/>
    </row>
    <row r="275" spans="14:14" x14ac:dyDescent="0.25">
      <c r="N275" s="25"/>
    </row>
    <row r="276" spans="14:14" x14ac:dyDescent="0.25">
      <c r="N276" s="25"/>
    </row>
    <row r="277" spans="14:14" x14ac:dyDescent="0.25">
      <c r="N277" s="25"/>
    </row>
    <row r="278" spans="14:14" x14ac:dyDescent="0.25">
      <c r="N278" s="25"/>
    </row>
    <row r="279" spans="14:14" x14ac:dyDescent="0.25">
      <c r="N279" s="25"/>
    </row>
    <row r="280" spans="14:14" x14ac:dyDescent="0.25">
      <c r="N280" s="25"/>
    </row>
    <row r="281" spans="14:14" x14ac:dyDescent="0.25">
      <c r="N281" s="25"/>
    </row>
    <row r="282" spans="14:14" x14ac:dyDescent="0.25">
      <c r="N282" s="25"/>
    </row>
    <row r="283" spans="14:14" x14ac:dyDescent="0.25">
      <c r="N283" s="25"/>
    </row>
    <row r="284" spans="14:14" x14ac:dyDescent="0.25">
      <c r="N284" s="25"/>
    </row>
    <row r="285" spans="14:14" x14ac:dyDescent="0.25">
      <c r="N285" s="25"/>
    </row>
    <row r="286" spans="14:14" x14ac:dyDescent="0.25">
      <c r="N286" s="25"/>
    </row>
    <row r="287" spans="14:14" x14ac:dyDescent="0.25">
      <c r="N287" s="25"/>
    </row>
    <row r="288" spans="14:14" x14ac:dyDescent="0.25">
      <c r="N288" s="25"/>
    </row>
    <row r="289" spans="14:14" x14ac:dyDescent="0.25">
      <c r="N289" s="25"/>
    </row>
    <row r="290" spans="14:14" x14ac:dyDescent="0.25">
      <c r="N290" s="25"/>
    </row>
    <row r="291" spans="14:14" x14ac:dyDescent="0.25">
      <c r="N291" s="25"/>
    </row>
    <row r="292" spans="14:14" x14ac:dyDescent="0.25">
      <c r="N292" s="25"/>
    </row>
    <row r="293" spans="14:14" x14ac:dyDescent="0.25">
      <c r="N293" s="25"/>
    </row>
    <row r="294" spans="14:14" x14ac:dyDescent="0.25">
      <c r="N294" s="25"/>
    </row>
    <row r="295" spans="14:14" x14ac:dyDescent="0.25">
      <c r="N295" s="25"/>
    </row>
    <row r="296" spans="14:14" x14ac:dyDescent="0.25">
      <c r="N296" s="25"/>
    </row>
    <row r="297" spans="14:14" x14ac:dyDescent="0.25">
      <c r="N297" s="25"/>
    </row>
    <row r="298" spans="14:14" x14ac:dyDescent="0.25">
      <c r="N298" s="25"/>
    </row>
    <row r="299" spans="14:14" x14ac:dyDescent="0.25">
      <c r="N299" s="25"/>
    </row>
    <row r="300" spans="14:14" x14ac:dyDescent="0.25">
      <c r="N300" s="25"/>
    </row>
    <row r="301" spans="14:14" x14ac:dyDescent="0.25">
      <c r="N301" s="25"/>
    </row>
    <row r="302" spans="14:14" x14ac:dyDescent="0.25">
      <c r="N302" s="25"/>
    </row>
    <row r="303" spans="14:14" x14ac:dyDescent="0.25">
      <c r="N303" s="25"/>
    </row>
    <row r="304" spans="14:14" x14ac:dyDescent="0.25">
      <c r="N304" s="25"/>
    </row>
    <row r="305" spans="14:14" x14ac:dyDescent="0.25">
      <c r="N305" s="25"/>
    </row>
    <row r="306" spans="14:14" x14ac:dyDescent="0.25">
      <c r="N306" s="25"/>
    </row>
    <row r="307" spans="14:14" x14ac:dyDescent="0.25">
      <c r="N307" s="25"/>
    </row>
    <row r="308" spans="14:14" x14ac:dyDescent="0.25">
      <c r="N308" s="25"/>
    </row>
    <row r="309" spans="14:14" x14ac:dyDescent="0.25">
      <c r="N309" s="25"/>
    </row>
    <row r="310" spans="14:14" x14ac:dyDescent="0.25">
      <c r="N310" s="25"/>
    </row>
    <row r="311" spans="14:14" x14ac:dyDescent="0.25">
      <c r="N311" s="25"/>
    </row>
    <row r="312" spans="14:14" x14ac:dyDescent="0.25">
      <c r="N312" s="25"/>
    </row>
    <row r="313" spans="14:14" x14ac:dyDescent="0.25">
      <c r="N313" s="25"/>
    </row>
    <row r="314" spans="14:14" x14ac:dyDescent="0.25">
      <c r="N314" s="25"/>
    </row>
    <row r="315" spans="14:14" x14ac:dyDescent="0.25">
      <c r="N315" s="25"/>
    </row>
    <row r="316" spans="14:14" x14ac:dyDescent="0.25">
      <c r="N316" s="25"/>
    </row>
    <row r="317" spans="14:14" x14ac:dyDescent="0.25">
      <c r="N317" s="25"/>
    </row>
    <row r="318" spans="14:14" x14ac:dyDescent="0.25">
      <c r="N318" s="25"/>
    </row>
    <row r="319" spans="14:14" x14ac:dyDescent="0.25">
      <c r="N319" s="25"/>
    </row>
    <row r="320" spans="14:14" x14ac:dyDescent="0.25">
      <c r="N320" s="25"/>
    </row>
    <row r="321" spans="14:14" x14ac:dyDescent="0.25">
      <c r="N321" s="25"/>
    </row>
    <row r="322" spans="14:14" x14ac:dyDescent="0.25">
      <c r="N322" s="25"/>
    </row>
    <row r="323" spans="14:14" x14ac:dyDescent="0.25">
      <c r="N323" s="25"/>
    </row>
    <row r="324" spans="14:14" x14ac:dyDescent="0.25">
      <c r="N324" s="25"/>
    </row>
    <row r="325" spans="14:14" x14ac:dyDescent="0.25">
      <c r="N325" s="25"/>
    </row>
    <row r="326" spans="14:14" x14ac:dyDescent="0.25">
      <c r="N326" s="25"/>
    </row>
    <row r="327" spans="14:14" x14ac:dyDescent="0.25">
      <c r="N327" s="25"/>
    </row>
    <row r="328" spans="14:14" x14ac:dyDescent="0.25">
      <c r="N328" s="25"/>
    </row>
    <row r="329" spans="14:14" x14ac:dyDescent="0.25">
      <c r="N329" s="25"/>
    </row>
    <row r="330" spans="14:14" x14ac:dyDescent="0.25">
      <c r="N330" s="25"/>
    </row>
    <row r="331" spans="14:14" x14ac:dyDescent="0.25">
      <c r="N331" s="25"/>
    </row>
    <row r="332" spans="14:14" x14ac:dyDescent="0.25">
      <c r="N332" s="25"/>
    </row>
    <row r="333" spans="14:14" x14ac:dyDescent="0.25">
      <c r="N333" s="25"/>
    </row>
    <row r="334" spans="14:14" x14ac:dyDescent="0.25">
      <c r="N334" s="25"/>
    </row>
    <row r="335" spans="14:14" x14ac:dyDescent="0.25">
      <c r="N335" s="25"/>
    </row>
    <row r="336" spans="14:14" x14ac:dyDescent="0.25">
      <c r="N336" s="25"/>
    </row>
    <row r="337" spans="14:14" x14ac:dyDescent="0.25">
      <c r="N337" s="25"/>
    </row>
    <row r="338" spans="14:14" x14ac:dyDescent="0.25">
      <c r="N338" s="25"/>
    </row>
    <row r="339" spans="14:14" x14ac:dyDescent="0.25">
      <c r="N339" s="25"/>
    </row>
    <row r="340" spans="14:14" x14ac:dyDescent="0.25">
      <c r="N340" s="25"/>
    </row>
    <row r="341" spans="14:14" x14ac:dyDescent="0.25">
      <c r="N341" s="25"/>
    </row>
    <row r="342" spans="14:14" x14ac:dyDescent="0.25">
      <c r="N342" s="25"/>
    </row>
    <row r="343" spans="14:14" x14ac:dyDescent="0.25">
      <c r="N343" s="25"/>
    </row>
    <row r="344" spans="14:14" x14ac:dyDescent="0.25">
      <c r="N344" s="25"/>
    </row>
    <row r="345" spans="14:14" x14ac:dyDescent="0.25">
      <c r="N345" s="25"/>
    </row>
    <row r="346" spans="14:14" x14ac:dyDescent="0.25">
      <c r="N346" s="25"/>
    </row>
    <row r="347" spans="14:14" x14ac:dyDescent="0.25">
      <c r="N347" s="25"/>
    </row>
    <row r="348" spans="14:14" x14ac:dyDescent="0.25">
      <c r="N348" s="25"/>
    </row>
    <row r="349" spans="14:14" x14ac:dyDescent="0.25">
      <c r="N349" s="25"/>
    </row>
    <row r="350" spans="14:14" x14ac:dyDescent="0.25">
      <c r="N350" s="25"/>
    </row>
    <row r="351" spans="14:14" x14ac:dyDescent="0.25">
      <c r="N351" s="25"/>
    </row>
    <row r="352" spans="14:14" x14ac:dyDescent="0.25">
      <c r="N352" s="25"/>
    </row>
    <row r="353" spans="14:14" x14ac:dyDescent="0.25">
      <c r="N353" s="25"/>
    </row>
    <row r="354" spans="14:14" x14ac:dyDescent="0.25">
      <c r="N354" s="25"/>
    </row>
    <row r="355" spans="14:14" x14ac:dyDescent="0.25">
      <c r="N355" s="25"/>
    </row>
    <row r="356" spans="14:14" x14ac:dyDescent="0.25">
      <c r="N356" s="25"/>
    </row>
    <row r="357" spans="14:14" x14ac:dyDescent="0.25">
      <c r="N357" s="25"/>
    </row>
    <row r="358" spans="14:14" x14ac:dyDescent="0.25">
      <c r="N358" s="25"/>
    </row>
    <row r="359" spans="14:14" x14ac:dyDescent="0.25">
      <c r="N359" s="25"/>
    </row>
    <row r="360" spans="14:14" x14ac:dyDescent="0.25">
      <c r="N360" s="25"/>
    </row>
    <row r="361" spans="14:14" x14ac:dyDescent="0.25">
      <c r="N361" s="25"/>
    </row>
    <row r="362" spans="14:14" x14ac:dyDescent="0.25">
      <c r="N362" s="25"/>
    </row>
    <row r="363" spans="14:14" x14ac:dyDescent="0.25">
      <c r="N363" s="25"/>
    </row>
    <row r="364" spans="14:14" x14ac:dyDescent="0.25">
      <c r="N364" s="25"/>
    </row>
    <row r="365" spans="14:14" x14ac:dyDescent="0.25">
      <c r="N365" s="25"/>
    </row>
    <row r="366" spans="14:14" x14ac:dyDescent="0.25">
      <c r="N366" s="25"/>
    </row>
    <row r="367" spans="14:14" x14ac:dyDescent="0.25">
      <c r="N367" s="25"/>
    </row>
    <row r="368" spans="14:14" x14ac:dyDescent="0.25">
      <c r="N368" s="25"/>
    </row>
    <row r="369" spans="14:14" x14ac:dyDescent="0.25">
      <c r="N369" s="25"/>
    </row>
    <row r="370" spans="14:14" x14ac:dyDescent="0.25">
      <c r="N370" s="25"/>
    </row>
    <row r="371" spans="14:14" x14ac:dyDescent="0.25">
      <c r="N371" s="25"/>
    </row>
    <row r="372" spans="14:14" x14ac:dyDescent="0.25">
      <c r="N372" s="25"/>
    </row>
    <row r="373" spans="14:14" x14ac:dyDescent="0.25">
      <c r="N373" s="25"/>
    </row>
    <row r="374" spans="14:14" x14ac:dyDescent="0.25">
      <c r="N374" s="25"/>
    </row>
    <row r="375" spans="14:14" x14ac:dyDescent="0.25">
      <c r="N375" s="25"/>
    </row>
    <row r="376" spans="14:14" x14ac:dyDescent="0.25">
      <c r="N376" s="25"/>
    </row>
    <row r="377" spans="14:14" x14ac:dyDescent="0.25">
      <c r="N377" s="25"/>
    </row>
    <row r="378" spans="14:14" x14ac:dyDescent="0.25">
      <c r="N378" s="25"/>
    </row>
    <row r="379" spans="14:14" x14ac:dyDescent="0.25">
      <c r="N379" s="25"/>
    </row>
    <row r="380" spans="14:14" x14ac:dyDescent="0.25">
      <c r="N380" s="25"/>
    </row>
    <row r="381" spans="14:14" x14ac:dyDescent="0.25">
      <c r="N381" s="25"/>
    </row>
    <row r="382" spans="14:14" x14ac:dyDescent="0.25">
      <c r="N382" s="25"/>
    </row>
    <row r="383" spans="14:14" x14ac:dyDescent="0.25">
      <c r="N383" s="25"/>
    </row>
    <row r="384" spans="14:14" x14ac:dyDescent="0.25">
      <c r="N384" s="25"/>
    </row>
    <row r="385" spans="14:14" x14ac:dyDescent="0.25">
      <c r="N385" s="25"/>
    </row>
    <row r="386" spans="14:14" x14ac:dyDescent="0.25">
      <c r="N386" s="25"/>
    </row>
    <row r="387" spans="14:14" x14ac:dyDescent="0.25">
      <c r="N387" s="25"/>
    </row>
    <row r="388" spans="14:14" x14ac:dyDescent="0.25">
      <c r="N388" s="25"/>
    </row>
    <row r="389" spans="14:14" x14ac:dyDescent="0.25">
      <c r="N389" s="25"/>
    </row>
    <row r="390" spans="14:14" x14ac:dyDescent="0.25">
      <c r="N390" s="25"/>
    </row>
    <row r="391" spans="14:14" x14ac:dyDescent="0.25">
      <c r="N391" s="25"/>
    </row>
    <row r="392" spans="14:14" x14ac:dyDescent="0.25">
      <c r="N392" s="25"/>
    </row>
    <row r="393" spans="14:14" x14ac:dyDescent="0.25">
      <c r="N393" s="25"/>
    </row>
    <row r="394" spans="14:14" x14ac:dyDescent="0.25">
      <c r="N394" s="25"/>
    </row>
    <row r="395" spans="14:14" x14ac:dyDescent="0.25">
      <c r="N395" s="25"/>
    </row>
    <row r="396" spans="14:14" x14ac:dyDescent="0.25">
      <c r="N396" s="25"/>
    </row>
    <row r="397" spans="14:14" x14ac:dyDescent="0.25">
      <c r="N397" s="25"/>
    </row>
    <row r="398" spans="14:14" x14ac:dyDescent="0.25">
      <c r="N398" s="25"/>
    </row>
    <row r="399" spans="14:14" x14ac:dyDescent="0.25">
      <c r="N399" s="25"/>
    </row>
    <row r="400" spans="14:14" x14ac:dyDescent="0.25">
      <c r="N400" s="25"/>
    </row>
    <row r="401" spans="14:14" x14ac:dyDescent="0.25">
      <c r="N401" s="25"/>
    </row>
    <row r="402" spans="14:14" x14ac:dyDescent="0.25">
      <c r="N402" s="25"/>
    </row>
    <row r="403" spans="14:14" x14ac:dyDescent="0.25">
      <c r="N403" s="25"/>
    </row>
    <row r="404" spans="14:14" x14ac:dyDescent="0.25">
      <c r="N404" s="25"/>
    </row>
    <row r="405" spans="14:14" x14ac:dyDescent="0.25">
      <c r="N405" s="25"/>
    </row>
    <row r="406" spans="14:14" x14ac:dyDescent="0.25">
      <c r="N406" s="25"/>
    </row>
    <row r="407" spans="14:14" x14ac:dyDescent="0.25">
      <c r="N407" s="25"/>
    </row>
    <row r="408" spans="14:14" x14ac:dyDescent="0.25">
      <c r="N408" s="25"/>
    </row>
    <row r="409" spans="14:14" x14ac:dyDescent="0.25">
      <c r="N409" s="25"/>
    </row>
    <row r="410" spans="14:14" x14ac:dyDescent="0.25">
      <c r="N410" s="25"/>
    </row>
    <row r="411" spans="14:14" x14ac:dyDescent="0.25">
      <c r="N411" s="25"/>
    </row>
    <row r="412" spans="14:14" x14ac:dyDescent="0.25">
      <c r="N412" s="25"/>
    </row>
    <row r="413" spans="14:14" x14ac:dyDescent="0.25">
      <c r="N413" s="25"/>
    </row>
    <row r="414" spans="14:14" x14ac:dyDescent="0.25">
      <c r="N414" s="25"/>
    </row>
    <row r="415" spans="14:14" x14ac:dyDescent="0.25">
      <c r="N415" s="25"/>
    </row>
    <row r="416" spans="14:14" x14ac:dyDescent="0.25">
      <c r="N416" s="25"/>
    </row>
    <row r="417" spans="14:14" x14ac:dyDescent="0.25">
      <c r="N417" s="25"/>
    </row>
    <row r="418" spans="14:14" x14ac:dyDescent="0.25">
      <c r="N418" s="25"/>
    </row>
    <row r="419" spans="14:14" x14ac:dyDescent="0.25">
      <c r="N419" s="25"/>
    </row>
    <row r="420" spans="14:14" x14ac:dyDescent="0.25">
      <c r="N420" s="25"/>
    </row>
  </sheetData>
  <mergeCells count="8">
    <mergeCell ref="A28:F28"/>
    <mergeCell ref="H28:M28"/>
    <mergeCell ref="A7:F7"/>
    <mergeCell ref="H7:M7"/>
    <mergeCell ref="A8:F8"/>
    <mergeCell ref="H8:M8"/>
    <mergeCell ref="A27:F27"/>
    <mergeCell ref="H27:M27"/>
  </mergeCells>
  <conditionalFormatting sqref="N6:N101 N116:N208">
    <cfRule type="expression" dxfId="14" priority="2">
      <formula>$O6=""</formula>
    </cfRule>
  </conditionalFormatting>
  <conditionalFormatting sqref="N103:N115">
    <cfRule type="expression" dxfId="2" priority="1">
      <formula>$O103=""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35BC6-C516-47A4-A347-7840E27CD2DD}">
  <sheetPr codeName="Sheet6"/>
  <dimension ref="A1:V167"/>
  <sheetViews>
    <sheetView topLeftCell="H95" workbookViewId="0">
      <selection activeCell="Z123" sqref="Z123"/>
    </sheetView>
  </sheetViews>
  <sheetFormatPr defaultColWidth="9.140625" defaultRowHeight="15" x14ac:dyDescent="0.25"/>
  <cols>
    <col min="1" max="13" width="13.7109375" style="24" customWidth="1"/>
    <col min="14" max="14" width="23.85546875" style="29" bestFit="1" customWidth="1"/>
    <col min="15" max="15" width="13.7109375" style="14" customWidth="1"/>
    <col min="16" max="16" width="20" style="14" customWidth="1"/>
    <col min="17" max="17" width="18.7109375" style="14" customWidth="1"/>
    <col min="18" max="18" width="20.42578125" style="14" customWidth="1"/>
    <col min="19" max="22" width="16.7109375" style="14" customWidth="1"/>
    <col min="23" max="16384" width="9.140625" style="24"/>
  </cols>
  <sheetData>
    <row r="1" spans="1:22" s="2" customFormat="1" ht="15.95" customHeight="1" x14ac:dyDescent="0.25">
      <c r="N1" s="18"/>
      <c r="O1" s="43"/>
      <c r="P1" s="44"/>
      <c r="Q1" s="44"/>
      <c r="R1" s="45"/>
      <c r="S1" s="43"/>
      <c r="T1" s="46"/>
      <c r="U1" s="44"/>
      <c r="V1" s="45"/>
    </row>
    <row r="2" spans="1:22" s="5" customFormat="1" ht="15.95" customHeight="1" x14ac:dyDescent="0.25">
      <c r="O2" s="47"/>
      <c r="P2" s="48"/>
      <c r="Q2" s="48"/>
      <c r="R2" s="49"/>
      <c r="S2" s="47"/>
      <c r="T2" s="48"/>
      <c r="U2" s="48"/>
      <c r="V2" s="49"/>
    </row>
    <row r="3" spans="1:22" s="5" customFormat="1" ht="15.95" customHeight="1" x14ac:dyDescent="0.25">
      <c r="O3" s="47"/>
      <c r="P3" s="48"/>
      <c r="Q3" s="48"/>
      <c r="R3" s="49"/>
      <c r="S3" s="48"/>
      <c r="T3" s="48"/>
      <c r="U3" s="48"/>
      <c r="V3" s="48"/>
    </row>
    <row r="4" spans="1:22" s="53" customFormat="1" ht="15.95" customHeight="1" x14ac:dyDescent="0.25">
      <c r="O4" s="47"/>
      <c r="P4" s="48"/>
      <c r="Q4" s="48"/>
      <c r="R4" s="49"/>
      <c r="S4" s="48"/>
      <c r="T4" s="48"/>
      <c r="U4" s="48"/>
      <c r="V4" s="48"/>
    </row>
    <row r="5" spans="1:22" s="55" customFormat="1" ht="35.1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N5" s="56" t="s">
        <v>0</v>
      </c>
      <c r="O5" s="57" t="s">
        <v>37</v>
      </c>
      <c r="P5" s="23" t="s">
        <v>38</v>
      </c>
      <c r="Q5" s="23" t="s">
        <v>39</v>
      </c>
      <c r="R5" s="58" t="s">
        <v>40</v>
      </c>
      <c r="S5" s="57" t="s">
        <v>9</v>
      </c>
      <c r="T5" s="23" t="s">
        <v>10</v>
      </c>
      <c r="U5" s="23" t="s">
        <v>11</v>
      </c>
      <c r="V5" s="58" t="s">
        <v>12</v>
      </c>
    </row>
    <row r="6" spans="1:22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N6" s="15">
        <v>35155</v>
      </c>
      <c r="O6" s="77" t="s">
        <v>15</v>
      </c>
      <c r="P6" s="62" t="s">
        <v>15</v>
      </c>
      <c r="Q6" s="62" t="s">
        <v>15</v>
      </c>
      <c r="R6" s="63" t="s">
        <v>15</v>
      </c>
      <c r="S6" s="61">
        <v>58.621956686743097</v>
      </c>
      <c r="T6" s="16">
        <v>67.9428374838362</v>
      </c>
      <c r="U6" s="16">
        <v>68.706585888054505</v>
      </c>
      <c r="V6" s="64">
        <v>62.431312842226397</v>
      </c>
    </row>
    <row r="7" spans="1:22" x14ac:dyDescent="0.25">
      <c r="A7" s="118" t="s">
        <v>87</v>
      </c>
      <c r="B7" s="118"/>
      <c r="C7" s="118"/>
      <c r="D7" s="118"/>
      <c r="E7" s="118"/>
      <c r="F7" s="118"/>
      <c r="G7" s="76"/>
      <c r="H7" s="118" t="s">
        <v>88</v>
      </c>
      <c r="I7" s="118"/>
      <c r="J7" s="118"/>
      <c r="K7" s="118"/>
      <c r="L7" s="118"/>
      <c r="M7" s="118"/>
      <c r="N7" s="15">
        <v>35246</v>
      </c>
      <c r="O7" s="77" t="s">
        <v>15</v>
      </c>
      <c r="P7" s="62" t="s">
        <v>15</v>
      </c>
      <c r="Q7" s="62" t="s">
        <v>15</v>
      </c>
      <c r="R7" s="63" t="s">
        <v>15</v>
      </c>
      <c r="S7" s="61">
        <v>62.2396180519914</v>
      </c>
      <c r="T7" s="16">
        <v>69.966840970671498</v>
      </c>
      <c r="U7" s="16">
        <v>67.680663177544901</v>
      </c>
      <c r="V7" s="64">
        <v>63.2634054559582</v>
      </c>
    </row>
    <row r="8" spans="1:22" x14ac:dyDescent="0.25">
      <c r="A8" s="118" t="s">
        <v>74</v>
      </c>
      <c r="B8" s="118"/>
      <c r="C8" s="118"/>
      <c r="D8" s="118"/>
      <c r="E8" s="118"/>
      <c r="F8" s="118"/>
      <c r="H8" s="118" t="s">
        <v>74</v>
      </c>
      <c r="I8" s="118"/>
      <c r="J8" s="118"/>
      <c r="K8" s="118"/>
      <c r="L8" s="118"/>
      <c r="M8" s="118"/>
      <c r="N8" s="15">
        <v>35338</v>
      </c>
      <c r="O8" s="77" t="s">
        <v>15</v>
      </c>
      <c r="P8" s="62" t="s">
        <v>15</v>
      </c>
      <c r="Q8" s="62" t="s">
        <v>15</v>
      </c>
      <c r="R8" s="63" t="s">
        <v>15</v>
      </c>
      <c r="S8" s="61">
        <v>65.696885022426002</v>
      </c>
      <c r="T8" s="16">
        <v>71.576736066580906</v>
      </c>
      <c r="U8" s="16">
        <v>69.640040898893702</v>
      </c>
      <c r="V8" s="64">
        <v>64.322183959114795</v>
      </c>
    </row>
    <row r="9" spans="1:22" x14ac:dyDescent="0.25">
      <c r="N9" s="15">
        <v>35430</v>
      </c>
      <c r="O9" s="77" t="s">
        <v>15</v>
      </c>
      <c r="P9" s="62" t="s">
        <v>15</v>
      </c>
      <c r="Q9" s="62" t="s">
        <v>15</v>
      </c>
      <c r="R9" s="63" t="s">
        <v>15</v>
      </c>
      <c r="S9" s="61">
        <v>65.442012090976405</v>
      </c>
      <c r="T9" s="16">
        <v>70.573333137888099</v>
      </c>
      <c r="U9" s="16">
        <v>73.985802011439205</v>
      </c>
      <c r="V9" s="64">
        <v>65.220685359700695</v>
      </c>
    </row>
    <row r="10" spans="1:22" x14ac:dyDescent="0.25">
      <c r="N10" s="15">
        <v>35520</v>
      </c>
      <c r="O10" s="77" t="s">
        <v>15</v>
      </c>
      <c r="P10" s="62" t="s">
        <v>15</v>
      </c>
      <c r="Q10" s="62" t="s">
        <v>15</v>
      </c>
      <c r="R10" s="63" t="s">
        <v>15</v>
      </c>
      <c r="S10" s="61">
        <v>65.944498471388897</v>
      </c>
      <c r="T10" s="16">
        <v>70.458328626862297</v>
      </c>
      <c r="U10" s="16">
        <v>76.033847184206707</v>
      </c>
      <c r="V10" s="64">
        <v>67.755783079944194</v>
      </c>
    </row>
    <row r="11" spans="1:22" x14ac:dyDescent="0.25">
      <c r="N11" s="15">
        <v>35611</v>
      </c>
      <c r="O11" s="77" t="s">
        <v>15</v>
      </c>
      <c r="P11" s="62" t="s">
        <v>15</v>
      </c>
      <c r="Q11" s="62" t="s">
        <v>15</v>
      </c>
      <c r="R11" s="63" t="s">
        <v>15</v>
      </c>
      <c r="S11" s="61">
        <v>69.663226572338502</v>
      </c>
      <c r="T11" s="16">
        <v>73.343885300588894</v>
      </c>
      <c r="U11" s="16">
        <v>76.843489130394104</v>
      </c>
      <c r="V11" s="64">
        <v>71.094737310016797</v>
      </c>
    </row>
    <row r="12" spans="1:22" x14ac:dyDescent="0.25">
      <c r="N12" s="15">
        <v>35703</v>
      </c>
      <c r="O12" s="77" t="s">
        <v>15</v>
      </c>
      <c r="P12" s="62" t="s">
        <v>15</v>
      </c>
      <c r="Q12" s="62" t="s">
        <v>15</v>
      </c>
      <c r="R12" s="63" t="s">
        <v>15</v>
      </c>
      <c r="S12" s="61">
        <v>74.721164410378194</v>
      </c>
      <c r="T12" s="16">
        <v>77.507339601733406</v>
      </c>
      <c r="U12" s="16">
        <v>79.285372852593596</v>
      </c>
      <c r="V12" s="64">
        <v>72.680029985093597</v>
      </c>
    </row>
    <row r="13" spans="1:22" x14ac:dyDescent="0.25">
      <c r="N13" s="15">
        <v>35795</v>
      </c>
      <c r="O13" s="77" t="s">
        <v>15</v>
      </c>
      <c r="P13" s="62" t="s">
        <v>15</v>
      </c>
      <c r="Q13" s="62" t="s">
        <v>15</v>
      </c>
      <c r="R13" s="63" t="s">
        <v>15</v>
      </c>
      <c r="S13" s="61">
        <v>77.517908540161898</v>
      </c>
      <c r="T13" s="16">
        <v>79.438271679270002</v>
      </c>
      <c r="U13" s="16">
        <v>81.998237843901705</v>
      </c>
      <c r="V13" s="64">
        <v>73.400218591247295</v>
      </c>
    </row>
    <row r="14" spans="1:22" x14ac:dyDescent="0.25">
      <c r="N14" s="15">
        <v>35885</v>
      </c>
      <c r="O14" s="77" t="s">
        <v>15</v>
      </c>
      <c r="P14" s="62" t="s">
        <v>15</v>
      </c>
      <c r="Q14" s="62" t="s">
        <v>15</v>
      </c>
      <c r="R14" s="63" t="s">
        <v>15</v>
      </c>
      <c r="S14" s="61">
        <v>78.097344530434</v>
      </c>
      <c r="T14" s="16">
        <v>79.340278554795006</v>
      </c>
      <c r="U14" s="16">
        <v>83.237513737129206</v>
      </c>
      <c r="V14" s="64">
        <v>74.967566444042404</v>
      </c>
    </row>
    <row r="15" spans="1:22" x14ac:dyDescent="0.25">
      <c r="N15" s="15">
        <v>35976</v>
      </c>
      <c r="O15" s="77" t="s">
        <v>15</v>
      </c>
      <c r="P15" s="62" t="s">
        <v>15</v>
      </c>
      <c r="Q15" s="62" t="s">
        <v>15</v>
      </c>
      <c r="R15" s="63" t="s">
        <v>15</v>
      </c>
      <c r="S15" s="61">
        <v>78.580201571813006</v>
      </c>
      <c r="T15" s="16">
        <v>79.459365104630194</v>
      </c>
      <c r="U15" s="16">
        <v>84.425668499206097</v>
      </c>
      <c r="V15" s="64">
        <v>77.471534652370195</v>
      </c>
    </row>
    <row r="16" spans="1:22" x14ac:dyDescent="0.25">
      <c r="N16" s="15">
        <v>36068</v>
      </c>
      <c r="O16" s="77" t="s">
        <v>15</v>
      </c>
      <c r="P16" s="62" t="s">
        <v>15</v>
      </c>
      <c r="Q16" s="62" t="s">
        <v>15</v>
      </c>
      <c r="R16" s="63" t="s">
        <v>15</v>
      </c>
      <c r="S16" s="61">
        <v>80.153594532955395</v>
      </c>
      <c r="T16" s="16">
        <v>81.427225297459501</v>
      </c>
      <c r="U16" s="16">
        <v>84.870814308871999</v>
      </c>
      <c r="V16" s="64">
        <v>80.223202930002799</v>
      </c>
    </row>
    <row r="17" spans="1:22" x14ac:dyDescent="0.25">
      <c r="N17" s="15">
        <v>36160</v>
      </c>
      <c r="O17" s="77" t="s">
        <v>15</v>
      </c>
      <c r="P17" s="62" t="s">
        <v>15</v>
      </c>
      <c r="Q17" s="62" t="s">
        <v>15</v>
      </c>
      <c r="R17" s="63" t="s">
        <v>15</v>
      </c>
      <c r="S17" s="61">
        <v>82.566802532285294</v>
      </c>
      <c r="T17" s="16">
        <v>84.382232561285207</v>
      </c>
      <c r="U17" s="16">
        <v>85.380334410136598</v>
      </c>
      <c r="V17" s="64">
        <v>82.556236066520199</v>
      </c>
    </row>
    <row r="18" spans="1:22" x14ac:dyDescent="0.25">
      <c r="N18" s="15">
        <v>36250</v>
      </c>
      <c r="O18" s="77" t="s">
        <v>15</v>
      </c>
      <c r="P18" s="62" t="s">
        <v>15</v>
      </c>
      <c r="Q18" s="62" t="s">
        <v>15</v>
      </c>
      <c r="R18" s="63" t="s">
        <v>15</v>
      </c>
      <c r="S18" s="61">
        <v>85.578650766646604</v>
      </c>
      <c r="T18" s="16">
        <v>86.834802806809506</v>
      </c>
      <c r="U18" s="16">
        <v>87.690550454189705</v>
      </c>
      <c r="V18" s="64">
        <v>84.918694277128594</v>
      </c>
    </row>
    <row r="19" spans="1:22" x14ac:dyDescent="0.25">
      <c r="N19" s="15">
        <v>36341</v>
      </c>
      <c r="O19" s="77" t="s">
        <v>15</v>
      </c>
      <c r="P19" s="62" t="s">
        <v>15</v>
      </c>
      <c r="Q19" s="62" t="s">
        <v>15</v>
      </c>
      <c r="R19" s="63" t="s">
        <v>15</v>
      </c>
      <c r="S19" s="61">
        <v>89.527781639454403</v>
      </c>
      <c r="T19" s="16">
        <v>87.526575202771596</v>
      </c>
      <c r="U19" s="16">
        <v>91.285327519527399</v>
      </c>
      <c r="V19" s="64">
        <v>86.956042769494005</v>
      </c>
    </row>
    <row r="20" spans="1:22" x14ac:dyDescent="0.25">
      <c r="N20" s="15">
        <v>36433</v>
      </c>
      <c r="O20" s="77" t="s">
        <v>15</v>
      </c>
      <c r="P20" s="62" t="s">
        <v>15</v>
      </c>
      <c r="Q20" s="62" t="s">
        <v>15</v>
      </c>
      <c r="R20" s="63" t="s">
        <v>15</v>
      </c>
      <c r="S20" s="61">
        <v>90.7445174149818</v>
      </c>
      <c r="T20" s="16">
        <v>88.039604282782093</v>
      </c>
      <c r="U20" s="16">
        <v>94.054193244969397</v>
      </c>
      <c r="V20" s="64">
        <v>88.847362876052003</v>
      </c>
    </row>
    <row r="21" spans="1:22" x14ac:dyDescent="0.25">
      <c r="N21" s="15">
        <v>36525</v>
      </c>
      <c r="O21" s="77" t="s">
        <v>15</v>
      </c>
      <c r="P21" s="62" t="s">
        <v>15</v>
      </c>
      <c r="Q21" s="62" t="s">
        <v>15</v>
      </c>
      <c r="R21" s="63" t="s">
        <v>15</v>
      </c>
      <c r="S21" s="61">
        <v>90.421246383461195</v>
      </c>
      <c r="T21" s="16">
        <v>90.916891702297704</v>
      </c>
      <c r="U21" s="16">
        <v>94.9593528100051</v>
      </c>
      <c r="V21" s="64">
        <v>91.505827228279301</v>
      </c>
    </row>
    <row r="22" spans="1:22" x14ac:dyDescent="0.25">
      <c r="N22" s="15">
        <v>36616</v>
      </c>
      <c r="O22" s="77">
        <v>84.883180414952605</v>
      </c>
      <c r="P22" s="62">
        <v>91.681847644644193</v>
      </c>
      <c r="Q22" s="62">
        <v>90.267238461336703</v>
      </c>
      <c r="R22" s="63">
        <v>93.258251079848193</v>
      </c>
      <c r="S22" s="61">
        <v>93.255762333325904</v>
      </c>
      <c r="T22" s="16">
        <v>94.721555495755894</v>
      </c>
      <c r="U22" s="16">
        <v>95.877802856671593</v>
      </c>
      <c r="V22" s="64">
        <v>96.023889681663206</v>
      </c>
    </row>
    <row r="23" spans="1:22" x14ac:dyDescent="0.25">
      <c r="N23" s="15">
        <v>36707</v>
      </c>
      <c r="O23" s="77">
        <v>92.311461240302293</v>
      </c>
      <c r="P23" s="62">
        <v>104.014845934105</v>
      </c>
      <c r="Q23" s="62">
        <v>98.307629410641297</v>
      </c>
      <c r="R23" s="63">
        <v>99.514332873515301</v>
      </c>
      <c r="S23" s="61">
        <v>98.803984398095096</v>
      </c>
      <c r="T23" s="16">
        <v>98.028839654397601</v>
      </c>
      <c r="U23" s="16">
        <v>97.709828271529304</v>
      </c>
      <c r="V23" s="64">
        <v>100.712010897662</v>
      </c>
    </row>
    <row r="24" spans="1:22" x14ac:dyDescent="0.25">
      <c r="N24" s="15">
        <v>36799</v>
      </c>
      <c r="O24" s="77">
        <v>97.640011638836</v>
      </c>
      <c r="P24" s="62">
        <v>97.037868897959697</v>
      </c>
      <c r="Q24" s="62">
        <v>99.863107495254795</v>
      </c>
      <c r="R24" s="63">
        <v>100.147762735481</v>
      </c>
      <c r="S24" s="61">
        <v>101.32794548152199</v>
      </c>
      <c r="T24" s="16">
        <v>99.480388273356198</v>
      </c>
      <c r="U24" s="16">
        <v>98.994674105503293</v>
      </c>
      <c r="V24" s="64">
        <v>100.610452331731</v>
      </c>
    </row>
    <row r="25" spans="1:22" x14ac:dyDescent="0.25">
      <c r="N25" s="15">
        <v>36891</v>
      </c>
      <c r="O25" s="77">
        <v>100</v>
      </c>
      <c r="P25" s="62">
        <v>100</v>
      </c>
      <c r="Q25" s="62">
        <v>100</v>
      </c>
      <c r="R25" s="63">
        <v>100</v>
      </c>
      <c r="S25" s="61">
        <v>100</v>
      </c>
      <c r="T25" s="16">
        <v>100</v>
      </c>
      <c r="U25" s="16">
        <v>100</v>
      </c>
      <c r="V25" s="64">
        <v>100</v>
      </c>
    </row>
    <row r="26" spans="1:22" x14ac:dyDescent="0.25">
      <c r="A26" s="118" t="s">
        <v>89</v>
      </c>
      <c r="B26" s="118"/>
      <c r="C26" s="118"/>
      <c r="D26" s="118"/>
      <c r="E26" s="118"/>
      <c r="F26" s="118"/>
      <c r="G26" s="76"/>
      <c r="H26" s="118" t="s">
        <v>90</v>
      </c>
      <c r="I26" s="118"/>
      <c r="J26" s="118"/>
      <c r="K26" s="118"/>
      <c r="L26" s="118"/>
      <c r="M26" s="118"/>
      <c r="N26" s="15">
        <v>36981</v>
      </c>
      <c r="O26" s="77">
        <v>93.848793371579006</v>
      </c>
      <c r="P26" s="62">
        <v>103.347528909416</v>
      </c>
      <c r="Q26" s="62">
        <v>103.86907024684599</v>
      </c>
      <c r="R26" s="63">
        <v>103.784026119025</v>
      </c>
      <c r="S26" s="61">
        <v>100.159656817613</v>
      </c>
      <c r="T26" s="16">
        <v>101.543475390303</v>
      </c>
      <c r="U26" s="16">
        <v>102.175750523305</v>
      </c>
      <c r="V26" s="64">
        <v>104.432251456777</v>
      </c>
    </row>
    <row r="27" spans="1:22" x14ac:dyDescent="0.25">
      <c r="A27" s="118" t="s">
        <v>74</v>
      </c>
      <c r="B27" s="118"/>
      <c r="C27" s="118"/>
      <c r="D27" s="118"/>
      <c r="E27" s="118"/>
      <c r="F27" s="118"/>
      <c r="H27" s="118" t="s">
        <v>74</v>
      </c>
      <c r="I27" s="118"/>
      <c r="J27" s="118"/>
      <c r="K27" s="118"/>
      <c r="L27" s="118"/>
      <c r="M27" s="118"/>
      <c r="N27" s="15">
        <v>37072</v>
      </c>
      <c r="O27" s="77">
        <v>98.497913811076401</v>
      </c>
      <c r="P27" s="62">
        <v>108.92895390952501</v>
      </c>
      <c r="Q27" s="62">
        <v>101.961382482354</v>
      </c>
      <c r="R27" s="63">
        <v>111.62497216758</v>
      </c>
      <c r="S27" s="61">
        <v>102.39898375799901</v>
      </c>
      <c r="T27" s="16">
        <v>102.813551753605</v>
      </c>
      <c r="U27" s="16">
        <v>105.25934122871401</v>
      </c>
      <c r="V27" s="64">
        <v>110.49240994100001</v>
      </c>
    </row>
    <row r="28" spans="1:22" x14ac:dyDescent="0.25">
      <c r="N28" s="15">
        <v>37164</v>
      </c>
      <c r="O28" s="77">
        <v>98.860767660519599</v>
      </c>
      <c r="P28" s="62">
        <v>103.934996926518</v>
      </c>
      <c r="Q28" s="62">
        <v>105.578875902465</v>
      </c>
      <c r="R28" s="63">
        <v>113.77628412568301</v>
      </c>
      <c r="S28" s="61">
        <v>103.31912131592399</v>
      </c>
      <c r="T28" s="16">
        <v>102.62601809292801</v>
      </c>
      <c r="U28" s="16">
        <v>107.46411005425</v>
      </c>
      <c r="V28" s="64">
        <v>112.932493548989</v>
      </c>
    </row>
    <row r="29" spans="1:22" x14ac:dyDescent="0.25">
      <c r="N29" s="15">
        <v>37256</v>
      </c>
      <c r="O29" s="77">
        <v>95.882293348104795</v>
      </c>
      <c r="P29" s="62">
        <v>103.51030296380399</v>
      </c>
      <c r="Q29" s="62">
        <v>104.574304473773</v>
      </c>
      <c r="R29" s="63">
        <v>114.34853442273101</v>
      </c>
      <c r="S29" s="61">
        <v>102.71376747900101</v>
      </c>
      <c r="T29" s="16">
        <v>102.68752043671699</v>
      </c>
      <c r="U29" s="16">
        <v>108.445737079528</v>
      </c>
      <c r="V29" s="64">
        <v>113.700395094686</v>
      </c>
    </row>
    <row r="30" spans="1:22" x14ac:dyDescent="0.25">
      <c r="N30" s="15">
        <v>37346</v>
      </c>
      <c r="O30" s="77">
        <v>98.094977970965601</v>
      </c>
      <c r="P30" s="62">
        <v>107.635620014861</v>
      </c>
      <c r="Q30" s="62">
        <v>113.976151193795</v>
      </c>
      <c r="R30" s="63">
        <v>121.65378031430301</v>
      </c>
      <c r="S30" s="61">
        <v>103.67181731425499</v>
      </c>
      <c r="T30" s="16">
        <v>103.977649185768</v>
      </c>
      <c r="U30" s="16">
        <v>109.732130208795</v>
      </c>
      <c r="V30" s="64">
        <v>117.33124525599</v>
      </c>
    </row>
    <row r="31" spans="1:22" x14ac:dyDescent="0.25">
      <c r="N31" s="15">
        <v>37437</v>
      </c>
      <c r="O31" s="77">
        <v>101.411383569314</v>
      </c>
      <c r="P31" s="62">
        <v>108.094783694024</v>
      </c>
      <c r="Q31" s="62">
        <v>114.75575554707601</v>
      </c>
      <c r="R31" s="63">
        <v>127.812751281982</v>
      </c>
      <c r="S31" s="61">
        <v>106.266979232159</v>
      </c>
      <c r="T31" s="16">
        <v>107.062432180001</v>
      </c>
      <c r="U31" s="16">
        <v>112.275379177522</v>
      </c>
      <c r="V31" s="64">
        <v>122.856042568375</v>
      </c>
    </row>
    <row r="32" spans="1:22" x14ac:dyDescent="0.25">
      <c r="N32" s="15">
        <v>37529</v>
      </c>
      <c r="O32" s="77">
        <v>104.62491393160499</v>
      </c>
      <c r="P32" s="62">
        <v>112.07273196885799</v>
      </c>
      <c r="Q32" s="62">
        <v>120.019212248778</v>
      </c>
      <c r="R32" s="63">
        <v>132.35593117142901</v>
      </c>
      <c r="S32" s="61">
        <v>108.447852692296</v>
      </c>
      <c r="T32" s="16">
        <v>110.793520285436</v>
      </c>
      <c r="U32" s="16">
        <v>116.46462332082901</v>
      </c>
      <c r="V32" s="64">
        <v>127.971727783548</v>
      </c>
    </row>
    <row r="33" spans="1:22" x14ac:dyDescent="0.25">
      <c r="N33" s="15">
        <v>37621</v>
      </c>
      <c r="O33" s="77">
        <v>109.39760436968599</v>
      </c>
      <c r="P33" s="62">
        <v>117.656564860412</v>
      </c>
      <c r="Q33" s="62">
        <v>125.88883575043199</v>
      </c>
      <c r="R33" s="63">
        <v>140.82473836771999</v>
      </c>
      <c r="S33" s="61">
        <v>109.788966846694</v>
      </c>
      <c r="T33" s="16">
        <v>112.169240541101</v>
      </c>
      <c r="U33" s="16">
        <v>120.64500740835101</v>
      </c>
      <c r="V33" s="64">
        <v>131.64659983441501</v>
      </c>
    </row>
    <row r="34" spans="1:22" x14ac:dyDescent="0.25">
      <c r="N34" s="15">
        <v>37711</v>
      </c>
      <c r="O34" s="77">
        <v>105.843423530962</v>
      </c>
      <c r="P34" s="62">
        <v>117.508962846584</v>
      </c>
      <c r="Q34" s="62">
        <v>125.34045192343</v>
      </c>
      <c r="R34" s="63">
        <v>142.178034665231</v>
      </c>
      <c r="S34" s="61">
        <v>112.60990310295399</v>
      </c>
      <c r="T34" s="16">
        <v>112.29351947599901</v>
      </c>
      <c r="U34" s="16">
        <v>124.847640432712</v>
      </c>
      <c r="V34" s="64">
        <v>135.960908504012</v>
      </c>
    </row>
    <row r="35" spans="1:22" x14ac:dyDescent="0.25">
      <c r="N35" s="15">
        <v>37802</v>
      </c>
      <c r="O35" s="77">
        <v>119.03592512012401</v>
      </c>
      <c r="P35" s="62">
        <v>119.678763658131</v>
      </c>
      <c r="Q35" s="62">
        <v>135.714702102464</v>
      </c>
      <c r="R35" s="63">
        <v>152.919671678399</v>
      </c>
      <c r="S35" s="61">
        <v>116.267490951849</v>
      </c>
      <c r="T35" s="16">
        <v>113.55457692067</v>
      </c>
      <c r="U35" s="16">
        <v>128.916858634579</v>
      </c>
      <c r="V35" s="64">
        <v>141.01052432231401</v>
      </c>
    </row>
    <row r="36" spans="1:22" x14ac:dyDescent="0.25">
      <c r="N36" s="15">
        <v>37894</v>
      </c>
      <c r="O36" s="77">
        <v>114.167518225066</v>
      </c>
      <c r="P36" s="62">
        <v>116.701102601385</v>
      </c>
      <c r="Q36" s="62">
        <v>146.44905983161999</v>
      </c>
      <c r="R36" s="63">
        <v>160.91593993325199</v>
      </c>
      <c r="S36" s="61">
        <v>118.460577944913</v>
      </c>
      <c r="T36" s="16">
        <v>116.754285581967</v>
      </c>
      <c r="U36" s="16">
        <v>132.61620358943401</v>
      </c>
      <c r="V36" s="64">
        <v>143.97903453189599</v>
      </c>
    </row>
    <row r="37" spans="1:22" x14ac:dyDescent="0.25">
      <c r="N37" s="15">
        <v>37986</v>
      </c>
      <c r="O37" s="77">
        <v>121.928178677391</v>
      </c>
      <c r="P37" s="62">
        <v>127.131695300757</v>
      </c>
      <c r="Q37" s="62">
        <v>146.41235791098899</v>
      </c>
      <c r="R37" s="63">
        <v>161.73544617495699</v>
      </c>
      <c r="S37" s="61">
        <v>120.677354065492</v>
      </c>
      <c r="T37" s="16">
        <v>120.882560048691</v>
      </c>
      <c r="U37" s="16">
        <v>137.81914697386</v>
      </c>
      <c r="V37" s="64">
        <v>146.99860357204699</v>
      </c>
    </row>
    <row r="38" spans="1:22" x14ac:dyDescent="0.25">
      <c r="N38" s="15">
        <v>38077</v>
      </c>
      <c r="O38" s="77">
        <v>133.227406344701</v>
      </c>
      <c r="P38" s="62">
        <v>129.481810822591</v>
      </c>
      <c r="Q38" s="62">
        <v>154.93102947103699</v>
      </c>
      <c r="R38" s="63">
        <v>170.40855441279501</v>
      </c>
      <c r="S38" s="61">
        <v>125.069155931014</v>
      </c>
      <c r="T38" s="16">
        <v>126.993553853986</v>
      </c>
      <c r="U38" s="16">
        <v>145.06642707883501</v>
      </c>
      <c r="V38" s="64">
        <v>154.114960470689</v>
      </c>
    </row>
    <row r="39" spans="1:22" x14ac:dyDescent="0.25">
      <c r="A39" s="71"/>
      <c r="N39" s="15">
        <v>38168</v>
      </c>
      <c r="O39" s="77">
        <v>124.93398294249801</v>
      </c>
      <c r="P39" s="62">
        <v>135.16526193282601</v>
      </c>
      <c r="Q39" s="62">
        <v>163.951600585996</v>
      </c>
      <c r="R39" s="63">
        <v>175.531706795617</v>
      </c>
      <c r="S39" s="61">
        <v>130.00641230190499</v>
      </c>
      <c r="T39" s="16">
        <v>133.865134597203</v>
      </c>
      <c r="U39" s="16">
        <v>151.97762100031599</v>
      </c>
      <c r="V39" s="64">
        <v>162.868743476475</v>
      </c>
    </row>
    <row r="40" spans="1:22" ht="15.75" x14ac:dyDescent="0.25">
      <c r="A40" s="78" t="s">
        <v>41</v>
      </c>
      <c r="N40" s="15">
        <v>38260</v>
      </c>
      <c r="O40" s="77">
        <v>135.98183450413299</v>
      </c>
      <c r="P40" s="62">
        <v>140.324425644906</v>
      </c>
      <c r="Q40" s="62">
        <v>168.546369651758</v>
      </c>
      <c r="R40" s="63">
        <v>184.342726330294</v>
      </c>
      <c r="S40" s="61">
        <v>134.46698273443101</v>
      </c>
      <c r="T40" s="16">
        <v>135.15515349544901</v>
      </c>
      <c r="U40" s="16">
        <v>155.27655063787699</v>
      </c>
      <c r="V40" s="64">
        <v>166.878014539151</v>
      </c>
    </row>
    <row r="41" spans="1:22" x14ac:dyDescent="0.25">
      <c r="N41" s="15">
        <v>38352</v>
      </c>
      <c r="O41" s="77">
        <v>139.10554500331401</v>
      </c>
      <c r="P41" s="62">
        <v>140.578316329595</v>
      </c>
      <c r="Q41" s="62">
        <v>173.14831901001401</v>
      </c>
      <c r="R41" s="63">
        <v>187.295670273084</v>
      </c>
      <c r="S41" s="61">
        <v>138.897836612925</v>
      </c>
      <c r="T41" s="16">
        <v>136.14259405038399</v>
      </c>
      <c r="U41" s="16">
        <v>158.94119101881199</v>
      </c>
      <c r="V41" s="64">
        <v>168.59779546948499</v>
      </c>
    </row>
    <row r="42" spans="1:22" x14ac:dyDescent="0.25">
      <c r="N42" s="15">
        <v>38442</v>
      </c>
      <c r="O42" s="77">
        <v>149.65978670030799</v>
      </c>
      <c r="P42" s="62">
        <v>148.720319290681</v>
      </c>
      <c r="Q42" s="62">
        <v>188.57402923832399</v>
      </c>
      <c r="R42" s="63">
        <v>197.28087839506799</v>
      </c>
      <c r="S42" s="61">
        <v>144.54078533677901</v>
      </c>
      <c r="T42" s="16">
        <v>144.03723336065499</v>
      </c>
      <c r="U42" s="16">
        <v>169.37852908964999</v>
      </c>
      <c r="V42" s="64">
        <v>174.60693228833901</v>
      </c>
    </row>
    <row r="43" spans="1:22" x14ac:dyDescent="0.25">
      <c r="N43" s="15">
        <v>38533</v>
      </c>
      <c r="O43" s="77">
        <v>154.93870050497799</v>
      </c>
      <c r="P43" s="62">
        <v>153.440522367764</v>
      </c>
      <c r="Q43" s="62">
        <v>201.34018930353</v>
      </c>
      <c r="R43" s="63">
        <v>200.884673191107</v>
      </c>
      <c r="S43" s="61">
        <v>151.35778196483199</v>
      </c>
      <c r="T43" s="16">
        <v>153.208403398878</v>
      </c>
      <c r="U43" s="16">
        <v>181.91531503258199</v>
      </c>
      <c r="V43" s="64">
        <v>184.274088270623</v>
      </c>
    </row>
    <row r="44" spans="1:22" x14ac:dyDescent="0.25">
      <c r="N44" s="15">
        <v>38625</v>
      </c>
      <c r="O44" s="77">
        <v>157.815027625727</v>
      </c>
      <c r="P44" s="62">
        <v>154.607655044654</v>
      </c>
      <c r="Q44" s="62">
        <v>204.48802517958299</v>
      </c>
      <c r="R44" s="63">
        <v>211.094332394237</v>
      </c>
      <c r="S44" s="61">
        <v>155.98808281714301</v>
      </c>
      <c r="T44" s="16">
        <v>156.55504713062399</v>
      </c>
      <c r="U44" s="16">
        <v>183.06234313159899</v>
      </c>
      <c r="V44" s="64">
        <v>190.52297400590399</v>
      </c>
    </row>
    <row r="45" spans="1:22" x14ac:dyDescent="0.25">
      <c r="N45" s="15">
        <v>38717</v>
      </c>
      <c r="O45" s="77">
        <v>165.71729369541899</v>
      </c>
      <c r="P45" s="62">
        <v>165.706611530489</v>
      </c>
      <c r="Q45" s="62">
        <v>201.834088476273</v>
      </c>
      <c r="R45" s="63">
        <v>208.33779132588401</v>
      </c>
      <c r="S45" s="61">
        <v>158.562821408384</v>
      </c>
      <c r="T45" s="16">
        <v>158.55130898301101</v>
      </c>
      <c r="U45" s="16">
        <v>181.05431732025201</v>
      </c>
      <c r="V45" s="64">
        <v>191.32508760695501</v>
      </c>
    </row>
    <row r="46" spans="1:22" x14ac:dyDescent="0.25">
      <c r="N46" s="15">
        <v>38807</v>
      </c>
      <c r="O46" s="77">
        <v>169.07627218162801</v>
      </c>
      <c r="P46" s="62">
        <v>173.74520514186401</v>
      </c>
      <c r="Q46" s="62">
        <v>211.88155049715601</v>
      </c>
      <c r="R46" s="63">
        <v>223.488244992158</v>
      </c>
      <c r="S46" s="61">
        <v>162.011507960865</v>
      </c>
      <c r="T46" s="16">
        <v>163.46036695336699</v>
      </c>
      <c r="U46" s="16">
        <v>187.49699190331299</v>
      </c>
      <c r="V46" s="64">
        <v>190.81723170671</v>
      </c>
    </row>
    <row r="47" spans="1:22" x14ac:dyDescent="0.25">
      <c r="N47" s="15">
        <v>38898</v>
      </c>
      <c r="O47" s="77">
        <v>184.23879002540599</v>
      </c>
      <c r="P47" s="62">
        <v>173.63069828889601</v>
      </c>
      <c r="Q47" s="62">
        <v>224.43453880461601</v>
      </c>
      <c r="R47" s="63">
        <v>214.074956948595</v>
      </c>
      <c r="S47" s="61">
        <v>165.934815893761</v>
      </c>
      <c r="T47" s="16">
        <v>168.211697767858</v>
      </c>
      <c r="U47" s="16">
        <v>193.26499790044701</v>
      </c>
      <c r="V47" s="64">
        <v>189.31025717587201</v>
      </c>
    </row>
    <row r="48" spans="1:22" x14ac:dyDescent="0.25">
      <c r="N48" s="15">
        <v>38990</v>
      </c>
      <c r="O48" s="77">
        <v>172.49323880624399</v>
      </c>
      <c r="P48" s="62">
        <v>183.100405945277</v>
      </c>
      <c r="Q48" s="62">
        <v>218.19418877007999</v>
      </c>
      <c r="R48" s="63">
        <v>213.69844780059401</v>
      </c>
      <c r="S48" s="61">
        <v>166.24495066351901</v>
      </c>
      <c r="T48" s="16">
        <v>171.38897930699699</v>
      </c>
      <c r="U48" s="16">
        <v>189.427463254255</v>
      </c>
      <c r="V48" s="64">
        <v>186.912238738734</v>
      </c>
    </row>
    <row r="49" spans="14:22" x14ac:dyDescent="0.25">
      <c r="N49" s="15">
        <v>39082</v>
      </c>
      <c r="O49" s="77">
        <v>188.78418821604501</v>
      </c>
      <c r="P49" s="62">
        <v>185.70027192987001</v>
      </c>
      <c r="Q49" s="62">
        <v>218.27663795088699</v>
      </c>
      <c r="R49" s="63">
        <v>213.86711480635799</v>
      </c>
      <c r="S49" s="61">
        <v>164.986783638731</v>
      </c>
      <c r="T49" s="16">
        <v>173.55870969308401</v>
      </c>
      <c r="U49" s="16">
        <v>186.937458305495</v>
      </c>
      <c r="V49" s="64">
        <v>187.26219498683099</v>
      </c>
    </row>
    <row r="50" spans="14:22" x14ac:dyDescent="0.25">
      <c r="N50" s="15">
        <v>39172</v>
      </c>
      <c r="O50" s="77">
        <v>184.01468956212801</v>
      </c>
      <c r="P50" s="62">
        <v>192.90171676142</v>
      </c>
      <c r="Q50" s="62">
        <v>229.14483681650299</v>
      </c>
      <c r="R50" s="63">
        <v>217.11985593432399</v>
      </c>
      <c r="S50" s="61">
        <v>168.55442123421901</v>
      </c>
      <c r="T50" s="16">
        <v>175.85084798860299</v>
      </c>
      <c r="U50" s="16">
        <v>193.658049935902</v>
      </c>
      <c r="V50" s="64">
        <v>192.453100779891</v>
      </c>
    </row>
    <row r="51" spans="14:22" x14ac:dyDescent="0.25">
      <c r="N51" s="15">
        <v>39263</v>
      </c>
      <c r="O51" s="77">
        <v>199.495490612168</v>
      </c>
      <c r="P51" s="62">
        <v>189.23083476346301</v>
      </c>
      <c r="Q51" s="62">
        <v>235.56580147423099</v>
      </c>
      <c r="R51" s="63">
        <v>229.277240879141</v>
      </c>
      <c r="S51" s="61">
        <v>175.22419439011301</v>
      </c>
      <c r="T51" s="16">
        <v>178.73844499777601</v>
      </c>
      <c r="U51" s="16">
        <v>199.05881935486099</v>
      </c>
      <c r="V51" s="64">
        <v>197.22627592028101</v>
      </c>
    </row>
    <row r="52" spans="14:22" x14ac:dyDescent="0.25">
      <c r="N52" s="15">
        <v>39355</v>
      </c>
      <c r="O52" s="77">
        <v>193.52672547696901</v>
      </c>
      <c r="P52" s="62">
        <v>187.88565241446901</v>
      </c>
      <c r="Q52" s="62">
        <v>247.66642007979101</v>
      </c>
      <c r="R52" s="63">
        <v>233.40723829362801</v>
      </c>
      <c r="S52" s="61">
        <v>172.97774890162199</v>
      </c>
      <c r="T52" s="16">
        <v>179.00346561347499</v>
      </c>
      <c r="U52" s="16">
        <v>194.283183911397</v>
      </c>
      <c r="V52" s="64">
        <v>190.20072806583801</v>
      </c>
    </row>
    <row r="53" spans="14:22" x14ac:dyDescent="0.25">
      <c r="N53" s="15">
        <v>39447</v>
      </c>
      <c r="O53" s="77">
        <v>188.994419381987</v>
      </c>
      <c r="P53" s="62">
        <v>201.386559986658</v>
      </c>
      <c r="Q53" s="62">
        <v>228.759648965655</v>
      </c>
      <c r="R53" s="63">
        <v>217.882684223442</v>
      </c>
      <c r="S53" s="61">
        <v>165.990777096936</v>
      </c>
      <c r="T53" s="16">
        <v>175.85126353250701</v>
      </c>
      <c r="U53" s="16">
        <v>187.14222656432099</v>
      </c>
      <c r="V53" s="64">
        <v>179.67820299411801</v>
      </c>
    </row>
    <row r="54" spans="14:22" x14ac:dyDescent="0.25">
      <c r="N54" s="15">
        <v>39538</v>
      </c>
      <c r="O54" s="77">
        <v>186.489709471682</v>
      </c>
      <c r="P54" s="62">
        <v>192.76437264610601</v>
      </c>
      <c r="Q54" s="62">
        <v>229.33494103106199</v>
      </c>
      <c r="R54" s="63">
        <v>211.858442428573</v>
      </c>
      <c r="S54" s="61">
        <v>164.27021435036301</v>
      </c>
      <c r="T54" s="16">
        <v>172.92906591125799</v>
      </c>
      <c r="U54" s="16">
        <v>184.31435787266301</v>
      </c>
      <c r="V54" s="64">
        <v>176.190975013995</v>
      </c>
    </row>
    <row r="55" spans="14:22" x14ac:dyDescent="0.25">
      <c r="N55" s="15">
        <v>39629</v>
      </c>
      <c r="O55" s="77">
        <v>189.864383352088</v>
      </c>
      <c r="P55" s="62">
        <v>190.556279158699</v>
      </c>
      <c r="Q55" s="62">
        <v>234.002128887569</v>
      </c>
      <c r="R55" s="63">
        <v>209.567641414002</v>
      </c>
      <c r="S55" s="61">
        <v>163.59995889573301</v>
      </c>
      <c r="T55" s="16">
        <v>172.21344760967099</v>
      </c>
      <c r="U55" s="16">
        <v>181.33491588771199</v>
      </c>
      <c r="V55" s="64">
        <v>175.12864766869299</v>
      </c>
    </row>
    <row r="56" spans="14:22" x14ac:dyDescent="0.25">
      <c r="N56" s="15">
        <v>39721</v>
      </c>
      <c r="O56" s="77">
        <v>196.23726610353901</v>
      </c>
      <c r="P56" s="62">
        <v>195.046297044597</v>
      </c>
      <c r="Q56" s="62">
        <v>210.70799855472299</v>
      </c>
      <c r="R56" s="63">
        <v>212.558719811533</v>
      </c>
      <c r="S56" s="61">
        <v>154.713308933056</v>
      </c>
      <c r="T56" s="16">
        <v>166.22793306097199</v>
      </c>
      <c r="U56" s="16">
        <v>169.28710252238901</v>
      </c>
      <c r="V56" s="64">
        <v>167.153339864804</v>
      </c>
    </row>
    <row r="57" spans="14:22" x14ac:dyDescent="0.25">
      <c r="N57" s="15">
        <v>39813</v>
      </c>
      <c r="O57" s="77">
        <v>172.16326371739399</v>
      </c>
      <c r="P57" s="62">
        <v>173.14303203741201</v>
      </c>
      <c r="Q57" s="62">
        <v>224.341560927899</v>
      </c>
      <c r="R57" s="63">
        <v>215.75704790134699</v>
      </c>
      <c r="S57" s="61">
        <v>142.492379875832</v>
      </c>
      <c r="T57" s="16">
        <v>154.85428329656699</v>
      </c>
      <c r="U57" s="16">
        <v>156.77768731356099</v>
      </c>
      <c r="V57" s="64">
        <v>157.00880950893401</v>
      </c>
    </row>
    <row r="58" spans="14:22" x14ac:dyDescent="0.25">
      <c r="N58" s="15">
        <v>39903</v>
      </c>
      <c r="O58" s="77">
        <v>153.09202814396599</v>
      </c>
      <c r="P58" s="62">
        <v>159.17734992005299</v>
      </c>
      <c r="Q58" s="62">
        <v>198.30798711822601</v>
      </c>
      <c r="R58" s="63">
        <v>198.53352713783701</v>
      </c>
      <c r="S58" s="61">
        <v>131.527096663962</v>
      </c>
      <c r="T58" s="16">
        <v>143.13612189125399</v>
      </c>
      <c r="U58" s="16">
        <v>151.703318908873</v>
      </c>
      <c r="V58" s="64">
        <v>149.187559316528</v>
      </c>
    </row>
    <row r="59" spans="14:22" x14ac:dyDescent="0.25">
      <c r="N59" s="15">
        <v>39994</v>
      </c>
      <c r="O59" s="77">
        <v>143.05941805596299</v>
      </c>
      <c r="P59" s="62">
        <v>153.86159882027499</v>
      </c>
      <c r="Q59" s="62">
        <v>200.162020654435</v>
      </c>
      <c r="R59" s="63">
        <v>194.83996071714799</v>
      </c>
      <c r="S59" s="61">
        <v>121.603060767598</v>
      </c>
      <c r="T59" s="16">
        <v>135.589913831296</v>
      </c>
      <c r="U59" s="16">
        <v>148.95648823458501</v>
      </c>
      <c r="V59" s="64">
        <v>138.442876104671</v>
      </c>
    </row>
    <row r="60" spans="14:22" x14ac:dyDescent="0.25">
      <c r="N60" s="15">
        <v>40086</v>
      </c>
      <c r="O60" s="77">
        <v>137.030138295314</v>
      </c>
      <c r="P60" s="62">
        <v>142.43338215947</v>
      </c>
      <c r="Q60" s="62">
        <v>183.46935865523301</v>
      </c>
      <c r="R60" s="63">
        <v>180.301982935605</v>
      </c>
      <c r="S60" s="61">
        <v>120.426359370231</v>
      </c>
      <c r="T60" s="16">
        <v>133.253651588022</v>
      </c>
      <c r="U60" s="16">
        <v>145.48921958360299</v>
      </c>
      <c r="V60" s="64">
        <v>128.86140126446199</v>
      </c>
    </row>
    <row r="61" spans="14:22" x14ac:dyDescent="0.25">
      <c r="N61" s="15">
        <v>40178</v>
      </c>
      <c r="O61" s="77">
        <v>128.21401835380399</v>
      </c>
      <c r="P61" s="62">
        <v>138.374371236538</v>
      </c>
      <c r="Q61" s="62">
        <v>177.39290432139501</v>
      </c>
      <c r="R61" s="63">
        <v>160.915146035563</v>
      </c>
      <c r="S61" s="61">
        <v>122.37439140876501</v>
      </c>
      <c r="T61" s="16">
        <v>130.38019176622001</v>
      </c>
      <c r="U61" s="16">
        <v>141.26738242079699</v>
      </c>
      <c r="V61" s="64">
        <v>125.570274968132</v>
      </c>
    </row>
    <row r="62" spans="14:22" x14ac:dyDescent="0.25">
      <c r="N62" s="15">
        <v>40268</v>
      </c>
      <c r="O62" s="77">
        <v>142.725193363702</v>
      </c>
      <c r="P62" s="62">
        <v>131.063577938821</v>
      </c>
      <c r="Q62" s="62">
        <v>190.61119593727699</v>
      </c>
      <c r="R62" s="63">
        <v>176.515678037166</v>
      </c>
      <c r="S62" s="61">
        <v>118.415351200155</v>
      </c>
      <c r="T62" s="16">
        <v>128.14679680760801</v>
      </c>
      <c r="U62" s="16">
        <v>137.18381823370299</v>
      </c>
      <c r="V62" s="64">
        <v>126.77060731810199</v>
      </c>
    </row>
    <row r="63" spans="14:22" x14ac:dyDescent="0.25">
      <c r="N63" s="15">
        <v>40359</v>
      </c>
      <c r="O63" s="77">
        <v>134.07294616960101</v>
      </c>
      <c r="P63" s="62">
        <v>139.138882220586</v>
      </c>
      <c r="Q63" s="62">
        <v>158.44370633762901</v>
      </c>
      <c r="R63" s="63">
        <v>165.41651265888299</v>
      </c>
      <c r="S63" s="61">
        <v>112.803010498345</v>
      </c>
      <c r="T63" s="16">
        <v>129.04478233311099</v>
      </c>
      <c r="U63" s="16">
        <v>132.392246834605</v>
      </c>
      <c r="V63" s="64">
        <v>126.535267076716</v>
      </c>
    </row>
    <row r="64" spans="14:22" x14ac:dyDescent="0.25">
      <c r="N64" s="15">
        <v>40451</v>
      </c>
      <c r="O64" s="77">
        <v>131.16447962764801</v>
      </c>
      <c r="P64" s="62">
        <v>120.68859715201199</v>
      </c>
      <c r="Q64" s="62">
        <v>168.89398613189601</v>
      </c>
      <c r="R64" s="63">
        <v>178.21590375072199</v>
      </c>
      <c r="S64" s="61">
        <v>110.567710817037</v>
      </c>
      <c r="T64" s="16">
        <v>125.342512727097</v>
      </c>
      <c r="U64" s="16">
        <v>132.146700148826</v>
      </c>
      <c r="V64" s="64">
        <v>126.219779623801</v>
      </c>
    </row>
    <row r="65" spans="14:22" x14ac:dyDescent="0.25">
      <c r="N65" s="15">
        <v>40543</v>
      </c>
      <c r="O65" s="77">
        <v>138.431955748592</v>
      </c>
      <c r="P65" s="62">
        <v>138.24997018477299</v>
      </c>
      <c r="Q65" s="62">
        <v>174.707520246397</v>
      </c>
      <c r="R65" s="63">
        <v>179.878663180584</v>
      </c>
      <c r="S65" s="61">
        <v>109.03764423585</v>
      </c>
      <c r="T65" s="16">
        <v>118.605534425694</v>
      </c>
      <c r="U65" s="16">
        <v>133.73420257002499</v>
      </c>
      <c r="V65" s="64">
        <v>128.16349799111799</v>
      </c>
    </row>
    <row r="66" spans="14:22" x14ac:dyDescent="0.25">
      <c r="N66" s="15">
        <v>40633</v>
      </c>
      <c r="O66" s="77">
        <v>130.16672311091901</v>
      </c>
      <c r="P66" s="62">
        <v>122.37371476936799</v>
      </c>
      <c r="Q66" s="62">
        <v>180.01319540164101</v>
      </c>
      <c r="R66" s="63">
        <v>174.457156432772</v>
      </c>
      <c r="S66" s="61">
        <v>107.024807070915</v>
      </c>
      <c r="T66" s="16">
        <v>118.64907820392899</v>
      </c>
      <c r="U66" s="16">
        <v>131.808734640686</v>
      </c>
      <c r="V66" s="64">
        <v>132.10022062935201</v>
      </c>
    </row>
    <row r="67" spans="14:22" x14ac:dyDescent="0.25">
      <c r="N67" s="15">
        <v>40724</v>
      </c>
      <c r="O67" s="77">
        <v>140.46539349457899</v>
      </c>
      <c r="P67" s="62">
        <v>134.38171726246401</v>
      </c>
      <c r="Q67" s="62">
        <v>168.83001917112799</v>
      </c>
      <c r="R67" s="63">
        <v>184.072790138047</v>
      </c>
      <c r="S67" s="61">
        <v>108.316629746823</v>
      </c>
      <c r="T67" s="16">
        <v>123.74927615278</v>
      </c>
      <c r="U67" s="16">
        <v>129.79763425778501</v>
      </c>
      <c r="V67" s="64">
        <v>137.088931883387</v>
      </c>
    </row>
    <row r="68" spans="14:22" x14ac:dyDescent="0.25">
      <c r="N68" s="15">
        <v>40816</v>
      </c>
      <c r="O68" s="77">
        <v>135.768329814173</v>
      </c>
      <c r="P68" s="62">
        <v>137.20547349368999</v>
      </c>
      <c r="Q68" s="62">
        <v>177.57327503540401</v>
      </c>
      <c r="R68" s="63">
        <v>188.311725247407</v>
      </c>
      <c r="S68" s="61">
        <v>109.83005606355999</v>
      </c>
      <c r="T68" s="16">
        <v>123.39878259254399</v>
      </c>
      <c r="U68" s="16">
        <v>130.27339391688599</v>
      </c>
      <c r="V68" s="64">
        <v>141.44559636803899</v>
      </c>
    </row>
    <row r="69" spans="14:22" x14ac:dyDescent="0.25">
      <c r="N69" s="15">
        <v>40908</v>
      </c>
      <c r="O69" s="77">
        <v>143.010956152077</v>
      </c>
      <c r="P69" s="62">
        <v>126.816759907837</v>
      </c>
      <c r="Q69" s="62">
        <v>179.53650527974301</v>
      </c>
      <c r="R69" s="63">
        <v>193.35354511362601</v>
      </c>
      <c r="S69" s="61">
        <v>108.400034790639</v>
      </c>
      <c r="T69" s="16">
        <v>119.07281205073799</v>
      </c>
      <c r="U69" s="16">
        <v>130.95683150166201</v>
      </c>
      <c r="V69" s="64">
        <v>144.061447968474</v>
      </c>
    </row>
    <row r="70" spans="14:22" x14ac:dyDescent="0.25">
      <c r="N70" s="15">
        <v>40999</v>
      </c>
      <c r="O70" s="77">
        <v>125.81661776408301</v>
      </c>
      <c r="P70" s="62">
        <v>135.87939225395399</v>
      </c>
      <c r="Q70" s="62">
        <v>181.64683637674199</v>
      </c>
      <c r="R70" s="63">
        <v>195.24991233537699</v>
      </c>
      <c r="S70" s="61">
        <v>107.115771113951</v>
      </c>
      <c r="T70" s="16">
        <v>118.58534577802401</v>
      </c>
      <c r="U70" s="16">
        <v>131.20026116823399</v>
      </c>
      <c r="V70" s="64">
        <v>146.151566406754</v>
      </c>
    </row>
    <row r="71" spans="14:22" x14ac:dyDescent="0.25">
      <c r="N71" s="15">
        <v>41090</v>
      </c>
      <c r="O71" s="77">
        <v>151.75496208197501</v>
      </c>
      <c r="P71" s="62">
        <v>125.440174375525</v>
      </c>
      <c r="Q71" s="62">
        <v>192.14508893023</v>
      </c>
      <c r="R71" s="63">
        <v>202.14306269854399</v>
      </c>
      <c r="S71" s="61">
        <v>107.68098593865901</v>
      </c>
      <c r="T71" s="16">
        <v>120.571278093505</v>
      </c>
      <c r="U71" s="16">
        <v>133.33179504019401</v>
      </c>
      <c r="V71" s="64">
        <v>149.956382738587</v>
      </c>
    </row>
    <row r="72" spans="14:22" x14ac:dyDescent="0.25">
      <c r="N72" s="15">
        <v>41182</v>
      </c>
      <c r="O72" s="77">
        <v>145.67438645094799</v>
      </c>
      <c r="P72" s="62">
        <v>127.24083837008401</v>
      </c>
      <c r="Q72" s="62">
        <v>184.914969327054</v>
      </c>
      <c r="R72" s="63">
        <v>197.93494746351999</v>
      </c>
      <c r="S72" s="61">
        <v>110.31443033316501</v>
      </c>
      <c r="T72" s="16">
        <v>123.74626726117801</v>
      </c>
      <c r="U72" s="16">
        <v>136.22079822221201</v>
      </c>
      <c r="V72" s="64">
        <v>155.59721060865101</v>
      </c>
    </row>
    <row r="73" spans="14:22" x14ac:dyDescent="0.25">
      <c r="N73" s="15">
        <v>41274</v>
      </c>
      <c r="O73" s="77">
        <v>153.558464970665</v>
      </c>
      <c r="P73" s="62">
        <v>141.10692732536199</v>
      </c>
      <c r="Q73" s="62">
        <v>194.182794605532</v>
      </c>
      <c r="R73" s="63">
        <v>208.66006622440199</v>
      </c>
      <c r="S73" s="61">
        <v>112.730923382371</v>
      </c>
      <c r="T73" s="16">
        <v>124.864874328021</v>
      </c>
      <c r="U73" s="16">
        <v>137.64074843453301</v>
      </c>
      <c r="V73" s="64">
        <v>159.80632827919999</v>
      </c>
    </row>
    <row r="74" spans="14:22" x14ac:dyDescent="0.25">
      <c r="N74" s="15">
        <v>41364</v>
      </c>
      <c r="O74" s="77">
        <v>148.78585582923799</v>
      </c>
      <c r="P74" s="62">
        <v>124.37848165939999</v>
      </c>
      <c r="Q74" s="62">
        <v>192.94291924998601</v>
      </c>
      <c r="R74" s="63">
        <v>213.707952841853</v>
      </c>
      <c r="S74" s="61">
        <v>114.496272539195</v>
      </c>
      <c r="T74" s="16">
        <v>125.357901306747</v>
      </c>
      <c r="U74" s="16">
        <v>140.981365214183</v>
      </c>
      <c r="V74" s="64">
        <v>163.47706004403599</v>
      </c>
    </row>
    <row r="75" spans="14:22" x14ac:dyDescent="0.25">
      <c r="N75" s="15">
        <v>41455</v>
      </c>
      <c r="O75" s="77">
        <v>161.82285381923401</v>
      </c>
      <c r="P75" s="62">
        <v>134.98890233006699</v>
      </c>
      <c r="Q75" s="62">
        <v>204.747091517472</v>
      </c>
      <c r="R75" s="63">
        <v>225.45699128605</v>
      </c>
      <c r="S75" s="61">
        <v>116.833275644651</v>
      </c>
      <c r="T75" s="16">
        <v>129.080722094761</v>
      </c>
      <c r="U75" s="16">
        <v>148.84285518845999</v>
      </c>
      <c r="V75" s="64">
        <v>170.31019829037601</v>
      </c>
    </row>
    <row r="76" spans="14:22" x14ac:dyDescent="0.25">
      <c r="N76" s="15">
        <v>41547</v>
      </c>
      <c r="O76" s="77">
        <v>153.88511504036401</v>
      </c>
      <c r="P76" s="62">
        <v>140.877167820322</v>
      </c>
      <c r="Q76" s="62">
        <v>216.48492801018901</v>
      </c>
      <c r="R76" s="63">
        <v>232.890905405447</v>
      </c>
      <c r="S76" s="61">
        <v>119.281054522549</v>
      </c>
      <c r="T76" s="16">
        <v>133.59183615088401</v>
      </c>
      <c r="U76" s="16">
        <v>152.03261054351199</v>
      </c>
      <c r="V76" s="64">
        <v>177.002882960373</v>
      </c>
    </row>
    <row r="77" spans="14:22" x14ac:dyDescent="0.25">
      <c r="N77" s="15">
        <v>41639</v>
      </c>
      <c r="O77" s="77">
        <v>160.964867540157</v>
      </c>
      <c r="P77" s="62">
        <v>144.52193928349999</v>
      </c>
      <c r="Q77" s="62">
        <v>222.68514665388</v>
      </c>
      <c r="R77" s="63">
        <v>243.33195081806801</v>
      </c>
      <c r="S77" s="61">
        <v>121.42790005528801</v>
      </c>
      <c r="T77" s="16">
        <v>136.02794845060899</v>
      </c>
      <c r="U77" s="16">
        <v>150.322164697712</v>
      </c>
      <c r="V77" s="64">
        <v>180.68477671070701</v>
      </c>
    </row>
    <row r="78" spans="14:22" x14ac:dyDescent="0.25">
      <c r="N78" s="15">
        <v>41729</v>
      </c>
      <c r="O78" s="77">
        <v>165.132419793504</v>
      </c>
      <c r="P78" s="62">
        <v>153.830761582321</v>
      </c>
      <c r="Q78" s="62">
        <v>227.72827571704701</v>
      </c>
      <c r="R78" s="63">
        <v>252.345748898691</v>
      </c>
      <c r="S78" s="61">
        <v>125.084478300518</v>
      </c>
      <c r="T78" s="16">
        <v>140.17307370420201</v>
      </c>
      <c r="U78" s="16">
        <v>153.24353781931501</v>
      </c>
      <c r="V78" s="64">
        <v>186.84696976612301</v>
      </c>
    </row>
    <row r="79" spans="14:22" x14ac:dyDescent="0.25">
      <c r="N79" s="15">
        <v>41820</v>
      </c>
      <c r="O79" s="77">
        <v>172.058766232533</v>
      </c>
      <c r="P79" s="62">
        <v>149.43724851268499</v>
      </c>
      <c r="Q79" s="62">
        <v>230.163649557902</v>
      </c>
      <c r="R79" s="63">
        <v>261.38744968586298</v>
      </c>
      <c r="S79" s="61">
        <v>130.73391783639801</v>
      </c>
      <c r="T79" s="16">
        <v>146.88930413872799</v>
      </c>
      <c r="U79" s="16">
        <v>160.11390436753101</v>
      </c>
      <c r="V79" s="64">
        <v>197.76977626054099</v>
      </c>
    </row>
    <row r="80" spans="14:22" x14ac:dyDescent="0.25">
      <c r="N80" s="15">
        <v>41912</v>
      </c>
      <c r="O80" s="77">
        <v>180.503833084588</v>
      </c>
      <c r="P80" s="62">
        <v>166.68161136947199</v>
      </c>
      <c r="Q80" s="62">
        <v>236.23409116030999</v>
      </c>
      <c r="R80" s="63">
        <v>260.83652113938501</v>
      </c>
      <c r="S80" s="61">
        <v>133.04075212823099</v>
      </c>
      <c r="T80" s="16">
        <v>150.51647369885299</v>
      </c>
      <c r="U80" s="16">
        <v>164.51149388174801</v>
      </c>
      <c r="V80" s="64">
        <v>203.32733188385001</v>
      </c>
    </row>
    <row r="81" spans="14:22" x14ac:dyDescent="0.25">
      <c r="N81" s="15">
        <v>42004</v>
      </c>
      <c r="O81" s="77">
        <v>184.54070899733199</v>
      </c>
      <c r="P81" s="62">
        <v>162.69352393245501</v>
      </c>
      <c r="Q81" s="62">
        <v>251.35176531460701</v>
      </c>
      <c r="R81" s="63">
        <v>284.19347278833101</v>
      </c>
      <c r="S81" s="61">
        <v>133.45969800723299</v>
      </c>
      <c r="T81" s="16">
        <v>151.49660334287501</v>
      </c>
      <c r="U81" s="16">
        <v>165.719011672156</v>
      </c>
      <c r="V81" s="64">
        <v>203.16701615682601</v>
      </c>
    </row>
    <row r="82" spans="14:22" x14ac:dyDescent="0.25">
      <c r="N82" s="15">
        <v>42094</v>
      </c>
      <c r="O82" s="77">
        <v>178.574370719961</v>
      </c>
      <c r="P82" s="62">
        <v>165.286037068794</v>
      </c>
      <c r="Q82" s="62">
        <v>252.36282355703199</v>
      </c>
      <c r="R82" s="63">
        <v>286.37904657229097</v>
      </c>
      <c r="S82" s="61">
        <v>137.65452104485499</v>
      </c>
      <c r="T82" s="16">
        <v>155.25661923251101</v>
      </c>
      <c r="U82" s="16">
        <v>168.60401742403999</v>
      </c>
      <c r="V82" s="64">
        <v>208.44398782671101</v>
      </c>
    </row>
    <row r="83" spans="14:22" x14ac:dyDescent="0.25">
      <c r="N83" s="15">
        <v>42185</v>
      </c>
      <c r="O83" s="77">
        <v>186.62044107260101</v>
      </c>
      <c r="P83" s="62">
        <v>174.30577697718499</v>
      </c>
      <c r="Q83" s="62">
        <v>249.36325018768201</v>
      </c>
      <c r="R83" s="63">
        <v>288.99311311673898</v>
      </c>
      <c r="S83" s="61">
        <v>142.98368965856</v>
      </c>
      <c r="T83" s="16">
        <v>161.956464562767</v>
      </c>
      <c r="U83" s="16">
        <v>172.17428627966299</v>
      </c>
      <c r="V83" s="64">
        <v>220.18559796276</v>
      </c>
    </row>
    <row r="84" spans="14:22" x14ac:dyDescent="0.25">
      <c r="N84" s="15">
        <v>42277</v>
      </c>
      <c r="O84" s="77">
        <v>193.097475276295</v>
      </c>
      <c r="P84" s="62">
        <v>179.638330287283</v>
      </c>
      <c r="Q84" s="62">
        <v>264.804997068479</v>
      </c>
      <c r="R84" s="63">
        <v>307.61742963159003</v>
      </c>
      <c r="S84" s="61">
        <v>143.35585429636399</v>
      </c>
      <c r="T84" s="16">
        <v>164.43139045377399</v>
      </c>
      <c r="U84" s="16">
        <v>173.53184597442799</v>
      </c>
      <c r="V84" s="64">
        <v>225.97969610630801</v>
      </c>
    </row>
    <row r="85" spans="14:22" x14ac:dyDescent="0.25">
      <c r="N85" s="15">
        <v>42369</v>
      </c>
      <c r="O85" s="77">
        <v>187.09015513010499</v>
      </c>
      <c r="P85" s="62">
        <v>177.05865163563399</v>
      </c>
      <c r="Q85" s="62">
        <v>266.88039242297401</v>
      </c>
      <c r="R85" s="63">
        <v>304.07446095399303</v>
      </c>
      <c r="S85" s="61">
        <v>142.13168073909401</v>
      </c>
      <c r="T85" s="16">
        <v>163.83242686812801</v>
      </c>
      <c r="U85" s="16">
        <v>174.787123339929</v>
      </c>
      <c r="V85" s="64">
        <v>225.70027690110501</v>
      </c>
    </row>
    <row r="86" spans="14:22" x14ac:dyDescent="0.25">
      <c r="N86" s="15">
        <v>42460</v>
      </c>
      <c r="O86" s="77">
        <v>200.134436084209</v>
      </c>
      <c r="P86" s="62">
        <v>184.06882042139</v>
      </c>
      <c r="Q86" s="62">
        <v>273.19073230660399</v>
      </c>
      <c r="R86" s="63">
        <v>308.21566477814798</v>
      </c>
      <c r="S86" s="61">
        <v>144.78034159657</v>
      </c>
      <c r="T86" s="16">
        <v>169.43886498157099</v>
      </c>
      <c r="U86" s="16">
        <v>178.94205616762699</v>
      </c>
      <c r="V86" s="64">
        <v>232.83206098993</v>
      </c>
    </row>
    <row r="87" spans="14:22" x14ac:dyDescent="0.25">
      <c r="N87" s="15">
        <v>42551</v>
      </c>
      <c r="O87" s="77">
        <v>204.27795708145601</v>
      </c>
      <c r="P87" s="62">
        <v>189.921495221154</v>
      </c>
      <c r="Q87" s="62">
        <v>279.11136604332597</v>
      </c>
      <c r="R87" s="63">
        <v>340.86406547942101</v>
      </c>
      <c r="S87" s="61">
        <v>149.07222065602701</v>
      </c>
      <c r="T87" s="16">
        <v>179.376284758125</v>
      </c>
      <c r="U87" s="16">
        <v>184.50578162833401</v>
      </c>
      <c r="V87" s="64">
        <v>246.99264146773999</v>
      </c>
    </row>
    <row r="88" spans="14:22" x14ac:dyDescent="0.25">
      <c r="N88" s="15">
        <v>42643</v>
      </c>
      <c r="O88" s="77">
        <v>207.96351417359301</v>
      </c>
      <c r="P88" s="62">
        <v>193.06384178978601</v>
      </c>
      <c r="Q88" s="62">
        <v>294.25716576982398</v>
      </c>
      <c r="R88" s="63">
        <v>321.48770659856098</v>
      </c>
      <c r="S88" s="61">
        <v>153.16218645272599</v>
      </c>
      <c r="T88" s="16">
        <v>181.858131481367</v>
      </c>
      <c r="U88" s="16">
        <v>189.08177726050201</v>
      </c>
      <c r="V88" s="64">
        <v>253.823766104058</v>
      </c>
    </row>
    <row r="89" spans="14:22" x14ac:dyDescent="0.25">
      <c r="N89" s="15">
        <v>42735</v>
      </c>
      <c r="O89" s="77">
        <v>205.94392485571899</v>
      </c>
      <c r="P89" s="62">
        <v>204.446651017394</v>
      </c>
      <c r="Q89" s="62">
        <v>301.39184024206003</v>
      </c>
      <c r="R89" s="63">
        <v>349.996570201103</v>
      </c>
      <c r="S89" s="61">
        <v>156.567345838574</v>
      </c>
      <c r="T89" s="16">
        <v>180.73034736370801</v>
      </c>
      <c r="U89" s="16">
        <v>192.99073012622199</v>
      </c>
      <c r="V89" s="64">
        <v>253.94853681439201</v>
      </c>
    </row>
    <row r="90" spans="14:22" x14ac:dyDescent="0.25">
      <c r="N90" s="15">
        <v>42825</v>
      </c>
      <c r="O90" s="77">
        <v>221.96572972061799</v>
      </c>
      <c r="P90" s="62">
        <v>209.828630627552</v>
      </c>
      <c r="Q90" s="62">
        <v>306.169034032627</v>
      </c>
      <c r="R90" s="63">
        <v>339.27436554196998</v>
      </c>
      <c r="S90" s="61">
        <v>161.99500387885601</v>
      </c>
      <c r="T90" s="16">
        <v>191.07136235239199</v>
      </c>
      <c r="U90" s="16">
        <v>199.47642354502199</v>
      </c>
      <c r="V90" s="64">
        <v>262.36963510902302</v>
      </c>
    </row>
    <row r="91" spans="14:22" x14ac:dyDescent="0.25">
      <c r="N91" s="15">
        <v>42916</v>
      </c>
      <c r="O91" s="77">
        <v>211.48828460027801</v>
      </c>
      <c r="P91" s="62">
        <v>226.65037789568001</v>
      </c>
      <c r="Q91" s="62">
        <v>306.50684803010103</v>
      </c>
      <c r="R91" s="63">
        <v>371.91834576600797</v>
      </c>
      <c r="S91" s="61">
        <v>168.40824133768101</v>
      </c>
      <c r="T91" s="16">
        <v>208.929303531991</v>
      </c>
      <c r="U91" s="16">
        <v>207.77349291371499</v>
      </c>
      <c r="V91" s="64">
        <v>276.23685971474902</v>
      </c>
    </row>
    <row r="92" spans="14:22" x14ac:dyDescent="0.25">
      <c r="N92" s="15">
        <v>43008</v>
      </c>
      <c r="O92" s="77">
        <v>221.79675364434101</v>
      </c>
      <c r="P92" s="62">
        <v>225.42767362529599</v>
      </c>
      <c r="Q92" s="62">
        <v>314.98320527725002</v>
      </c>
      <c r="R92" s="63">
        <v>361.46003478276702</v>
      </c>
      <c r="S92" s="61">
        <v>168.55840968523</v>
      </c>
      <c r="T92" s="16">
        <v>213.3068032619</v>
      </c>
      <c r="U92" s="16">
        <v>210.39479005615399</v>
      </c>
      <c r="V92" s="64">
        <v>279.59087283091299</v>
      </c>
    </row>
    <row r="93" spans="14:22" x14ac:dyDescent="0.25">
      <c r="N93" s="15">
        <v>43100</v>
      </c>
      <c r="O93" s="77">
        <v>227.509400050663</v>
      </c>
      <c r="P93" s="62">
        <v>230.407725570792</v>
      </c>
      <c r="Q93" s="62">
        <v>329.56189616112601</v>
      </c>
      <c r="R93" s="63">
        <v>369.77035781882699</v>
      </c>
      <c r="S93" s="61">
        <v>167.48408983272799</v>
      </c>
      <c r="T93" s="16">
        <v>208.74008262702799</v>
      </c>
      <c r="U93" s="16">
        <v>208.683221038531</v>
      </c>
      <c r="V93" s="64">
        <v>277.571634070367</v>
      </c>
    </row>
    <row r="94" spans="14:22" x14ac:dyDescent="0.25">
      <c r="N94" s="15">
        <v>43190</v>
      </c>
      <c r="O94" s="77">
        <v>221.32975256264299</v>
      </c>
      <c r="P94" s="62">
        <v>242.539338313738</v>
      </c>
      <c r="Q94" s="62">
        <v>345.45824644229498</v>
      </c>
      <c r="R94" s="63">
        <v>378.369489514637</v>
      </c>
      <c r="S94" s="61">
        <v>172.239647979724</v>
      </c>
      <c r="T94" s="16">
        <v>211.93558160650699</v>
      </c>
      <c r="U94" s="16">
        <v>208.28254619017801</v>
      </c>
      <c r="V94" s="64">
        <v>286.970561597695</v>
      </c>
    </row>
    <row r="95" spans="14:22" x14ac:dyDescent="0.25">
      <c r="N95" s="15">
        <v>43281</v>
      </c>
      <c r="O95" s="77">
        <v>237.537000449022</v>
      </c>
      <c r="P95" s="62">
        <v>234.96506557499899</v>
      </c>
      <c r="Q95" s="62">
        <v>330.11932120789999</v>
      </c>
      <c r="R95" s="63">
        <v>386.34513212476497</v>
      </c>
      <c r="S95" s="61">
        <v>178.44211014259599</v>
      </c>
      <c r="T95" s="16">
        <v>218.726525273714</v>
      </c>
      <c r="U95" s="16">
        <v>208.804645896198</v>
      </c>
      <c r="V95" s="64">
        <v>302.79852389722799</v>
      </c>
    </row>
    <row r="96" spans="14:22" x14ac:dyDescent="0.25">
      <c r="N96" s="15">
        <v>43373</v>
      </c>
      <c r="O96" s="77">
        <v>239.54782812506201</v>
      </c>
      <c r="P96" s="62">
        <v>245.58928085775301</v>
      </c>
      <c r="Q96" s="62">
        <v>331.92811202223203</v>
      </c>
      <c r="R96" s="63">
        <v>384.164783146952</v>
      </c>
      <c r="S96" s="61">
        <v>180.11139813818801</v>
      </c>
      <c r="T96" s="16">
        <v>224.201274918661</v>
      </c>
      <c r="U96" s="16">
        <v>210.90158007710301</v>
      </c>
      <c r="V96" s="64">
        <v>307.13467788480301</v>
      </c>
    </row>
    <row r="97" spans="14:22" x14ac:dyDescent="0.25">
      <c r="N97" s="15">
        <v>43465</v>
      </c>
      <c r="O97" s="77">
        <v>231.06624963047</v>
      </c>
      <c r="P97" s="62">
        <v>247.25084440722</v>
      </c>
      <c r="Q97" s="62">
        <v>333.421226262066</v>
      </c>
      <c r="R97" s="63">
        <v>389.582398476099</v>
      </c>
      <c r="S97" s="61">
        <v>179.78489746565501</v>
      </c>
      <c r="T97" s="16">
        <v>228.14241565634299</v>
      </c>
      <c r="U97" s="16">
        <v>212.71938643401501</v>
      </c>
      <c r="V97" s="64">
        <v>304.78303966229902</v>
      </c>
    </row>
    <row r="98" spans="14:22" x14ac:dyDescent="0.25">
      <c r="N98" s="15">
        <v>43555</v>
      </c>
      <c r="O98" s="77">
        <v>234.75502518126299</v>
      </c>
      <c r="P98" s="62">
        <v>268.97115248995902</v>
      </c>
      <c r="Q98" s="62">
        <v>346.952968876753</v>
      </c>
      <c r="R98" s="63">
        <v>391.77365010793898</v>
      </c>
      <c r="S98" s="61">
        <v>181.70192327829099</v>
      </c>
      <c r="T98" s="16">
        <v>232.38643785879199</v>
      </c>
      <c r="U98" s="16">
        <v>213.05548417654299</v>
      </c>
      <c r="V98" s="64">
        <v>310.23589435538599</v>
      </c>
    </row>
    <row r="99" spans="14:22" x14ac:dyDescent="0.25">
      <c r="N99" s="15">
        <v>43646</v>
      </c>
      <c r="O99" s="77">
        <v>244.64851389623101</v>
      </c>
      <c r="P99" s="62">
        <v>248.405568175681</v>
      </c>
      <c r="Q99" s="62">
        <v>354.63028905641397</v>
      </c>
      <c r="R99" s="63">
        <v>390.84407489082901</v>
      </c>
      <c r="S99" s="61">
        <v>184.489144074927</v>
      </c>
      <c r="T99" s="16">
        <v>235.905346468982</v>
      </c>
      <c r="U99" s="16">
        <v>214.389154862336</v>
      </c>
      <c r="V99" s="64">
        <v>321.83620076132701</v>
      </c>
    </row>
    <row r="100" spans="14:22" x14ac:dyDescent="0.25">
      <c r="N100" s="15">
        <v>43738</v>
      </c>
      <c r="O100" s="77">
        <v>256.57262239163902</v>
      </c>
      <c r="P100" s="62">
        <v>253.88335168367399</v>
      </c>
      <c r="Q100" s="62">
        <v>339.71464288089902</v>
      </c>
      <c r="R100" s="63">
        <v>409.98912856099798</v>
      </c>
      <c r="S100" s="61">
        <v>186.32352095752901</v>
      </c>
      <c r="T100" s="16">
        <v>238.86259555818901</v>
      </c>
      <c r="U100" s="16">
        <v>216.29549746672299</v>
      </c>
      <c r="V100" s="64">
        <v>333.36728151652397</v>
      </c>
    </row>
    <row r="101" spans="14:22" x14ac:dyDescent="0.25">
      <c r="N101" s="15">
        <v>43830</v>
      </c>
      <c r="O101" s="77">
        <v>242.16047473913201</v>
      </c>
      <c r="P101" s="62">
        <v>273.86409576716198</v>
      </c>
      <c r="Q101" s="62">
        <v>335.455806553885</v>
      </c>
      <c r="R101" s="63">
        <v>411.44830135145799</v>
      </c>
      <c r="S101" s="61">
        <v>187.200525727285</v>
      </c>
      <c r="T101" s="16">
        <v>243.01133053524299</v>
      </c>
      <c r="U101" s="16">
        <v>217.51120569819199</v>
      </c>
      <c r="V101" s="64">
        <v>338.387600162495</v>
      </c>
    </row>
    <row r="102" spans="14:22" x14ac:dyDescent="0.25">
      <c r="N102" s="15">
        <v>43921</v>
      </c>
      <c r="O102" s="77">
        <v>253.48205436711899</v>
      </c>
      <c r="P102" s="62">
        <v>255.37403510163099</v>
      </c>
      <c r="Q102" s="62">
        <v>337.42711485310099</v>
      </c>
      <c r="R102" s="63">
        <v>403.40575091731802</v>
      </c>
      <c r="S102" s="61">
        <v>187.951039982362</v>
      </c>
      <c r="T102" s="16">
        <v>248.766239670103</v>
      </c>
      <c r="U102" s="16">
        <v>216.90182466201</v>
      </c>
      <c r="V102" s="64">
        <v>338.31695507612102</v>
      </c>
    </row>
    <row r="103" spans="14:22" x14ac:dyDescent="0.25">
      <c r="N103" s="15">
        <v>44012</v>
      </c>
      <c r="O103" s="77">
        <v>239.677212958723</v>
      </c>
      <c r="P103" s="62">
        <v>279.02294473132002</v>
      </c>
      <c r="Q103" s="62">
        <v>335.75162346731298</v>
      </c>
      <c r="R103" s="63">
        <v>374.95145335190102</v>
      </c>
      <c r="S103" s="61">
        <v>188.16091208907099</v>
      </c>
      <c r="T103" s="16">
        <v>254.52974637659401</v>
      </c>
      <c r="U103" s="16">
        <v>213.47461997060199</v>
      </c>
      <c r="V103" s="64">
        <v>338.536260306337</v>
      </c>
    </row>
    <row r="104" spans="14:22" x14ac:dyDescent="0.25">
      <c r="N104" s="15">
        <v>44104</v>
      </c>
      <c r="O104" s="77">
        <v>267.166225240058</v>
      </c>
      <c r="P104" s="62">
        <v>281.04469441556301</v>
      </c>
      <c r="Q104" s="62">
        <v>354.74173749998897</v>
      </c>
      <c r="R104" s="63">
        <v>404.74915195567797</v>
      </c>
      <c r="S104" s="61">
        <v>192.59962552512499</v>
      </c>
      <c r="T104" s="16">
        <v>262.156856961936</v>
      </c>
      <c r="U104" s="16">
        <v>216.37261391502901</v>
      </c>
      <c r="V104" s="64">
        <v>352.20720683585398</v>
      </c>
    </row>
    <row r="105" spans="14:22" x14ac:dyDescent="0.25">
      <c r="N105" s="15">
        <v>44196</v>
      </c>
      <c r="O105" s="77">
        <v>272.86743598416399</v>
      </c>
      <c r="P105" s="62">
        <v>296.69320071136502</v>
      </c>
      <c r="Q105" s="62">
        <v>352.26939467014898</v>
      </c>
      <c r="R105" s="63">
        <v>411.08996089616602</v>
      </c>
      <c r="S105" s="61">
        <v>197.84242550740399</v>
      </c>
      <c r="T105" s="16">
        <v>271.048360231115</v>
      </c>
      <c r="U105" s="16">
        <v>225.371540142751</v>
      </c>
      <c r="V105" s="64">
        <v>370.13623416726898</v>
      </c>
    </row>
    <row r="106" spans="14:22" x14ac:dyDescent="0.25">
      <c r="N106" s="15">
        <v>44286</v>
      </c>
      <c r="O106" s="77">
        <v>261.16557649196</v>
      </c>
      <c r="P106" s="62">
        <v>307.194844658504</v>
      </c>
      <c r="Q106" s="62">
        <v>369.86407094287898</v>
      </c>
      <c r="R106" s="63">
        <v>413.345788125426</v>
      </c>
      <c r="S106" s="61">
        <v>199.739466855871</v>
      </c>
      <c r="T106" s="16">
        <v>281.75768584568101</v>
      </c>
      <c r="U106" s="16">
        <v>234.13973986386301</v>
      </c>
      <c r="V106" s="64">
        <v>384.93571645095699</v>
      </c>
    </row>
    <row r="107" spans="14:22" x14ac:dyDescent="0.25">
      <c r="N107" s="15">
        <v>44377</v>
      </c>
      <c r="O107" s="77">
        <v>269.825141653858</v>
      </c>
      <c r="P107" s="62">
        <v>317.89170644698402</v>
      </c>
      <c r="Q107" s="62">
        <v>367.73009946731798</v>
      </c>
      <c r="R107" s="63">
        <v>434.33942134574397</v>
      </c>
      <c r="S107" s="61">
        <v>206.182881134534</v>
      </c>
      <c r="T107" s="16">
        <v>298.05566045977099</v>
      </c>
      <c r="U107" s="16">
        <v>245.38876275464099</v>
      </c>
      <c r="V107" s="64">
        <v>410.77953353718402</v>
      </c>
    </row>
    <row r="108" spans="14:22" x14ac:dyDescent="0.25">
      <c r="N108" s="15">
        <v>44469</v>
      </c>
      <c r="O108" s="77">
        <v>275.38737688817002</v>
      </c>
      <c r="P108" s="62">
        <v>340.31280076068703</v>
      </c>
      <c r="Q108" s="62">
        <v>374.12598130309402</v>
      </c>
      <c r="R108" s="63">
        <v>476.41941244301802</v>
      </c>
      <c r="S108" s="61">
        <v>216.76451921144101</v>
      </c>
      <c r="T108" s="16">
        <v>312.11725270245</v>
      </c>
      <c r="U108" s="16">
        <v>255.13684635185601</v>
      </c>
      <c r="V108" s="64">
        <v>434.54453176619</v>
      </c>
    </row>
    <row r="109" spans="14:22" x14ac:dyDescent="0.25">
      <c r="N109" s="15">
        <v>44561</v>
      </c>
      <c r="O109" s="77">
        <v>289.87351644173498</v>
      </c>
      <c r="P109" s="62">
        <v>357.74489568904397</v>
      </c>
      <c r="Q109" s="62">
        <v>419.44874015054</v>
      </c>
      <c r="R109" s="63">
        <v>463.34287096367001</v>
      </c>
      <c r="S109" s="61">
        <v>222.56107919370501</v>
      </c>
      <c r="T109" s="16">
        <v>321.42289189368199</v>
      </c>
      <c r="U109" s="16">
        <v>259.785278486045</v>
      </c>
      <c r="V109" s="64">
        <v>445.21717067656999</v>
      </c>
    </row>
    <row r="110" spans="14:22" x14ac:dyDescent="0.25">
      <c r="N110" s="15">
        <v>44651</v>
      </c>
      <c r="O110" s="77">
        <v>285.93729487617298</v>
      </c>
      <c r="P110" s="62">
        <v>367.00771554280698</v>
      </c>
      <c r="Q110" s="62">
        <v>376.49184324300097</v>
      </c>
      <c r="R110" s="63">
        <v>449.24986934013998</v>
      </c>
      <c r="S110" s="61">
        <v>227.936348734809</v>
      </c>
      <c r="T110" s="16">
        <v>343.22016342466497</v>
      </c>
      <c r="U110" s="16">
        <v>265.52933160279599</v>
      </c>
      <c r="V110" s="64">
        <v>466.47826946831498</v>
      </c>
    </row>
    <row r="111" spans="14:22" x14ac:dyDescent="0.25">
      <c r="N111" s="15">
        <v>44742</v>
      </c>
      <c r="O111" s="77">
        <v>286.931352930147</v>
      </c>
      <c r="P111" s="62">
        <v>388.15448737371099</v>
      </c>
      <c r="Q111" s="62">
        <v>400.06789938038497</v>
      </c>
      <c r="R111" s="63">
        <v>513.44082530054095</v>
      </c>
      <c r="S111" s="61">
        <v>238.47375134230501</v>
      </c>
      <c r="T111" s="16">
        <v>376.18584888169102</v>
      </c>
      <c r="U111" s="16">
        <v>273.81666142425502</v>
      </c>
      <c r="V111" s="64">
        <v>499.04718631861601</v>
      </c>
    </row>
    <row r="112" spans="14:22" x14ac:dyDescent="0.25">
      <c r="N112" s="15">
        <v>44834</v>
      </c>
      <c r="O112" s="77">
        <v>285.99166268727299</v>
      </c>
      <c r="P112" s="62">
        <v>412.26418452701699</v>
      </c>
      <c r="Q112" s="62">
        <v>434.157017658033</v>
      </c>
      <c r="R112" s="63">
        <v>461.46526185117898</v>
      </c>
      <c r="S112" s="61">
        <v>236.91873599251201</v>
      </c>
      <c r="T112" s="16">
        <v>380.41521078829601</v>
      </c>
      <c r="U112" s="16">
        <v>275.64279776508897</v>
      </c>
      <c r="V112" s="64">
        <v>485.466826060708</v>
      </c>
    </row>
    <row r="113" spans="14:22" x14ac:dyDescent="0.25">
      <c r="N113" s="15">
        <v>44926</v>
      </c>
      <c r="O113" s="77">
        <v>301.77488575594901</v>
      </c>
      <c r="P113" s="62">
        <v>401.04547046285001</v>
      </c>
      <c r="Q113" s="62">
        <v>421.319299872052</v>
      </c>
      <c r="R113" s="63">
        <v>467.90112462222697</v>
      </c>
      <c r="S113" s="61">
        <v>227.70791857452099</v>
      </c>
      <c r="T113" s="16">
        <v>369.71527708926402</v>
      </c>
      <c r="U113" s="16">
        <v>274.44650757328498</v>
      </c>
      <c r="V113" s="64">
        <v>454.590484232123</v>
      </c>
    </row>
    <row r="114" spans="14:22" x14ac:dyDescent="0.25">
      <c r="N114" s="15">
        <v>45016</v>
      </c>
      <c r="O114" s="77">
        <v>250.90983977483199</v>
      </c>
      <c r="P114" s="62">
        <v>419.55826573636</v>
      </c>
      <c r="Q114" s="62">
        <v>417.16889165484002</v>
      </c>
      <c r="R114" s="63">
        <v>435.37742229014702</v>
      </c>
      <c r="S114" s="61">
        <v>225.696260383912</v>
      </c>
      <c r="T114" s="16">
        <v>376.75643678058799</v>
      </c>
      <c r="U114" s="16">
        <v>276.18923868719202</v>
      </c>
      <c r="V114" s="64">
        <v>447.262453275094</v>
      </c>
    </row>
    <row r="115" spans="14:22" x14ac:dyDescent="0.25">
      <c r="N115" s="15">
        <v>45107</v>
      </c>
      <c r="O115" s="77">
        <v>259.48719255246402</v>
      </c>
      <c r="P115" s="62">
        <v>413.13534456479499</v>
      </c>
      <c r="Q115" s="62">
        <v>401.20284557936702</v>
      </c>
      <c r="R115" s="63">
        <v>430.34681250665898</v>
      </c>
      <c r="S115" s="61">
        <v>227.46832712355101</v>
      </c>
      <c r="T115" s="16">
        <v>390.81373712869203</v>
      </c>
      <c r="U115" s="16">
        <v>279.13750770729303</v>
      </c>
      <c r="V115" s="64">
        <v>448.03752195139799</v>
      </c>
    </row>
    <row r="116" spans="14:22" x14ac:dyDescent="0.25">
      <c r="N116" s="15">
        <v>45199</v>
      </c>
      <c r="O116" s="77">
        <v>249.830550672588</v>
      </c>
      <c r="P116" s="62">
        <v>422.85584721244197</v>
      </c>
      <c r="Q116" s="62">
        <v>422.53740470311698</v>
      </c>
      <c r="R116" s="63">
        <v>441.71273195211597</v>
      </c>
      <c r="S116" s="61">
        <v>224.22347796811101</v>
      </c>
      <c r="T116" s="16">
        <v>398.19727163032701</v>
      </c>
      <c r="U116" s="16">
        <v>280.23057481613898</v>
      </c>
      <c r="V116" s="64">
        <v>451.93629125175602</v>
      </c>
    </row>
    <row r="117" spans="14:22" x14ac:dyDescent="0.25">
      <c r="N117" s="15">
        <v>45291</v>
      </c>
      <c r="O117" s="77">
        <v>242.92252472411701</v>
      </c>
      <c r="P117" s="62">
        <v>413.64714874195801</v>
      </c>
      <c r="Q117" s="62">
        <v>414.21400855065701</v>
      </c>
      <c r="R117" s="63">
        <v>451.67498388220099</v>
      </c>
      <c r="S117" s="61">
        <v>219.74923029952299</v>
      </c>
      <c r="T117" s="16">
        <v>398.75574974835303</v>
      </c>
      <c r="U117" s="16">
        <v>279.21914802060701</v>
      </c>
      <c r="V117" s="64">
        <v>451.00239884721299</v>
      </c>
    </row>
    <row r="118" spans="14:22" x14ac:dyDescent="0.25">
      <c r="N118" s="15">
        <v>45382</v>
      </c>
      <c r="O118" s="77" t="s">
        <v>76</v>
      </c>
      <c r="P118" s="62" t="s">
        <v>76</v>
      </c>
      <c r="Q118" s="62" t="s">
        <v>76</v>
      </c>
      <c r="R118" s="63" t="s">
        <v>76</v>
      </c>
      <c r="S118" s="61" t="s">
        <v>76</v>
      </c>
      <c r="T118" s="16" t="s">
        <v>76</v>
      </c>
      <c r="U118" s="16" t="s">
        <v>76</v>
      </c>
      <c r="V118" s="64" t="s">
        <v>76</v>
      </c>
    </row>
    <row r="119" spans="14:22" ht="30" x14ac:dyDescent="0.25">
      <c r="N119" s="140"/>
      <c r="O119" s="164" t="s">
        <v>37</v>
      </c>
      <c r="P119" s="165" t="s">
        <v>38</v>
      </c>
      <c r="Q119" s="165" t="s">
        <v>39</v>
      </c>
      <c r="R119" s="166" t="s">
        <v>40</v>
      </c>
      <c r="S119" s="164" t="s">
        <v>9</v>
      </c>
      <c r="T119" s="165" t="s">
        <v>10</v>
      </c>
      <c r="U119" s="165" t="s">
        <v>11</v>
      </c>
      <c r="V119" s="166" t="s">
        <v>12</v>
      </c>
    </row>
    <row r="120" spans="14:22" x14ac:dyDescent="0.25">
      <c r="N120" s="140" t="s">
        <v>134</v>
      </c>
      <c r="O120" s="173">
        <f>O113/O112-1</f>
        <v>5.5187703446917258E-2</v>
      </c>
      <c r="P120" s="173">
        <f t="shared" ref="O120:V124" si="0">P113/P112-1</f>
        <v>-2.7212439220346107E-2</v>
      </c>
      <c r="Q120" s="173">
        <f t="shared" si="0"/>
        <v>-2.9569296968251946E-2</v>
      </c>
      <c r="R120" s="173">
        <f t="shared" si="0"/>
        <v>1.3946581255608326E-2</v>
      </c>
      <c r="S120" s="173">
        <f t="shared" si="0"/>
        <v>-3.8877539082777024E-2</v>
      </c>
      <c r="T120" s="173">
        <f t="shared" si="0"/>
        <v>-2.8126987027831007E-2</v>
      </c>
      <c r="U120" s="173">
        <f t="shared" si="0"/>
        <v>-4.3400016307464373E-3</v>
      </c>
      <c r="V120" s="174">
        <f t="shared" si="0"/>
        <v>-6.3601342400940619E-2</v>
      </c>
    </row>
    <row r="121" spans="14:22" x14ac:dyDescent="0.25">
      <c r="N121" s="140" t="s">
        <v>134</v>
      </c>
      <c r="O121" s="173">
        <f t="shared" si="0"/>
        <v>-0.168552945861282</v>
      </c>
      <c r="P121" s="173">
        <f t="shared" si="0"/>
        <v>4.6161337396839919E-2</v>
      </c>
      <c r="Q121" s="173">
        <f t="shared" si="0"/>
        <v>-9.8509805234946457E-3</v>
      </c>
      <c r="R121" s="173">
        <f t="shared" si="0"/>
        <v>-6.9509775934688878E-2</v>
      </c>
      <c r="S121" s="173">
        <f t="shared" si="0"/>
        <v>-8.8343795999814567E-3</v>
      </c>
      <c r="T121" s="173">
        <f t="shared" si="0"/>
        <v>1.9044816721555113E-2</v>
      </c>
      <c r="U121" s="173">
        <f t="shared" si="0"/>
        <v>6.3499846630101775E-3</v>
      </c>
      <c r="V121" s="174">
        <f t="shared" si="0"/>
        <v>-1.6120071165605765E-2</v>
      </c>
    </row>
    <row r="122" spans="14:22" x14ac:dyDescent="0.25">
      <c r="N122" s="140" t="s">
        <v>134</v>
      </c>
      <c r="O122" s="173">
        <f t="shared" si="0"/>
        <v>3.4184999621096557E-2</v>
      </c>
      <c r="P122" s="173">
        <f t="shared" si="0"/>
        <v>-1.5308770428565488E-2</v>
      </c>
      <c r="Q122" s="173">
        <f t="shared" si="0"/>
        <v>-3.8272379352492836E-2</v>
      </c>
      <c r="R122" s="173">
        <f t="shared" si="0"/>
        <v>-1.1554594992607359E-2</v>
      </c>
      <c r="S122" s="173">
        <f t="shared" si="0"/>
        <v>7.851555611177119E-3</v>
      </c>
      <c r="T122" s="173">
        <f t="shared" si="0"/>
        <v>3.7311374075582382E-2</v>
      </c>
      <c r="U122" s="173">
        <f t="shared" si="0"/>
        <v>1.0674814971484814E-2</v>
      </c>
      <c r="V122" s="174">
        <f t="shared" si="0"/>
        <v>1.7329169274740153E-3</v>
      </c>
    </row>
    <row r="123" spans="14:22" x14ac:dyDescent="0.25">
      <c r="N123" s="140" t="s">
        <v>134</v>
      </c>
      <c r="O123" s="173">
        <f t="shared" si="0"/>
        <v>-3.7214329481496833E-2</v>
      </c>
      <c r="P123" s="173">
        <f t="shared" si="0"/>
        <v>2.3528615441718692E-2</v>
      </c>
      <c r="Q123" s="173">
        <f t="shared" si="0"/>
        <v>5.3176490044434477E-2</v>
      </c>
      <c r="R123" s="173">
        <f t="shared" si="0"/>
        <v>2.6411069200799719E-2</v>
      </c>
      <c r="S123" s="173">
        <f t="shared" si="0"/>
        <v>-1.4265059212738351E-2</v>
      </c>
      <c r="T123" s="173">
        <f t="shared" si="0"/>
        <v>1.8892719984414663E-2</v>
      </c>
      <c r="U123" s="173">
        <f t="shared" si="0"/>
        <v>3.9158732834720933E-3</v>
      </c>
      <c r="V123" s="174">
        <f t="shared" si="0"/>
        <v>8.7018812249857191E-3</v>
      </c>
    </row>
    <row r="124" spans="14:22" x14ac:dyDescent="0.25">
      <c r="N124" s="140" t="str">
        <f>"QTR "&amp;YEAR(N117)&amp;"Q"&amp;(MONTH(N117)/3)</f>
        <v>QTR 2023Q4</v>
      </c>
      <c r="O124" s="173">
        <f>O117/O116-1</f>
        <v>-2.7650845462547924E-2</v>
      </c>
      <c r="P124" s="173">
        <f t="shared" si="0"/>
        <v>-2.1777394190454546E-2</v>
      </c>
      <c r="Q124" s="173">
        <f t="shared" si="0"/>
        <v>-1.969860196947093E-2</v>
      </c>
      <c r="R124" s="173">
        <f t="shared" si="0"/>
        <v>2.2553689783985975E-2</v>
      </c>
      <c r="S124" s="173">
        <f t="shared" si="0"/>
        <v>-1.9954412040760316E-2</v>
      </c>
      <c r="T124" s="173">
        <f t="shared" si="0"/>
        <v>1.4025161843511658E-3</v>
      </c>
      <c r="U124" s="173">
        <f t="shared" si="0"/>
        <v>-3.6092663914192302E-3</v>
      </c>
      <c r="V124" s="174">
        <f t="shared" si="0"/>
        <v>-2.0664248979792577E-3</v>
      </c>
    </row>
    <row r="125" spans="14:22" x14ac:dyDescent="0.25">
      <c r="N125" s="140">
        <v>42825</v>
      </c>
      <c r="O125" s="177" t="s">
        <v>76</v>
      </c>
      <c r="P125" s="178" t="s">
        <v>76</v>
      </c>
      <c r="Q125" s="178" t="s">
        <v>76</v>
      </c>
      <c r="R125" s="179" t="s">
        <v>76</v>
      </c>
      <c r="S125" s="169" t="s">
        <v>76</v>
      </c>
      <c r="T125" s="143" t="s">
        <v>76</v>
      </c>
      <c r="U125" s="143" t="s">
        <v>76</v>
      </c>
      <c r="V125" s="171" t="s">
        <v>76</v>
      </c>
    </row>
    <row r="126" spans="14:22" x14ac:dyDescent="0.25">
      <c r="N126" s="140" t="s">
        <v>136</v>
      </c>
      <c r="O126" s="173">
        <f t="shared" ref="O126:V131" si="1">O112/O108-1</f>
        <v>3.8506796930671161E-2</v>
      </c>
      <c r="P126" s="173">
        <f t="shared" si="1"/>
        <v>0.2114272034595821</v>
      </c>
      <c r="Q126" s="173">
        <f t="shared" si="1"/>
        <v>0.1604567427951642</v>
      </c>
      <c r="R126" s="173">
        <f t="shared" si="1"/>
        <v>-3.1388625654769298E-2</v>
      </c>
      <c r="S126" s="173">
        <f t="shared" si="1"/>
        <v>9.2977470918161442E-2</v>
      </c>
      <c r="T126" s="173">
        <f t="shared" si="1"/>
        <v>0.21882147652682415</v>
      </c>
      <c r="U126" s="173">
        <f t="shared" si="1"/>
        <v>8.0372363719481976E-2</v>
      </c>
      <c r="V126" s="174">
        <f t="shared" si="1"/>
        <v>0.11718544492447358</v>
      </c>
    </row>
    <row r="127" spans="14:22" x14ac:dyDescent="0.25">
      <c r="N127" s="140" t="s">
        <v>136</v>
      </c>
      <c r="O127" s="173">
        <f t="shared" si="1"/>
        <v>4.1057111599245522E-2</v>
      </c>
      <c r="P127" s="173">
        <f t="shared" si="1"/>
        <v>0.12103757536611615</v>
      </c>
      <c r="Q127" s="173">
        <f t="shared" si="1"/>
        <v>4.4595669087972301E-3</v>
      </c>
      <c r="R127" s="173">
        <f t="shared" si="1"/>
        <v>9.8377550280996928E-3</v>
      </c>
      <c r="S127" s="173">
        <f t="shared" si="1"/>
        <v>2.3125514126108415E-2</v>
      </c>
      <c r="T127" s="173">
        <f t="shared" si="1"/>
        <v>0.15024563095386445</v>
      </c>
      <c r="U127" s="173">
        <f t="shared" si="1"/>
        <v>5.6435950384415401E-2</v>
      </c>
      <c r="V127" s="174">
        <f t="shared" si="1"/>
        <v>2.1053351426920441E-2</v>
      </c>
    </row>
    <row r="128" spans="14:22" x14ac:dyDescent="0.25">
      <c r="N128" s="140" t="s">
        <v>136</v>
      </c>
      <c r="O128" s="173">
        <f t="shared" si="1"/>
        <v>-0.12250047730398328</v>
      </c>
      <c r="P128" s="173">
        <f t="shared" si="1"/>
        <v>0.14318649981467124</v>
      </c>
      <c r="Q128" s="173">
        <f t="shared" si="1"/>
        <v>0.10804230992485175</v>
      </c>
      <c r="R128" s="173">
        <f t="shared" si="1"/>
        <v>-3.0879134300848765E-2</v>
      </c>
      <c r="S128" s="173">
        <f t="shared" si="1"/>
        <v>-9.8276925261412407E-3</v>
      </c>
      <c r="T128" s="173">
        <f t="shared" si="1"/>
        <v>9.7710673584257668E-2</v>
      </c>
      <c r="U128" s="173">
        <f t="shared" si="1"/>
        <v>4.0145873979535063E-2</v>
      </c>
      <c r="V128" s="174">
        <f t="shared" si="1"/>
        <v>-4.1193379093784732E-2</v>
      </c>
    </row>
    <row r="129" spans="14:22" x14ac:dyDescent="0.25">
      <c r="N129" s="140" t="s">
        <v>136</v>
      </c>
      <c r="O129" s="173">
        <f t="shared" si="1"/>
        <v>-9.5647129870691461E-2</v>
      </c>
      <c r="P129" s="173">
        <f t="shared" si="1"/>
        <v>6.4358027547502417E-2</v>
      </c>
      <c r="Q129" s="173">
        <f t="shared" si="1"/>
        <v>2.8368839408006163E-3</v>
      </c>
      <c r="R129" s="173">
        <f t="shared" si="1"/>
        <v>-0.16183756471886157</v>
      </c>
      <c r="S129" s="173">
        <f t="shared" si="1"/>
        <v>-4.6149415425418616E-2</v>
      </c>
      <c r="T129" s="173">
        <f t="shared" si="1"/>
        <v>3.8884738196522273E-2</v>
      </c>
      <c r="U129" s="173">
        <f t="shared" si="1"/>
        <v>1.9432149436640067E-2</v>
      </c>
      <c r="V129" s="174">
        <f t="shared" si="1"/>
        <v>-0.10221411074072462</v>
      </c>
    </row>
    <row r="130" spans="14:22" x14ac:dyDescent="0.25">
      <c r="N130" s="140" t="s">
        <v>136</v>
      </c>
      <c r="O130" s="173">
        <f t="shared" si="1"/>
        <v>-0.12644114053851474</v>
      </c>
      <c r="P130" s="173">
        <f t="shared" si="1"/>
        <v>2.5691445153249504E-2</v>
      </c>
      <c r="Q130" s="173">
        <f t="shared" si="1"/>
        <v>-2.6763618880550455E-2</v>
      </c>
      <c r="R130" s="173">
        <f t="shared" si="1"/>
        <v>-4.2803936790009378E-2</v>
      </c>
      <c r="S130" s="173">
        <f t="shared" si="1"/>
        <v>-5.3584863059552346E-2</v>
      </c>
      <c r="T130" s="173">
        <f t="shared" si="1"/>
        <v>4.6743821849770439E-2</v>
      </c>
      <c r="U130" s="173">
        <f t="shared" si="1"/>
        <v>1.66439213657954E-2</v>
      </c>
      <c r="V130" s="174">
        <f t="shared" si="1"/>
        <v>-6.9068642817540216E-2</v>
      </c>
    </row>
    <row r="131" spans="14:22" x14ac:dyDescent="0.25">
      <c r="N131" s="140" t="str">
        <f>"Y/Y "&amp;RIGHT(N124,4)</f>
        <v>Y/Y 23Q4</v>
      </c>
      <c r="O131" s="173">
        <f>O117/O113-1</f>
        <v>-0.19502073833747391</v>
      </c>
      <c r="P131" s="173">
        <f t="shared" si="1"/>
        <v>3.1422068586298479E-2</v>
      </c>
      <c r="Q131" s="173">
        <f t="shared" si="1"/>
        <v>-1.6864386045340796E-2</v>
      </c>
      <c r="R131" s="173">
        <f t="shared" si="1"/>
        <v>-3.4678567513866554E-2</v>
      </c>
      <c r="S131" s="173">
        <f t="shared" si="1"/>
        <v>-3.4951302198098055E-2</v>
      </c>
      <c r="T131" s="173">
        <f t="shared" si="1"/>
        <v>7.8548208469290559E-2</v>
      </c>
      <c r="U131" s="173">
        <f t="shared" si="1"/>
        <v>1.7390057135442394E-2</v>
      </c>
      <c r="V131" s="174">
        <f>V117/V113-1</f>
        <v>-7.8930059237181105E-3</v>
      </c>
    </row>
    <row r="132" spans="14:22" x14ac:dyDescent="0.25">
      <c r="N132" s="140">
        <v>43465</v>
      </c>
      <c r="O132" s="177" t="s">
        <v>76</v>
      </c>
      <c r="P132" s="178" t="s">
        <v>76</v>
      </c>
      <c r="Q132" s="178" t="s">
        <v>76</v>
      </c>
      <c r="R132" s="179" t="s">
        <v>76</v>
      </c>
      <c r="S132" s="169" t="s">
        <v>76</v>
      </c>
      <c r="T132" s="143" t="s">
        <v>76</v>
      </c>
      <c r="U132" s="143" t="s">
        <v>76</v>
      </c>
      <c r="V132" s="171" t="s">
        <v>76</v>
      </c>
    </row>
    <row r="133" spans="14:22" x14ac:dyDescent="0.25">
      <c r="N133" s="140" t="s">
        <v>140</v>
      </c>
      <c r="O133" s="177" t="s">
        <v>76</v>
      </c>
      <c r="P133" s="178" t="s">
        <v>76</v>
      </c>
      <c r="Q133" s="178" t="s">
        <v>76</v>
      </c>
      <c r="R133" s="179" t="s">
        <v>76</v>
      </c>
      <c r="S133" s="169" t="s">
        <v>76</v>
      </c>
      <c r="T133" s="143" t="s">
        <v>76</v>
      </c>
      <c r="U133" s="143" t="s">
        <v>76</v>
      </c>
      <c r="V133" s="171" t="s">
        <v>76</v>
      </c>
    </row>
    <row r="134" spans="14:22" x14ac:dyDescent="0.25">
      <c r="N134" s="140" t="s">
        <v>103</v>
      </c>
      <c r="O134" s="177">
        <f>MIN($O$58:$O$73)</f>
        <v>125.81661776408301</v>
      </c>
      <c r="P134" s="177">
        <f>MIN($P$58:$P$73)</f>
        <v>120.68859715201199</v>
      </c>
      <c r="Q134" s="177">
        <f>MIN($Q$58:$Q$73)</f>
        <v>158.44370633762901</v>
      </c>
      <c r="R134" s="177">
        <f>MIN($R$58:$R$73)</f>
        <v>160.915146035563</v>
      </c>
      <c r="S134" s="177">
        <f>MIN($S$58:$S$73)</f>
        <v>107.024807070915</v>
      </c>
      <c r="T134" s="177">
        <f>MIN($T$58:$T$73)</f>
        <v>118.58534577802401</v>
      </c>
      <c r="U134" s="177">
        <f>MIN($U$58:$U$73)</f>
        <v>129.79763425778501</v>
      </c>
      <c r="V134" s="180">
        <f>MIN($V$58:$V$73)</f>
        <v>125.570274968132</v>
      </c>
    </row>
    <row r="135" spans="14:22" x14ac:dyDescent="0.25">
      <c r="N135" s="140" t="s">
        <v>104</v>
      </c>
      <c r="O135" s="173">
        <f t="shared" ref="O135:V135" si="2">O117/O134-1</f>
        <v>0.93076661128832483</v>
      </c>
      <c r="P135" s="173">
        <f t="shared" si="2"/>
        <v>2.4273921356543178</v>
      </c>
      <c r="Q135" s="173">
        <f t="shared" si="2"/>
        <v>1.6142660893579763</v>
      </c>
      <c r="R135" s="173">
        <f t="shared" si="2"/>
        <v>1.8069140476209662</v>
      </c>
      <c r="S135" s="173">
        <f t="shared" si="2"/>
        <v>1.0532550939700962</v>
      </c>
      <c r="T135" s="173">
        <f t="shared" si="2"/>
        <v>2.3626056165048483</v>
      </c>
      <c r="U135" s="173">
        <f t="shared" si="2"/>
        <v>1.1511882679314702</v>
      </c>
      <c r="V135" s="174">
        <f t="shared" si="2"/>
        <v>2.5916334416060742</v>
      </c>
    </row>
    <row r="136" spans="14:22" x14ac:dyDescent="0.25">
      <c r="N136" s="15">
        <v>47026</v>
      </c>
      <c r="O136" s="77" t="s">
        <v>76</v>
      </c>
      <c r="P136" s="62" t="s">
        <v>76</v>
      </c>
      <c r="Q136" s="62" t="s">
        <v>76</v>
      </c>
      <c r="R136" s="63" t="s">
        <v>76</v>
      </c>
      <c r="S136" s="61" t="s">
        <v>76</v>
      </c>
      <c r="T136" s="16" t="s">
        <v>76</v>
      </c>
      <c r="U136" s="16" t="s">
        <v>76</v>
      </c>
      <c r="V136" s="64" t="s">
        <v>76</v>
      </c>
    </row>
    <row r="137" spans="14:22" x14ac:dyDescent="0.25">
      <c r="N137" s="15">
        <v>47118</v>
      </c>
      <c r="O137" s="77" t="s">
        <v>76</v>
      </c>
      <c r="P137" s="62" t="s">
        <v>76</v>
      </c>
      <c r="Q137" s="62" t="s">
        <v>76</v>
      </c>
      <c r="R137" s="63" t="s">
        <v>76</v>
      </c>
      <c r="S137" s="61" t="s">
        <v>76</v>
      </c>
      <c r="T137" s="16" t="s">
        <v>76</v>
      </c>
      <c r="U137" s="16" t="s">
        <v>76</v>
      </c>
      <c r="V137" s="64" t="s">
        <v>76</v>
      </c>
    </row>
    <row r="138" spans="14:22" x14ac:dyDescent="0.25">
      <c r="N138" s="15">
        <v>47208</v>
      </c>
      <c r="O138" s="77" t="s">
        <v>76</v>
      </c>
      <c r="P138" s="62" t="s">
        <v>76</v>
      </c>
      <c r="Q138" s="62" t="s">
        <v>76</v>
      </c>
      <c r="R138" s="63" t="s">
        <v>76</v>
      </c>
      <c r="S138" s="61" t="s">
        <v>76</v>
      </c>
      <c r="T138" s="16" t="s">
        <v>76</v>
      </c>
      <c r="U138" s="16" t="s">
        <v>76</v>
      </c>
      <c r="V138" s="64" t="s">
        <v>76</v>
      </c>
    </row>
    <row r="139" spans="14:22" x14ac:dyDescent="0.25">
      <c r="N139" s="15">
        <v>47299</v>
      </c>
      <c r="O139" s="77" t="s">
        <v>76</v>
      </c>
      <c r="P139" s="62" t="s">
        <v>76</v>
      </c>
      <c r="Q139" s="62" t="s">
        <v>76</v>
      </c>
      <c r="R139" s="63" t="s">
        <v>76</v>
      </c>
      <c r="S139" s="61" t="s">
        <v>76</v>
      </c>
      <c r="T139" s="16" t="s">
        <v>76</v>
      </c>
      <c r="U139" s="16" t="s">
        <v>76</v>
      </c>
      <c r="V139" s="64" t="s">
        <v>76</v>
      </c>
    </row>
    <row r="140" spans="14:22" x14ac:dyDescent="0.25">
      <c r="N140" s="15">
        <v>47391</v>
      </c>
      <c r="O140" s="77" t="s">
        <v>76</v>
      </c>
      <c r="P140" s="62" t="s">
        <v>76</v>
      </c>
      <c r="Q140" s="62" t="s">
        <v>76</v>
      </c>
      <c r="R140" s="63" t="s">
        <v>76</v>
      </c>
      <c r="S140" s="61" t="s">
        <v>76</v>
      </c>
      <c r="T140" s="16" t="s">
        <v>76</v>
      </c>
      <c r="U140" s="16" t="s">
        <v>76</v>
      </c>
      <c r="V140" s="64" t="s">
        <v>76</v>
      </c>
    </row>
    <row r="141" spans="14:22" x14ac:dyDescent="0.25">
      <c r="N141" s="15">
        <v>47483</v>
      </c>
      <c r="O141" s="77" t="s">
        <v>76</v>
      </c>
      <c r="P141" s="62" t="s">
        <v>76</v>
      </c>
      <c r="Q141" s="62" t="s">
        <v>76</v>
      </c>
      <c r="R141" s="63" t="s">
        <v>76</v>
      </c>
      <c r="S141" s="61" t="s">
        <v>76</v>
      </c>
      <c r="T141" s="16" t="s">
        <v>76</v>
      </c>
      <c r="U141" s="16" t="s">
        <v>76</v>
      </c>
      <c r="V141" s="64" t="s">
        <v>76</v>
      </c>
    </row>
    <row r="142" spans="14:22" x14ac:dyDescent="0.25">
      <c r="N142" s="15">
        <v>47573</v>
      </c>
      <c r="O142" s="77" t="s">
        <v>76</v>
      </c>
      <c r="P142" s="62" t="s">
        <v>76</v>
      </c>
      <c r="Q142" s="62" t="s">
        <v>76</v>
      </c>
      <c r="R142" s="63" t="s">
        <v>76</v>
      </c>
      <c r="S142" s="61" t="s">
        <v>76</v>
      </c>
      <c r="T142" s="16" t="s">
        <v>76</v>
      </c>
      <c r="U142" s="16" t="s">
        <v>76</v>
      </c>
      <c r="V142" s="64" t="s">
        <v>76</v>
      </c>
    </row>
    <row r="143" spans="14:22" x14ac:dyDescent="0.25">
      <c r="N143" s="15">
        <v>47664</v>
      </c>
      <c r="O143" s="77" t="s">
        <v>76</v>
      </c>
      <c r="P143" s="62" t="s">
        <v>76</v>
      </c>
      <c r="Q143" s="62" t="s">
        <v>76</v>
      </c>
      <c r="R143" s="63" t="s">
        <v>76</v>
      </c>
      <c r="S143" s="61" t="s">
        <v>76</v>
      </c>
      <c r="T143" s="16" t="s">
        <v>76</v>
      </c>
      <c r="U143" s="16" t="s">
        <v>76</v>
      </c>
      <c r="V143" s="64" t="s">
        <v>76</v>
      </c>
    </row>
    <row r="144" spans="14:22" x14ac:dyDescent="0.25">
      <c r="N144" s="15">
        <v>47756</v>
      </c>
      <c r="O144" s="77" t="s">
        <v>76</v>
      </c>
      <c r="P144" s="62" t="s">
        <v>76</v>
      </c>
      <c r="Q144" s="62" t="s">
        <v>76</v>
      </c>
      <c r="R144" s="63" t="s">
        <v>76</v>
      </c>
      <c r="S144" s="61" t="s">
        <v>76</v>
      </c>
      <c r="T144" s="16" t="s">
        <v>76</v>
      </c>
      <c r="U144" s="16" t="s">
        <v>76</v>
      </c>
      <c r="V144" s="64" t="s">
        <v>76</v>
      </c>
    </row>
    <row r="145" spans="14:22" x14ac:dyDescent="0.25">
      <c r="N145" s="15">
        <v>47848</v>
      </c>
      <c r="O145" s="77" t="s">
        <v>76</v>
      </c>
      <c r="P145" s="62" t="s">
        <v>76</v>
      </c>
      <c r="Q145" s="62" t="s">
        <v>76</v>
      </c>
      <c r="R145" s="63" t="s">
        <v>76</v>
      </c>
      <c r="S145" s="61" t="s">
        <v>76</v>
      </c>
      <c r="T145" s="16" t="s">
        <v>76</v>
      </c>
      <c r="U145" s="16" t="s">
        <v>76</v>
      </c>
      <c r="V145" s="64" t="s">
        <v>76</v>
      </c>
    </row>
    <row r="146" spans="14:22" x14ac:dyDescent="0.25">
      <c r="N146" s="15">
        <v>47938</v>
      </c>
      <c r="O146" s="77" t="s">
        <v>76</v>
      </c>
      <c r="P146" s="62" t="s">
        <v>76</v>
      </c>
      <c r="Q146" s="62" t="s">
        <v>76</v>
      </c>
      <c r="R146" s="63" t="s">
        <v>76</v>
      </c>
      <c r="S146" s="61" t="s">
        <v>76</v>
      </c>
      <c r="T146" s="16" t="s">
        <v>76</v>
      </c>
      <c r="U146" s="16" t="s">
        <v>76</v>
      </c>
      <c r="V146" s="64" t="s">
        <v>76</v>
      </c>
    </row>
    <row r="147" spans="14:22" x14ac:dyDescent="0.25">
      <c r="N147" s="15">
        <v>48029</v>
      </c>
      <c r="O147" s="77" t="s">
        <v>76</v>
      </c>
      <c r="P147" s="62" t="s">
        <v>76</v>
      </c>
      <c r="Q147" s="62" t="s">
        <v>76</v>
      </c>
      <c r="R147" s="63" t="s">
        <v>76</v>
      </c>
      <c r="S147" s="61" t="s">
        <v>76</v>
      </c>
      <c r="T147" s="16" t="s">
        <v>76</v>
      </c>
      <c r="U147" s="16" t="s">
        <v>76</v>
      </c>
      <c r="V147" s="64" t="s">
        <v>76</v>
      </c>
    </row>
    <row r="148" spans="14:22" x14ac:dyDescent="0.25">
      <c r="N148" s="15">
        <v>48121</v>
      </c>
      <c r="O148" s="77" t="s">
        <v>76</v>
      </c>
      <c r="P148" s="62" t="s">
        <v>76</v>
      </c>
      <c r="Q148" s="62" t="s">
        <v>76</v>
      </c>
      <c r="R148" s="63" t="s">
        <v>76</v>
      </c>
      <c r="S148" s="61" t="s">
        <v>76</v>
      </c>
      <c r="T148" s="16" t="s">
        <v>76</v>
      </c>
      <c r="U148" s="16" t="s">
        <v>76</v>
      </c>
      <c r="V148" s="64" t="s">
        <v>76</v>
      </c>
    </row>
    <row r="149" spans="14:22" x14ac:dyDescent="0.25">
      <c r="N149" s="15">
        <v>48213</v>
      </c>
      <c r="O149" s="77" t="s">
        <v>76</v>
      </c>
      <c r="P149" s="62" t="s">
        <v>76</v>
      </c>
      <c r="Q149" s="62" t="s">
        <v>76</v>
      </c>
      <c r="R149" s="63" t="s">
        <v>76</v>
      </c>
      <c r="S149" s="61" t="s">
        <v>76</v>
      </c>
      <c r="T149" s="16" t="s">
        <v>76</v>
      </c>
      <c r="U149" s="16" t="s">
        <v>76</v>
      </c>
      <c r="V149" s="64" t="s">
        <v>76</v>
      </c>
    </row>
    <row r="150" spans="14:22" x14ac:dyDescent="0.25">
      <c r="N150" s="15">
        <v>48304</v>
      </c>
      <c r="O150" s="77" t="s">
        <v>76</v>
      </c>
      <c r="P150" s="62" t="s">
        <v>76</v>
      </c>
      <c r="Q150" s="62" t="s">
        <v>76</v>
      </c>
      <c r="R150" s="63" t="s">
        <v>76</v>
      </c>
      <c r="S150" s="61" t="s">
        <v>76</v>
      </c>
      <c r="T150" s="16" t="s">
        <v>76</v>
      </c>
      <c r="U150" s="16" t="s">
        <v>76</v>
      </c>
      <c r="V150" s="64" t="s">
        <v>76</v>
      </c>
    </row>
    <row r="151" spans="14:22" x14ac:dyDescent="0.25">
      <c r="N151" s="15">
        <v>48395</v>
      </c>
      <c r="O151" s="77" t="s">
        <v>76</v>
      </c>
      <c r="P151" s="62" t="s">
        <v>76</v>
      </c>
      <c r="Q151" s="62" t="s">
        <v>76</v>
      </c>
      <c r="R151" s="63" t="s">
        <v>76</v>
      </c>
      <c r="S151" s="61" t="s">
        <v>76</v>
      </c>
      <c r="T151" s="16" t="s">
        <v>76</v>
      </c>
      <c r="U151" s="16" t="s">
        <v>76</v>
      </c>
      <c r="V151" s="64" t="s">
        <v>76</v>
      </c>
    </row>
    <row r="152" spans="14:22" x14ac:dyDescent="0.25">
      <c r="N152" s="15">
        <v>48487</v>
      </c>
      <c r="O152" s="77" t="s">
        <v>76</v>
      </c>
      <c r="P152" s="62" t="s">
        <v>76</v>
      </c>
      <c r="Q152" s="62" t="s">
        <v>76</v>
      </c>
      <c r="R152" s="63" t="s">
        <v>76</v>
      </c>
      <c r="S152" s="61" t="s">
        <v>76</v>
      </c>
      <c r="T152" s="16" t="s">
        <v>76</v>
      </c>
      <c r="U152" s="16" t="s">
        <v>76</v>
      </c>
      <c r="V152" s="64" t="s">
        <v>76</v>
      </c>
    </row>
    <row r="153" spans="14:22" x14ac:dyDescent="0.25">
      <c r="N153" s="15">
        <v>48579</v>
      </c>
      <c r="O153" s="77" t="s">
        <v>76</v>
      </c>
      <c r="P153" s="62" t="s">
        <v>76</v>
      </c>
      <c r="Q153" s="62" t="s">
        <v>76</v>
      </c>
      <c r="R153" s="63" t="s">
        <v>76</v>
      </c>
      <c r="S153" s="61" t="s">
        <v>76</v>
      </c>
      <c r="T153" s="16" t="s">
        <v>76</v>
      </c>
      <c r="U153" s="16" t="s">
        <v>76</v>
      </c>
      <c r="V153" s="64" t="s">
        <v>76</v>
      </c>
    </row>
    <row r="154" spans="14:22" x14ac:dyDescent="0.25">
      <c r="N154" s="15">
        <v>48669</v>
      </c>
      <c r="O154" s="77" t="s">
        <v>76</v>
      </c>
      <c r="P154" s="62" t="s">
        <v>76</v>
      </c>
      <c r="Q154" s="62" t="s">
        <v>76</v>
      </c>
      <c r="R154" s="63" t="s">
        <v>76</v>
      </c>
      <c r="S154" s="61" t="s">
        <v>76</v>
      </c>
      <c r="T154" s="16" t="s">
        <v>76</v>
      </c>
      <c r="U154" s="16" t="s">
        <v>76</v>
      </c>
      <c r="V154" s="64" t="s">
        <v>76</v>
      </c>
    </row>
    <row r="155" spans="14:22" x14ac:dyDescent="0.25">
      <c r="N155" s="15">
        <v>48760</v>
      </c>
      <c r="O155" s="77" t="s">
        <v>76</v>
      </c>
      <c r="P155" s="62" t="s">
        <v>76</v>
      </c>
      <c r="Q155" s="62" t="s">
        <v>76</v>
      </c>
      <c r="R155" s="63" t="s">
        <v>76</v>
      </c>
      <c r="S155" s="61" t="s">
        <v>76</v>
      </c>
      <c r="T155" s="16" t="s">
        <v>76</v>
      </c>
      <c r="U155" s="16" t="s">
        <v>76</v>
      </c>
      <c r="V155" s="64" t="s">
        <v>76</v>
      </c>
    </row>
    <row r="156" spans="14:22" x14ac:dyDescent="0.25">
      <c r="N156" s="15">
        <v>48852</v>
      </c>
      <c r="O156" s="77" t="s">
        <v>76</v>
      </c>
      <c r="P156" s="62" t="s">
        <v>76</v>
      </c>
      <c r="Q156" s="62" t="s">
        <v>76</v>
      </c>
      <c r="R156" s="63" t="s">
        <v>76</v>
      </c>
      <c r="S156" s="61" t="s">
        <v>76</v>
      </c>
      <c r="T156" s="16" t="s">
        <v>76</v>
      </c>
      <c r="U156" s="16" t="s">
        <v>76</v>
      </c>
      <c r="V156" s="64" t="s">
        <v>76</v>
      </c>
    </row>
    <row r="157" spans="14:22" x14ac:dyDescent="0.25">
      <c r="N157" s="15">
        <v>48944</v>
      </c>
      <c r="O157" s="77" t="s">
        <v>76</v>
      </c>
      <c r="P157" s="62" t="s">
        <v>76</v>
      </c>
      <c r="Q157" s="62" t="s">
        <v>76</v>
      </c>
      <c r="R157" s="63" t="s">
        <v>76</v>
      </c>
      <c r="S157" s="61" t="s">
        <v>76</v>
      </c>
      <c r="T157" s="16" t="s">
        <v>76</v>
      </c>
      <c r="U157" s="16" t="s">
        <v>76</v>
      </c>
      <c r="V157" s="64" t="s">
        <v>76</v>
      </c>
    </row>
    <row r="158" spans="14:22" x14ac:dyDescent="0.25">
      <c r="O158" s="77" t="s">
        <v>76</v>
      </c>
      <c r="P158" s="62" t="s">
        <v>76</v>
      </c>
      <c r="Q158" s="62" t="s">
        <v>76</v>
      </c>
      <c r="R158" s="63" t="s">
        <v>76</v>
      </c>
      <c r="S158" s="61" t="s">
        <v>76</v>
      </c>
      <c r="T158" s="16" t="s">
        <v>76</v>
      </c>
      <c r="U158" s="16" t="s">
        <v>76</v>
      </c>
      <c r="V158" s="64" t="s">
        <v>76</v>
      </c>
    </row>
    <row r="159" spans="14:22" x14ac:dyDescent="0.25">
      <c r="O159" s="77" t="s">
        <v>76</v>
      </c>
      <c r="P159" s="62" t="s">
        <v>76</v>
      </c>
      <c r="Q159" s="62" t="s">
        <v>76</v>
      </c>
      <c r="R159" s="63" t="s">
        <v>76</v>
      </c>
      <c r="S159" s="61" t="s">
        <v>76</v>
      </c>
      <c r="T159" s="16" t="s">
        <v>76</v>
      </c>
      <c r="U159" s="16" t="s">
        <v>76</v>
      </c>
      <c r="V159" s="64" t="s">
        <v>76</v>
      </c>
    </row>
    <row r="160" spans="14:22" x14ac:dyDescent="0.25">
      <c r="O160" s="77" t="s">
        <v>76</v>
      </c>
      <c r="P160" s="62" t="s">
        <v>76</v>
      </c>
      <c r="Q160" s="62" t="s">
        <v>76</v>
      </c>
      <c r="R160" s="63" t="s">
        <v>76</v>
      </c>
      <c r="S160" s="61" t="s">
        <v>76</v>
      </c>
      <c r="T160" s="16" t="s">
        <v>76</v>
      </c>
      <c r="U160" s="16" t="s">
        <v>76</v>
      </c>
      <c r="V160" s="64" t="s">
        <v>76</v>
      </c>
    </row>
    <row r="161" spans="15:22" x14ac:dyDescent="0.25">
      <c r="O161" s="77" t="s">
        <v>76</v>
      </c>
      <c r="P161" s="62" t="s">
        <v>76</v>
      </c>
      <c r="Q161" s="62" t="s">
        <v>76</v>
      </c>
      <c r="R161" s="63" t="s">
        <v>76</v>
      </c>
      <c r="S161" s="61" t="s">
        <v>76</v>
      </c>
      <c r="T161" s="16" t="s">
        <v>76</v>
      </c>
      <c r="U161" s="16" t="s">
        <v>76</v>
      </c>
      <c r="V161" s="64" t="s">
        <v>76</v>
      </c>
    </row>
    <row r="162" spans="15:22" x14ac:dyDescent="0.25">
      <c r="O162" s="77" t="s">
        <v>76</v>
      </c>
      <c r="P162" s="62" t="s">
        <v>76</v>
      </c>
      <c r="Q162" s="62" t="s">
        <v>76</v>
      </c>
      <c r="R162" s="63" t="s">
        <v>76</v>
      </c>
      <c r="S162" s="61" t="s">
        <v>76</v>
      </c>
      <c r="T162" s="16" t="s">
        <v>76</v>
      </c>
      <c r="U162" s="16" t="s">
        <v>76</v>
      </c>
      <c r="V162" s="64" t="s">
        <v>76</v>
      </c>
    </row>
    <row r="163" spans="15:22" x14ac:dyDescent="0.25">
      <c r="O163" s="77" t="s">
        <v>76</v>
      </c>
      <c r="P163" s="62" t="s">
        <v>76</v>
      </c>
      <c r="Q163" s="62" t="s">
        <v>76</v>
      </c>
      <c r="R163" s="63" t="s">
        <v>76</v>
      </c>
      <c r="S163" s="61" t="s">
        <v>76</v>
      </c>
      <c r="T163" s="16" t="s">
        <v>76</v>
      </c>
      <c r="U163" s="16" t="s">
        <v>76</v>
      </c>
      <c r="V163" s="64" t="s">
        <v>76</v>
      </c>
    </row>
    <row r="164" spans="15:22" x14ac:dyDescent="0.25">
      <c r="O164" s="77" t="s">
        <v>76</v>
      </c>
      <c r="P164" s="62" t="s">
        <v>76</v>
      </c>
      <c r="Q164" s="62" t="s">
        <v>76</v>
      </c>
      <c r="R164" s="63" t="s">
        <v>76</v>
      </c>
      <c r="S164" s="61" t="s">
        <v>76</v>
      </c>
      <c r="T164" s="16" t="s">
        <v>76</v>
      </c>
      <c r="U164" s="16" t="s">
        <v>76</v>
      </c>
      <c r="V164" s="64" t="s">
        <v>76</v>
      </c>
    </row>
    <row r="165" spans="15:22" x14ac:dyDescent="0.25">
      <c r="O165" s="77" t="s">
        <v>76</v>
      </c>
      <c r="P165" s="62" t="s">
        <v>76</v>
      </c>
      <c r="Q165" s="62" t="s">
        <v>76</v>
      </c>
      <c r="R165" s="63" t="s">
        <v>76</v>
      </c>
      <c r="S165" s="61" t="s">
        <v>76</v>
      </c>
      <c r="T165" s="16" t="s">
        <v>76</v>
      </c>
      <c r="U165" s="16" t="s">
        <v>76</v>
      </c>
      <c r="V165" s="64" t="s">
        <v>76</v>
      </c>
    </row>
    <row r="166" spans="15:22" x14ac:dyDescent="0.25">
      <c r="O166" s="77" t="s">
        <v>76</v>
      </c>
      <c r="P166" s="62" t="s">
        <v>76</v>
      </c>
      <c r="Q166" s="62" t="s">
        <v>76</v>
      </c>
      <c r="R166" s="63" t="s">
        <v>76</v>
      </c>
      <c r="S166" s="61" t="s">
        <v>76</v>
      </c>
      <c r="T166" s="16" t="s">
        <v>76</v>
      </c>
      <c r="U166" s="16" t="s">
        <v>76</v>
      </c>
      <c r="V166" s="64" t="s">
        <v>76</v>
      </c>
    </row>
    <row r="167" spans="15:22" x14ac:dyDescent="0.25">
      <c r="O167" s="77" t="s">
        <v>76</v>
      </c>
      <c r="P167" s="62" t="s">
        <v>76</v>
      </c>
      <c r="Q167" s="62" t="s">
        <v>76</v>
      </c>
      <c r="R167" s="63" t="s">
        <v>76</v>
      </c>
      <c r="S167" s="61" t="s">
        <v>76</v>
      </c>
      <c r="T167" s="16" t="s">
        <v>76</v>
      </c>
      <c r="U167" s="16" t="s">
        <v>76</v>
      </c>
      <c r="V167" s="64" t="s">
        <v>76</v>
      </c>
    </row>
  </sheetData>
  <mergeCells count="8">
    <mergeCell ref="A27:F27"/>
    <mergeCell ref="H27:M27"/>
    <mergeCell ref="A7:F7"/>
    <mergeCell ref="H7:M7"/>
    <mergeCell ref="A8:F8"/>
    <mergeCell ref="H8:M8"/>
    <mergeCell ref="A26:F26"/>
    <mergeCell ref="H26:M26"/>
  </mergeCells>
  <conditionalFormatting sqref="N6:N118 N136:N157">
    <cfRule type="expression" dxfId="13" priority="2">
      <formula>$O6=""</formula>
    </cfRule>
  </conditionalFormatting>
  <conditionalFormatting sqref="N119:N135">
    <cfRule type="expression" dxfId="1" priority="1">
      <formula>$O119=""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E16E3-188A-44BB-B6DC-DA4ED2BCD5CE}">
  <sheetPr codeName="Sheet11"/>
  <dimension ref="A1:X633"/>
  <sheetViews>
    <sheetView topLeftCell="H265" workbookViewId="0">
      <selection activeCell="P310" sqref="P310"/>
    </sheetView>
  </sheetViews>
  <sheetFormatPr defaultColWidth="9.140625" defaultRowHeight="15" x14ac:dyDescent="0.25"/>
  <cols>
    <col min="1" max="1" width="13.7109375" style="84" customWidth="1"/>
    <col min="2" max="13" width="13.7109375" style="24" customWidth="1"/>
    <col min="14" max="14" width="11.85546875" style="24" bestFit="1" customWidth="1"/>
    <col min="15" max="22" width="22.28515625" style="24" customWidth="1"/>
    <col min="23" max="23" width="16.85546875" style="24" customWidth="1"/>
    <col min="24" max="24" width="20.28515625" style="24" customWidth="1"/>
    <col min="25" max="16384" width="9.140625" style="24"/>
  </cols>
  <sheetData>
    <row r="1" spans="1:24" s="80" customFormat="1" ht="63.95" customHeight="1" x14ac:dyDescent="0.25">
      <c r="A1" s="79"/>
      <c r="N1" s="81" t="s">
        <v>42</v>
      </c>
      <c r="O1" s="82" t="s">
        <v>43</v>
      </c>
      <c r="P1" s="82" t="s">
        <v>44</v>
      </c>
      <c r="Q1" s="82" t="s">
        <v>45</v>
      </c>
      <c r="R1" s="83" t="s">
        <v>46</v>
      </c>
      <c r="S1" s="83" t="s">
        <v>47</v>
      </c>
      <c r="T1" s="83" t="s">
        <v>48</v>
      </c>
      <c r="U1" s="82" t="s">
        <v>49</v>
      </c>
      <c r="V1" s="82" t="s">
        <v>50</v>
      </c>
      <c r="W1" s="82" t="s">
        <v>51</v>
      </c>
      <c r="X1" s="82" t="s">
        <v>52</v>
      </c>
    </row>
    <row r="2" spans="1:24" ht="15.75" x14ac:dyDescent="0.25">
      <c r="N2" s="85">
        <v>36556</v>
      </c>
      <c r="O2" s="86">
        <v>194</v>
      </c>
      <c r="P2" s="86">
        <v>20</v>
      </c>
      <c r="Q2" s="86">
        <v>174</v>
      </c>
      <c r="R2" s="87">
        <v>488386243</v>
      </c>
      <c r="S2" s="87">
        <v>239138456</v>
      </c>
      <c r="T2" s="87">
        <v>249247787</v>
      </c>
      <c r="U2" s="88" t="s">
        <v>15</v>
      </c>
      <c r="V2" s="88" t="s">
        <v>15</v>
      </c>
      <c r="W2" s="88" t="s">
        <v>15</v>
      </c>
      <c r="X2" s="88" t="s">
        <v>15</v>
      </c>
    </row>
    <row r="3" spans="1:24" ht="15.75" x14ac:dyDescent="0.25">
      <c r="N3" s="85">
        <v>36585</v>
      </c>
      <c r="O3" s="86">
        <v>152</v>
      </c>
      <c r="P3" s="86">
        <v>24</v>
      </c>
      <c r="Q3" s="86">
        <v>128</v>
      </c>
      <c r="R3" s="87">
        <v>562596598</v>
      </c>
      <c r="S3" s="87">
        <v>382350256</v>
      </c>
      <c r="T3" s="87">
        <v>180246342</v>
      </c>
      <c r="U3" s="88" t="s">
        <v>15</v>
      </c>
      <c r="V3" s="88" t="s">
        <v>15</v>
      </c>
      <c r="W3" s="88" t="s">
        <v>15</v>
      </c>
      <c r="X3" s="88" t="s">
        <v>15</v>
      </c>
    </row>
    <row r="4" spans="1:24" ht="15.75" x14ac:dyDescent="0.25">
      <c r="N4" s="85">
        <v>36616</v>
      </c>
      <c r="O4" s="86">
        <v>229</v>
      </c>
      <c r="P4" s="86">
        <v>34</v>
      </c>
      <c r="Q4" s="86">
        <v>195</v>
      </c>
      <c r="R4" s="87">
        <v>660592934</v>
      </c>
      <c r="S4" s="87">
        <v>392187934</v>
      </c>
      <c r="T4" s="87">
        <v>268405000</v>
      </c>
      <c r="U4" s="88" t="s">
        <v>15</v>
      </c>
      <c r="V4" s="88" t="s">
        <v>15</v>
      </c>
      <c r="W4" s="88" t="s">
        <v>15</v>
      </c>
      <c r="X4" s="88" t="s">
        <v>15</v>
      </c>
    </row>
    <row r="5" spans="1:24" ht="15.75" x14ac:dyDescent="0.25">
      <c r="N5" s="85">
        <v>36646</v>
      </c>
      <c r="O5" s="86">
        <v>185</v>
      </c>
      <c r="P5" s="86">
        <v>28</v>
      </c>
      <c r="Q5" s="86">
        <v>157</v>
      </c>
      <c r="R5" s="87">
        <v>496818242</v>
      </c>
      <c r="S5" s="87">
        <v>259313500</v>
      </c>
      <c r="T5" s="87">
        <v>237504742</v>
      </c>
      <c r="U5" s="88" t="s">
        <v>15</v>
      </c>
      <c r="V5" s="88" t="s">
        <v>15</v>
      </c>
      <c r="W5" s="88" t="s">
        <v>15</v>
      </c>
      <c r="X5" s="88" t="s">
        <v>15</v>
      </c>
    </row>
    <row r="6" spans="1:24" ht="15.75" x14ac:dyDescent="0.25">
      <c r="N6" s="85">
        <v>36677</v>
      </c>
      <c r="O6" s="86">
        <v>212</v>
      </c>
      <c r="P6" s="86">
        <v>35</v>
      </c>
      <c r="Q6" s="86">
        <v>177</v>
      </c>
      <c r="R6" s="87">
        <v>1055389629</v>
      </c>
      <c r="S6" s="87">
        <v>792720240</v>
      </c>
      <c r="T6" s="87">
        <v>262669389</v>
      </c>
      <c r="U6" s="88" t="s">
        <v>15</v>
      </c>
      <c r="V6" s="88" t="s">
        <v>15</v>
      </c>
      <c r="W6" s="88" t="s">
        <v>15</v>
      </c>
      <c r="X6" s="88" t="s">
        <v>15</v>
      </c>
    </row>
    <row r="7" spans="1:24" ht="15.75" x14ac:dyDescent="0.25">
      <c r="A7" s="118" t="s">
        <v>91</v>
      </c>
      <c r="B7" s="118"/>
      <c r="C7" s="118"/>
      <c r="D7" s="118"/>
      <c r="E7" s="118"/>
      <c r="F7" s="118"/>
      <c r="G7" s="76"/>
      <c r="H7" s="118" t="s">
        <v>92</v>
      </c>
      <c r="I7" s="118"/>
      <c r="J7" s="118"/>
      <c r="K7" s="118"/>
      <c r="L7" s="118"/>
      <c r="M7" s="118"/>
      <c r="N7" s="85">
        <v>36707</v>
      </c>
      <c r="O7" s="86">
        <v>243</v>
      </c>
      <c r="P7" s="86">
        <v>43</v>
      </c>
      <c r="Q7" s="86">
        <v>200</v>
      </c>
      <c r="R7" s="87">
        <v>812109941</v>
      </c>
      <c r="S7" s="87">
        <v>495188017</v>
      </c>
      <c r="T7" s="87">
        <v>316921924</v>
      </c>
      <c r="U7" s="88" t="s">
        <v>15</v>
      </c>
      <c r="V7" s="88" t="s">
        <v>15</v>
      </c>
      <c r="W7" s="88" t="s">
        <v>15</v>
      </c>
      <c r="X7" s="88" t="s">
        <v>15</v>
      </c>
    </row>
    <row r="8" spans="1:24" ht="15.75" x14ac:dyDescent="0.25">
      <c r="N8" s="85">
        <v>36738</v>
      </c>
      <c r="O8" s="86">
        <v>206</v>
      </c>
      <c r="P8" s="86">
        <v>28</v>
      </c>
      <c r="Q8" s="86">
        <v>178</v>
      </c>
      <c r="R8" s="87">
        <v>732988959</v>
      </c>
      <c r="S8" s="87">
        <v>460027450</v>
      </c>
      <c r="T8" s="87">
        <v>272961509</v>
      </c>
      <c r="U8" s="88" t="s">
        <v>15</v>
      </c>
      <c r="V8" s="88" t="s">
        <v>15</v>
      </c>
      <c r="W8" s="88" t="s">
        <v>15</v>
      </c>
      <c r="X8" s="88" t="s">
        <v>15</v>
      </c>
    </row>
    <row r="9" spans="1:24" ht="15.75" x14ac:dyDescent="0.25">
      <c r="N9" s="85">
        <v>36769</v>
      </c>
      <c r="O9" s="86">
        <v>238</v>
      </c>
      <c r="P9" s="86">
        <v>41</v>
      </c>
      <c r="Q9" s="86">
        <v>197</v>
      </c>
      <c r="R9" s="87">
        <v>1044422538</v>
      </c>
      <c r="S9" s="87">
        <v>724463506</v>
      </c>
      <c r="T9" s="87">
        <v>319959032</v>
      </c>
      <c r="U9" s="88" t="s">
        <v>15</v>
      </c>
      <c r="V9" s="88" t="s">
        <v>15</v>
      </c>
      <c r="W9" s="88" t="s">
        <v>15</v>
      </c>
      <c r="X9" s="88" t="s">
        <v>15</v>
      </c>
    </row>
    <row r="10" spans="1:24" ht="15.75" x14ac:dyDescent="0.25">
      <c r="N10" s="85">
        <v>36799</v>
      </c>
      <c r="O10" s="86">
        <v>228</v>
      </c>
      <c r="P10" s="86">
        <v>46</v>
      </c>
      <c r="Q10" s="86">
        <v>182</v>
      </c>
      <c r="R10" s="87">
        <v>1249566623</v>
      </c>
      <c r="S10" s="87">
        <v>978812614</v>
      </c>
      <c r="T10" s="87">
        <v>270754009</v>
      </c>
      <c r="U10" s="88" t="s">
        <v>15</v>
      </c>
      <c r="V10" s="88" t="s">
        <v>15</v>
      </c>
      <c r="W10" s="88" t="s">
        <v>15</v>
      </c>
      <c r="X10" s="88" t="s">
        <v>15</v>
      </c>
    </row>
    <row r="11" spans="1:24" ht="15.75" x14ac:dyDescent="0.25">
      <c r="N11" s="85">
        <v>36830</v>
      </c>
      <c r="O11" s="86">
        <v>214</v>
      </c>
      <c r="P11" s="86">
        <v>42</v>
      </c>
      <c r="Q11" s="86">
        <v>172</v>
      </c>
      <c r="R11" s="87">
        <v>762313651</v>
      </c>
      <c r="S11" s="87">
        <v>502113420</v>
      </c>
      <c r="T11" s="87">
        <v>260200231</v>
      </c>
      <c r="U11" s="88" t="s">
        <v>15</v>
      </c>
      <c r="V11" s="88" t="s">
        <v>15</v>
      </c>
      <c r="W11" s="88" t="s">
        <v>15</v>
      </c>
      <c r="X11" s="88" t="s">
        <v>15</v>
      </c>
    </row>
    <row r="12" spans="1:24" ht="15.75" x14ac:dyDescent="0.25">
      <c r="N12" s="85">
        <v>36860</v>
      </c>
      <c r="O12" s="86">
        <v>204</v>
      </c>
      <c r="P12" s="86">
        <v>50</v>
      </c>
      <c r="Q12" s="86">
        <v>154</v>
      </c>
      <c r="R12" s="87">
        <v>1534255583</v>
      </c>
      <c r="S12" s="87">
        <v>1310788612</v>
      </c>
      <c r="T12" s="87">
        <v>223466971</v>
      </c>
      <c r="U12" s="88" t="s">
        <v>15</v>
      </c>
      <c r="V12" s="88" t="s">
        <v>15</v>
      </c>
      <c r="W12" s="88" t="s">
        <v>15</v>
      </c>
      <c r="X12" s="88" t="s">
        <v>15</v>
      </c>
    </row>
    <row r="13" spans="1:24" ht="15.75" x14ac:dyDescent="0.25">
      <c r="N13" s="85">
        <v>36891</v>
      </c>
      <c r="O13" s="86">
        <v>333</v>
      </c>
      <c r="P13" s="86">
        <v>96</v>
      </c>
      <c r="Q13" s="86">
        <v>237</v>
      </c>
      <c r="R13" s="87">
        <v>2075554298</v>
      </c>
      <c r="S13" s="87">
        <v>1710142856</v>
      </c>
      <c r="T13" s="87">
        <v>365411442</v>
      </c>
      <c r="U13" s="88" t="s">
        <v>15</v>
      </c>
      <c r="V13" s="88" t="s">
        <v>15</v>
      </c>
      <c r="W13" s="88" t="s">
        <v>15</v>
      </c>
      <c r="X13" s="88" t="s">
        <v>15</v>
      </c>
    </row>
    <row r="14" spans="1:24" ht="15.75" x14ac:dyDescent="0.25">
      <c r="N14" s="85">
        <v>36922</v>
      </c>
      <c r="O14" s="86">
        <v>249</v>
      </c>
      <c r="P14" s="86">
        <v>43</v>
      </c>
      <c r="Q14" s="86">
        <v>206</v>
      </c>
      <c r="R14" s="87">
        <v>1216480455</v>
      </c>
      <c r="S14" s="87">
        <v>842111805</v>
      </c>
      <c r="T14" s="87">
        <v>374368650</v>
      </c>
      <c r="U14" s="88" t="s">
        <v>15</v>
      </c>
      <c r="V14" s="88" t="s">
        <v>15</v>
      </c>
      <c r="W14" s="88" t="s">
        <v>15</v>
      </c>
      <c r="X14" s="88" t="s">
        <v>15</v>
      </c>
    </row>
    <row r="15" spans="1:24" ht="15.75" x14ac:dyDescent="0.25">
      <c r="N15" s="85">
        <v>36950</v>
      </c>
      <c r="O15" s="86">
        <v>220</v>
      </c>
      <c r="P15" s="86">
        <v>32</v>
      </c>
      <c r="Q15" s="86">
        <v>188</v>
      </c>
      <c r="R15" s="87">
        <v>781373056</v>
      </c>
      <c r="S15" s="87">
        <v>500252265</v>
      </c>
      <c r="T15" s="87">
        <v>281120791</v>
      </c>
      <c r="U15" s="88" t="s">
        <v>15</v>
      </c>
      <c r="V15" s="88" t="s">
        <v>15</v>
      </c>
      <c r="W15" s="88" t="s">
        <v>15</v>
      </c>
      <c r="X15" s="88" t="s">
        <v>15</v>
      </c>
    </row>
    <row r="16" spans="1:24" ht="15.75" x14ac:dyDescent="0.25">
      <c r="N16" s="85">
        <v>36981</v>
      </c>
      <c r="O16" s="86">
        <v>281</v>
      </c>
      <c r="P16" s="86">
        <v>45</v>
      </c>
      <c r="Q16" s="86">
        <v>236</v>
      </c>
      <c r="R16" s="87">
        <v>905097463</v>
      </c>
      <c r="S16" s="87">
        <v>514269040</v>
      </c>
      <c r="T16" s="87">
        <v>390828423</v>
      </c>
      <c r="U16" s="88" t="s">
        <v>15</v>
      </c>
      <c r="V16" s="88" t="s">
        <v>15</v>
      </c>
      <c r="W16" s="88" t="s">
        <v>15</v>
      </c>
      <c r="X16" s="88" t="s">
        <v>15</v>
      </c>
    </row>
    <row r="17" spans="1:24" ht="15.75" x14ac:dyDescent="0.25">
      <c r="N17" s="85">
        <v>37011</v>
      </c>
      <c r="O17" s="86">
        <v>253</v>
      </c>
      <c r="P17" s="86">
        <v>39</v>
      </c>
      <c r="Q17" s="86">
        <v>214</v>
      </c>
      <c r="R17" s="87">
        <v>1132157861</v>
      </c>
      <c r="S17" s="87">
        <v>808624604</v>
      </c>
      <c r="T17" s="87">
        <v>323533257</v>
      </c>
      <c r="U17" s="88" t="s">
        <v>15</v>
      </c>
      <c r="V17" s="88" t="s">
        <v>15</v>
      </c>
      <c r="W17" s="88" t="s">
        <v>15</v>
      </c>
      <c r="X17" s="88" t="s">
        <v>15</v>
      </c>
    </row>
    <row r="18" spans="1:24" ht="15.75" x14ac:dyDescent="0.25">
      <c r="N18" s="85">
        <v>37042</v>
      </c>
      <c r="O18" s="86">
        <v>323</v>
      </c>
      <c r="P18" s="86">
        <v>60</v>
      </c>
      <c r="Q18" s="86">
        <v>263</v>
      </c>
      <c r="R18" s="87">
        <v>1107856728</v>
      </c>
      <c r="S18" s="87">
        <v>658581265</v>
      </c>
      <c r="T18" s="87">
        <v>449275463</v>
      </c>
      <c r="U18" s="88" t="s">
        <v>15</v>
      </c>
      <c r="V18" s="88" t="s">
        <v>15</v>
      </c>
      <c r="W18" s="88" t="s">
        <v>15</v>
      </c>
      <c r="X18" s="88" t="s">
        <v>15</v>
      </c>
    </row>
    <row r="19" spans="1:24" ht="15.75" x14ac:dyDescent="0.25">
      <c r="N19" s="85">
        <v>37072</v>
      </c>
      <c r="O19" s="86">
        <v>366</v>
      </c>
      <c r="P19" s="86">
        <v>57</v>
      </c>
      <c r="Q19" s="86">
        <v>309</v>
      </c>
      <c r="R19" s="87">
        <v>1219578967</v>
      </c>
      <c r="S19" s="87">
        <v>758339395</v>
      </c>
      <c r="T19" s="87">
        <v>461239572</v>
      </c>
      <c r="U19" s="88" t="s">
        <v>15</v>
      </c>
      <c r="V19" s="88" t="s">
        <v>15</v>
      </c>
      <c r="W19" s="88" t="s">
        <v>15</v>
      </c>
      <c r="X19" s="88" t="s">
        <v>15</v>
      </c>
    </row>
    <row r="20" spans="1:24" ht="15.75" x14ac:dyDescent="0.25">
      <c r="N20" s="85">
        <v>37103</v>
      </c>
      <c r="O20" s="86">
        <v>303</v>
      </c>
      <c r="P20" s="86">
        <v>42</v>
      </c>
      <c r="Q20" s="86">
        <v>261</v>
      </c>
      <c r="R20" s="87">
        <v>907066445</v>
      </c>
      <c r="S20" s="87">
        <v>513297992</v>
      </c>
      <c r="T20" s="87">
        <v>393768453</v>
      </c>
      <c r="U20" s="88" t="s">
        <v>15</v>
      </c>
      <c r="V20" s="88" t="s">
        <v>15</v>
      </c>
      <c r="W20" s="88" t="s">
        <v>15</v>
      </c>
      <c r="X20" s="88" t="s">
        <v>15</v>
      </c>
    </row>
    <row r="21" spans="1:24" ht="15.75" x14ac:dyDescent="0.25">
      <c r="N21" s="85">
        <v>37134</v>
      </c>
      <c r="O21" s="86">
        <v>390</v>
      </c>
      <c r="P21" s="86">
        <v>49</v>
      </c>
      <c r="Q21" s="86">
        <v>341</v>
      </c>
      <c r="R21" s="87">
        <v>1123865832</v>
      </c>
      <c r="S21" s="87">
        <v>616812241</v>
      </c>
      <c r="T21" s="87">
        <v>507053591</v>
      </c>
      <c r="U21" s="88" t="s">
        <v>15</v>
      </c>
      <c r="V21" s="88" t="s">
        <v>15</v>
      </c>
      <c r="W21" s="88" t="s">
        <v>15</v>
      </c>
      <c r="X21" s="88" t="s">
        <v>15</v>
      </c>
    </row>
    <row r="22" spans="1:24" ht="15.75" x14ac:dyDescent="0.25">
      <c r="N22" s="85">
        <v>37164</v>
      </c>
      <c r="O22" s="86">
        <v>292</v>
      </c>
      <c r="P22" s="86">
        <v>43</v>
      </c>
      <c r="Q22" s="86">
        <v>249</v>
      </c>
      <c r="R22" s="87">
        <v>910930459</v>
      </c>
      <c r="S22" s="87">
        <v>512522617</v>
      </c>
      <c r="T22" s="87">
        <v>398407842</v>
      </c>
      <c r="U22" s="88" t="s">
        <v>15</v>
      </c>
      <c r="V22" s="88" t="s">
        <v>15</v>
      </c>
      <c r="W22" s="88" t="s">
        <v>15</v>
      </c>
      <c r="X22" s="88" t="s">
        <v>15</v>
      </c>
    </row>
    <row r="23" spans="1:24" ht="15.75" x14ac:dyDescent="0.25">
      <c r="N23" s="85">
        <v>37195</v>
      </c>
      <c r="O23" s="86">
        <v>324</v>
      </c>
      <c r="P23" s="86">
        <v>41</v>
      </c>
      <c r="Q23" s="86">
        <v>283</v>
      </c>
      <c r="R23" s="87">
        <v>828065643</v>
      </c>
      <c r="S23" s="87">
        <v>421257500</v>
      </c>
      <c r="T23" s="87">
        <v>406808143</v>
      </c>
      <c r="U23" s="88" t="s">
        <v>15</v>
      </c>
      <c r="V23" s="88" t="s">
        <v>15</v>
      </c>
      <c r="W23" s="88" t="s">
        <v>15</v>
      </c>
      <c r="X23" s="88" t="s">
        <v>15</v>
      </c>
    </row>
    <row r="24" spans="1:24" ht="15.75" x14ac:dyDescent="0.25">
      <c r="N24" s="85">
        <v>37225</v>
      </c>
      <c r="O24" s="86">
        <v>309</v>
      </c>
      <c r="P24" s="86">
        <v>41</v>
      </c>
      <c r="Q24" s="86">
        <v>268</v>
      </c>
      <c r="R24" s="87">
        <v>873442477</v>
      </c>
      <c r="S24" s="87">
        <v>467538930</v>
      </c>
      <c r="T24" s="87">
        <v>405903547</v>
      </c>
      <c r="U24" s="88" t="s">
        <v>15</v>
      </c>
      <c r="V24" s="88" t="s">
        <v>15</v>
      </c>
      <c r="W24" s="88" t="s">
        <v>15</v>
      </c>
      <c r="X24" s="88" t="s">
        <v>15</v>
      </c>
    </row>
    <row r="25" spans="1:24" ht="15.75" x14ac:dyDescent="0.25">
      <c r="N25" s="85">
        <v>37256</v>
      </c>
      <c r="O25" s="86">
        <v>373</v>
      </c>
      <c r="P25" s="86">
        <v>60</v>
      </c>
      <c r="Q25" s="86">
        <v>313</v>
      </c>
      <c r="R25" s="87">
        <v>1577820980</v>
      </c>
      <c r="S25" s="87">
        <v>1116602874</v>
      </c>
      <c r="T25" s="87">
        <v>461218106</v>
      </c>
      <c r="U25" s="88" t="s">
        <v>15</v>
      </c>
      <c r="V25" s="88" t="s">
        <v>15</v>
      </c>
      <c r="W25" s="88" t="s">
        <v>15</v>
      </c>
      <c r="X25" s="88" t="s">
        <v>15</v>
      </c>
    </row>
    <row r="26" spans="1:24" ht="15.75" x14ac:dyDescent="0.25">
      <c r="N26" s="85">
        <v>37287</v>
      </c>
      <c r="O26" s="86">
        <v>332</v>
      </c>
      <c r="P26" s="86">
        <v>42</v>
      </c>
      <c r="Q26" s="86">
        <v>290</v>
      </c>
      <c r="R26" s="87">
        <v>844733599</v>
      </c>
      <c r="S26" s="87">
        <v>457877698</v>
      </c>
      <c r="T26" s="87">
        <v>386855901</v>
      </c>
      <c r="U26" s="88" t="s">
        <v>15</v>
      </c>
      <c r="V26" s="88" t="s">
        <v>15</v>
      </c>
      <c r="W26" s="88" t="s">
        <v>15</v>
      </c>
      <c r="X26" s="88" t="s">
        <v>15</v>
      </c>
    </row>
    <row r="27" spans="1:24" ht="15.75" x14ac:dyDescent="0.25">
      <c r="A27" s="118" t="s">
        <v>93</v>
      </c>
      <c r="B27" s="118"/>
      <c r="C27" s="118"/>
      <c r="D27" s="118"/>
      <c r="E27" s="118"/>
      <c r="F27" s="118"/>
      <c r="N27" s="85">
        <v>37315</v>
      </c>
      <c r="O27" s="86">
        <v>282</v>
      </c>
      <c r="P27" s="86">
        <v>28</v>
      </c>
      <c r="Q27" s="86">
        <v>254</v>
      </c>
      <c r="R27" s="87">
        <v>727704559</v>
      </c>
      <c r="S27" s="87">
        <v>355332020</v>
      </c>
      <c r="T27" s="87">
        <v>372372539</v>
      </c>
      <c r="U27" s="88" t="s">
        <v>15</v>
      </c>
      <c r="V27" s="88" t="s">
        <v>15</v>
      </c>
      <c r="W27" s="88" t="s">
        <v>15</v>
      </c>
      <c r="X27" s="88" t="s">
        <v>15</v>
      </c>
    </row>
    <row r="28" spans="1:24" ht="15.75" x14ac:dyDescent="0.25">
      <c r="N28" s="85">
        <v>37346</v>
      </c>
      <c r="O28" s="86">
        <v>364</v>
      </c>
      <c r="P28" s="86">
        <v>58</v>
      </c>
      <c r="Q28" s="86">
        <v>306</v>
      </c>
      <c r="R28" s="87">
        <v>1142929740</v>
      </c>
      <c r="S28" s="87">
        <v>662942256</v>
      </c>
      <c r="T28" s="87">
        <v>479987484</v>
      </c>
      <c r="U28" s="88" t="s">
        <v>15</v>
      </c>
      <c r="V28" s="88" t="s">
        <v>15</v>
      </c>
      <c r="W28" s="88" t="s">
        <v>15</v>
      </c>
      <c r="X28" s="88" t="s">
        <v>15</v>
      </c>
    </row>
    <row r="29" spans="1:24" ht="15.75" x14ac:dyDescent="0.25">
      <c r="N29" s="85">
        <v>37376</v>
      </c>
      <c r="O29" s="86">
        <v>366</v>
      </c>
      <c r="P29" s="86">
        <v>36</v>
      </c>
      <c r="Q29" s="86">
        <v>330</v>
      </c>
      <c r="R29" s="87">
        <v>886700792</v>
      </c>
      <c r="S29" s="87">
        <v>379324125</v>
      </c>
      <c r="T29" s="87">
        <v>507376667</v>
      </c>
      <c r="U29" s="88" t="s">
        <v>15</v>
      </c>
      <c r="V29" s="88" t="s">
        <v>15</v>
      </c>
      <c r="W29" s="88" t="s">
        <v>15</v>
      </c>
      <c r="X29" s="88" t="s">
        <v>15</v>
      </c>
    </row>
    <row r="30" spans="1:24" ht="15.75" x14ac:dyDescent="0.25">
      <c r="N30" s="85">
        <v>37407</v>
      </c>
      <c r="O30" s="86">
        <v>470</v>
      </c>
      <c r="P30" s="86">
        <v>60</v>
      </c>
      <c r="Q30" s="86">
        <v>410</v>
      </c>
      <c r="R30" s="87">
        <v>1427209346</v>
      </c>
      <c r="S30" s="87">
        <v>835738933</v>
      </c>
      <c r="T30" s="87">
        <v>591470413</v>
      </c>
      <c r="U30" s="88" t="s">
        <v>15</v>
      </c>
      <c r="V30" s="88" t="s">
        <v>15</v>
      </c>
      <c r="W30" s="88" t="s">
        <v>15</v>
      </c>
      <c r="X30" s="88" t="s">
        <v>15</v>
      </c>
    </row>
    <row r="31" spans="1:24" ht="15.75" x14ac:dyDescent="0.25">
      <c r="N31" s="85">
        <v>37437</v>
      </c>
      <c r="O31" s="86">
        <v>429</v>
      </c>
      <c r="P31" s="86">
        <v>69</v>
      </c>
      <c r="Q31" s="86">
        <v>360</v>
      </c>
      <c r="R31" s="87">
        <v>1661159612</v>
      </c>
      <c r="S31" s="87">
        <v>1048136117</v>
      </c>
      <c r="T31" s="87">
        <v>613023495</v>
      </c>
      <c r="U31" s="88" t="s">
        <v>15</v>
      </c>
      <c r="V31" s="88" t="s">
        <v>15</v>
      </c>
      <c r="W31" s="88" t="s">
        <v>15</v>
      </c>
      <c r="X31" s="88" t="s">
        <v>15</v>
      </c>
    </row>
    <row r="32" spans="1:24" ht="15.75" x14ac:dyDescent="0.25">
      <c r="N32" s="85">
        <v>37468</v>
      </c>
      <c r="O32" s="86">
        <v>434</v>
      </c>
      <c r="P32" s="86">
        <v>49</v>
      </c>
      <c r="Q32" s="86">
        <v>385</v>
      </c>
      <c r="R32" s="87">
        <v>1203452572</v>
      </c>
      <c r="S32" s="87">
        <v>586986455</v>
      </c>
      <c r="T32" s="87">
        <v>616466117</v>
      </c>
      <c r="U32" s="88" t="s">
        <v>15</v>
      </c>
      <c r="V32" s="88" t="s">
        <v>15</v>
      </c>
      <c r="W32" s="88" t="s">
        <v>15</v>
      </c>
      <c r="X32" s="88" t="s">
        <v>15</v>
      </c>
    </row>
    <row r="33" spans="14:24" ht="15.75" x14ac:dyDescent="0.25">
      <c r="N33" s="85">
        <v>37499</v>
      </c>
      <c r="O33" s="86">
        <v>493</v>
      </c>
      <c r="P33" s="86">
        <v>66</v>
      </c>
      <c r="Q33" s="86">
        <v>427</v>
      </c>
      <c r="R33" s="87">
        <v>1619480153</v>
      </c>
      <c r="S33" s="87">
        <v>934610993</v>
      </c>
      <c r="T33" s="87">
        <v>684869160</v>
      </c>
      <c r="U33" s="88" t="s">
        <v>15</v>
      </c>
      <c r="V33" s="88" t="s">
        <v>15</v>
      </c>
      <c r="W33" s="88" t="s">
        <v>15</v>
      </c>
      <c r="X33" s="88" t="s">
        <v>15</v>
      </c>
    </row>
    <row r="34" spans="14:24" ht="15.75" x14ac:dyDescent="0.25">
      <c r="N34" s="85">
        <v>37529</v>
      </c>
      <c r="O34" s="86">
        <v>434</v>
      </c>
      <c r="P34" s="86">
        <v>68</v>
      </c>
      <c r="Q34" s="86">
        <v>366</v>
      </c>
      <c r="R34" s="87">
        <v>1602741444</v>
      </c>
      <c r="S34" s="87">
        <v>1016624907</v>
      </c>
      <c r="T34" s="87">
        <v>586116537</v>
      </c>
      <c r="U34" s="88" t="s">
        <v>15</v>
      </c>
      <c r="V34" s="88" t="s">
        <v>15</v>
      </c>
      <c r="W34" s="88" t="s">
        <v>15</v>
      </c>
      <c r="X34" s="88" t="s">
        <v>15</v>
      </c>
    </row>
    <row r="35" spans="14:24" ht="15.75" x14ac:dyDescent="0.25">
      <c r="N35" s="85">
        <v>37560</v>
      </c>
      <c r="O35" s="86">
        <v>459</v>
      </c>
      <c r="P35" s="86">
        <v>67</v>
      </c>
      <c r="Q35" s="86">
        <v>392</v>
      </c>
      <c r="R35" s="87">
        <v>1465709991</v>
      </c>
      <c r="S35" s="87">
        <v>891490033</v>
      </c>
      <c r="T35" s="87">
        <v>574219958</v>
      </c>
      <c r="U35" s="88" t="s">
        <v>15</v>
      </c>
      <c r="V35" s="88" t="s">
        <v>15</v>
      </c>
      <c r="W35" s="88" t="s">
        <v>15</v>
      </c>
      <c r="X35" s="88" t="s">
        <v>15</v>
      </c>
    </row>
    <row r="36" spans="14:24" ht="15.75" x14ac:dyDescent="0.25">
      <c r="N36" s="85">
        <v>37590</v>
      </c>
      <c r="O36" s="86">
        <v>398</v>
      </c>
      <c r="P36" s="86">
        <v>68</v>
      </c>
      <c r="Q36" s="86">
        <v>330</v>
      </c>
      <c r="R36" s="87">
        <v>1430489151</v>
      </c>
      <c r="S36" s="87">
        <v>885371948</v>
      </c>
      <c r="T36" s="87">
        <v>545117203</v>
      </c>
      <c r="U36" s="88" t="s">
        <v>15</v>
      </c>
      <c r="V36" s="88" t="s">
        <v>15</v>
      </c>
      <c r="W36" s="88" t="s">
        <v>15</v>
      </c>
      <c r="X36" s="88" t="s">
        <v>15</v>
      </c>
    </row>
    <row r="37" spans="14:24" ht="15.75" x14ac:dyDescent="0.25">
      <c r="N37" s="85">
        <v>37621</v>
      </c>
      <c r="O37" s="86">
        <v>587</v>
      </c>
      <c r="P37" s="86">
        <v>109</v>
      </c>
      <c r="Q37" s="86">
        <v>478</v>
      </c>
      <c r="R37" s="87">
        <v>2621666238</v>
      </c>
      <c r="S37" s="87">
        <v>1784571576</v>
      </c>
      <c r="T37" s="87">
        <v>837094662</v>
      </c>
      <c r="U37" s="88" t="s">
        <v>15</v>
      </c>
      <c r="V37" s="88" t="s">
        <v>15</v>
      </c>
      <c r="W37" s="88" t="s">
        <v>15</v>
      </c>
      <c r="X37" s="88" t="s">
        <v>15</v>
      </c>
    </row>
    <row r="38" spans="14:24" ht="15.75" x14ac:dyDescent="0.25">
      <c r="N38" s="85">
        <v>37652</v>
      </c>
      <c r="O38" s="86">
        <v>448</v>
      </c>
      <c r="P38" s="86">
        <v>67</v>
      </c>
      <c r="Q38" s="86">
        <v>381</v>
      </c>
      <c r="R38" s="87">
        <v>1571810700</v>
      </c>
      <c r="S38" s="87">
        <v>901439945</v>
      </c>
      <c r="T38" s="87">
        <v>670370755</v>
      </c>
      <c r="U38" s="88" t="s">
        <v>15</v>
      </c>
      <c r="V38" s="88" t="s">
        <v>15</v>
      </c>
      <c r="W38" s="88" t="s">
        <v>15</v>
      </c>
      <c r="X38" s="88" t="s">
        <v>15</v>
      </c>
    </row>
    <row r="39" spans="14:24" ht="15.75" x14ac:dyDescent="0.25">
      <c r="N39" s="85">
        <v>37680</v>
      </c>
      <c r="O39" s="86">
        <v>427</v>
      </c>
      <c r="P39" s="86">
        <v>69</v>
      </c>
      <c r="Q39" s="86">
        <v>358</v>
      </c>
      <c r="R39" s="87">
        <v>1931226516</v>
      </c>
      <c r="S39" s="87">
        <v>1329357500</v>
      </c>
      <c r="T39" s="87">
        <v>601869016</v>
      </c>
      <c r="U39" s="88" t="s">
        <v>15</v>
      </c>
      <c r="V39" s="88" t="s">
        <v>15</v>
      </c>
      <c r="W39" s="88" t="s">
        <v>15</v>
      </c>
      <c r="X39" s="88" t="s">
        <v>15</v>
      </c>
    </row>
    <row r="40" spans="14:24" ht="15.75" x14ac:dyDescent="0.25">
      <c r="N40" s="85">
        <v>37711</v>
      </c>
      <c r="O40" s="86">
        <v>472</v>
      </c>
      <c r="P40" s="86">
        <v>73</v>
      </c>
      <c r="Q40" s="86">
        <v>399</v>
      </c>
      <c r="R40" s="87">
        <v>1635380050</v>
      </c>
      <c r="S40" s="87">
        <v>930226277</v>
      </c>
      <c r="T40" s="87">
        <v>705153773</v>
      </c>
      <c r="U40" s="88" t="s">
        <v>15</v>
      </c>
      <c r="V40" s="88" t="s">
        <v>15</v>
      </c>
      <c r="W40" s="88" t="s">
        <v>15</v>
      </c>
      <c r="X40" s="88" t="s">
        <v>15</v>
      </c>
    </row>
    <row r="41" spans="14:24" ht="15.75" x14ac:dyDescent="0.25">
      <c r="N41" s="85">
        <v>37741</v>
      </c>
      <c r="O41" s="86">
        <v>541</v>
      </c>
      <c r="P41" s="86">
        <v>79</v>
      </c>
      <c r="Q41" s="86">
        <v>462</v>
      </c>
      <c r="R41" s="87">
        <v>2014346835</v>
      </c>
      <c r="S41" s="87">
        <v>1237123374</v>
      </c>
      <c r="T41" s="87">
        <v>777223461</v>
      </c>
      <c r="U41" s="88" t="s">
        <v>15</v>
      </c>
      <c r="V41" s="88" t="s">
        <v>15</v>
      </c>
      <c r="W41" s="88" t="s">
        <v>15</v>
      </c>
      <c r="X41" s="88" t="s">
        <v>15</v>
      </c>
    </row>
    <row r="42" spans="14:24" ht="15.75" x14ac:dyDescent="0.25">
      <c r="N42" s="85">
        <v>37772</v>
      </c>
      <c r="O42" s="86">
        <v>538</v>
      </c>
      <c r="P42" s="86">
        <v>82</v>
      </c>
      <c r="Q42" s="86">
        <v>456</v>
      </c>
      <c r="R42" s="87">
        <v>2227423762</v>
      </c>
      <c r="S42" s="87">
        <v>1497143933</v>
      </c>
      <c r="T42" s="87">
        <v>730279829</v>
      </c>
      <c r="U42" s="88" t="s">
        <v>15</v>
      </c>
      <c r="V42" s="88" t="s">
        <v>15</v>
      </c>
      <c r="W42" s="88" t="s">
        <v>15</v>
      </c>
      <c r="X42" s="88" t="s">
        <v>15</v>
      </c>
    </row>
    <row r="43" spans="14:24" ht="15.75" x14ac:dyDescent="0.25">
      <c r="N43" s="85">
        <v>37802</v>
      </c>
      <c r="O43" s="86">
        <v>559</v>
      </c>
      <c r="P43" s="86">
        <v>75</v>
      </c>
      <c r="Q43" s="86">
        <v>484</v>
      </c>
      <c r="R43" s="87">
        <v>2110665308</v>
      </c>
      <c r="S43" s="87">
        <v>1230108520</v>
      </c>
      <c r="T43" s="87">
        <v>880556788</v>
      </c>
      <c r="U43" s="88" t="s">
        <v>15</v>
      </c>
      <c r="V43" s="88" t="s">
        <v>15</v>
      </c>
      <c r="W43" s="88" t="s">
        <v>15</v>
      </c>
      <c r="X43" s="88" t="s">
        <v>15</v>
      </c>
    </row>
    <row r="44" spans="14:24" ht="15.75" x14ac:dyDescent="0.25">
      <c r="N44" s="85">
        <v>37833</v>
      </c>
      <c r="O44" s="86">
        <v>585</v>
      </c>
      <c r="P44" s="86">
        <v>102</v>
      </c>
      <c r="Q44" s="86">
        <v>483</v>
      </c>
      <c r="R44" s="87">
        <v>2418125900</v>
      </c>
      <c r="S44" s="87">
        <v>1558080380</v>
      </c>
      <c r="T44" s="87">
        <v>860045520</v>
      </c>
      <c r="U44" s="88" t="s">
        <v>15</v>
      </c>
      <c r="V44" s="88" t="s">
        <v>15</v>
      </c>
      <c r="W44" s="88" t="s">
        <v>15</v>
      </c>
      <c r="X44" s="88" t="s">
        <v>15</v>
      </c>
    </row>
    <row r="45" spans="14:24" ht="15.75" x14ac:dyDescent="0.25">
      <c r="N45" s="85">
        <v>37864</v>
      </c>
      <c r="O45" s="86">
        <v>601</v>
      </c>
      <c r="P45" s="86">
        <v>90</v>
      </c>
      <c r="Q45" s="86">
        <v>511</v>
      </c>
      <c r="R45" s="87">
        <v>2481542505</v>
      </c>
      <c r="S45" s="87">
        <v>1633482643</v>
      </c>
      <c r="T45" s="87">
        <v>848059862</v>
      </c>
      <c r="U45" s="88" t="s">
        <v>15</v>
      </c>
      <c r="V45" s="88" t="s">
        <v>15</v>
      </c>
      <c r="W45" s="88" t="s">
        <v>15</v>
      </c>
      <c r="X45" s="88" t="s">
        <v>15</v>
      </c>
    </row>
    <row r="46" spans="14:24" ht="15.75" x14ac:dyDescent="0.25">
      <c r="N46" s="85">
        <v>37894</v>
      </c>
      <c r="O46" s="86">
        <v>586</v>
      </c>
      <c r="P46" s="86">
        <v>103</v>
      </c>
      <c r="Q46" s="86">
        <v>483</v>
      </c>
      <c r="R46" s="87">
        <v>2359215655</v>
      </c>
      <c r="S46" s="87">
        <v>1523860028</v>
      </c>
      <c r="T46" s="87">
        <v>835355627</v>
      </c>
      <c r="U46" s="88" t="s">
        <v>15</v>
      </c>
      <c r="V46" s="88" t="s">
        <v>15</v>
      </c>
      <c r="W46" s="88" t="s">
        <v>15</v>
      </c>
      <c r="X46" s="88" t="s">
        <v>15</v>
      </c>
    </row>
    <row r="47" spans="14:24" ht="15.75" x14ac:dyDescent="0.25">
      <c r="N47" s="85">
        <v>37925</v>
      </c>
      <c r="O47" s="86">
        <v>657</v>
      </c>
      <c r="P47" s="86">
        <v>105</v>
      </c>
      <c r="Q47" s="86">
        <v>552</v>
      </c>
      <c r="R47" s="87">
        <v>2413534282</v>
      </c>
      <c r="S47" s="87">
        <v>1462953541</v>
      </c>
      <c r="T47" s="87">
        <v>950580741</v>
      </c>
      <c r="U47" s="88" t="s">
        <v>15</v>
      </c>
      <c r="V47" s="88" t="s">
        <v>15</v>
      </c>
      <c r="W47" s="88" t="s">
        <v>15</v>
      </c>
      <c r="X47" s="88" t="s">
        <v>15</v>
      </c>
    </row>
    <row r="48" spans="14:24" ht="15.75" x14ac:dyDescent="0.25">
      <c r="N48" s="85">
        <v>37955</v>
      </c>
      <c r="O48" s="86">
        <v>518</v>
      </c>
      <c r="P48" s="86">
        <v>73</v>
      </c>
      <c r="Q48" s="86">
        <v>445</v>
      </c>
      <c r="R48" s="87">
        <v>1790630651</v>
      </c>
      <c r="S48" s="87">
        <v>999206043</v>
      </c>
      <c r="T48" s="87">
        <v>791424608</v>
      </c>
      <c r="U48" s="88" t="s">
        <v>15</v>
      </c>
      <c r="V48" s="88" t="s">
        <v>15</v>
      </c>
      <c r="W48" s="88" t="s">
        <v>15</v>
      </c>
      <c r="X48" s="88" t="s">
        <v>15</v>
      </c>
    </row>
    <row r="49" spans="14:24" ht="15.75" x14ac:dyDescent="0.25">
      <c r="N49" s="85">
        <v>37986</v>
      </c>
      <c r="O49" s="86">
        <v>807</v>
      </c>
      <c r="P49" s="86">
        <v>171</v>
      </c>
      <c r="Q49" s="86">
        <v>636</v>
      </c>
      <c r="R49" s="87">
        <v>5238903347</v>
      </c>
      <c r="S49" s="87">
        <v>4139362897</v>
      </c>
      <c r="T49" s="87">
        <v>1099540450</v>
      </c>
      <c r="U49" s="88" t="s">
        <v>15</v>
      </c>
      <c r="V49" s="88" t="s">
        <v>15</v>
      </c>
      <c r="W49" s="88" t="s">
        <v>15</v>
      </c>
      <c r="X49" s="88" t="s">
        <v>15</v>
      </c>
    </row>
    <row r="50" spans="14:24" ht="15.75" x14ac:dyDescent="0.25">
      <c r="N50" s="85">
        <v>38017</v>
      </c>
      <c r="O50" s="86">
        <v>628</v>
      </c>
      <c r="P50" s="86">
        <v>102</v>
      </c>
      <c r="Q50" s="86">
        <v>526</v>
      </c>
      <c r="R50" s="87">
        <v>2288494345</v>
      </c>
      <c r="S50" s="87">
        <v>1228809658</v>
      </c>
      <c r="T50" s="87">
        <v>1059684687</v>
      </c>
      <c r="U50" s="88" t="s">
        <v>15</v>
      </c>
      <c r="V50" s="88" t="s">
        <v>15</v>
      </c>
      <c r="W50" s="88" t="s">
        <v>15</v>
      </c>
      <c r="X50" s="88" t="s">
        <v>15</v>
      </c>
    </row>
    <row r="51" spans="14:24" ht="15.75" x14ac:dyDescent="0.25">
      <c r="N51" s="85">
        <v>38046</v>
      </c>
      <c r="O51" s="86">
        <v>522</v>
      </c>
      <c r="P51" s="86">
        <v>84</v>
      </c>
      <c r="Q51" s="86">
        <v>438</v>
      </c>
      <c r="R51" s="87">
        <v>2438372868</v>
      </c>
      <c r="S51" s="87">
        <v>1600887596</v>
      </c>
      <c r="T51" s="87">
        <v>837485272</v>
      </c>
      <c r="U51" s="88" t="s">
        <v>15</v>
      </c>
      <c r="V51" s="88" t="s">
        <v>15</v>
      </c>
      <c r="W51" s="88" t="s">
        <v>15</v>
      </c>
      <c r="X51" s="88" t="s">
        <v>15</v>
      </c>
    </row>
    <row r="52" spans="14:24" ht="15.75" x14ac:dyDescent="0.25">
      <c r="N52" s="85">
        <v>38077</v>
      </c>
      <c r="O52" s="86">
        <v>771</v>
      </c>
      <c r="P52" s="86">
        <v>137</v>
      </c>
      <c r="Q52" s="86">
        <v>634</v>
      </c>
      <c r="R52" s="87">
        <v>2990333739</v>
      </c>
      <c r="S52" s="87">
        <v>1793880414</v>
      </c>
      <c r="T52" s="87">
        <v>1196453325</v>
      </c>
      <c r="U52" s="88" t="s">
        <v>15</v>
      </c>
      <c r="V52" s="88" t="s">
        <v>15</v>
      </c>
      <c r="W52" s="88" t="s">
        <v>15</v>
      </c>
      <c r="X52" s="88" t="s">
        <v>15</v>
      </c>
    </row>
    <row r="53" spans="14:24" ht="15.75" x14ac:dyDescent="0.25">
      <c r="N53" s="85">
        <v>38107</v>
      </c>
      <c r="O53" s="86">
        <v>703</v>
      </c>
      <c r="P53" s="86">
        <v>103</v>
      </c>
      <c r="Q53" s="86">
        <v>600</v>
      </c>
      <c r="R53" s="87">
        <v>3821444341</v>
      </c>
      <c r="S53" s="87">
        <v>2759473185</v>
      </c>
      <c r="T53" s="87">
        <v>1061971156</v>
      </c>
      <c r="U53" s="88" t="s">
        <v>15</v>
      </c>
      <c r="V53" s="88" t="s">
        <v>15</v>
      </c>
      <c r="W53" s="88" t="s">
        <v>15</v>
      </c>
      <c r="X53" s="88" t="s">
        <v>15</v>
      </c>
    </row>
    <row r="54" spans="14:24" ht="15.75" x14ac:dyDescent="0.25">
      <c r="N54" s="85">
        <v>38138</v>
      </c>
      <c r="O54" s="86">
        <v>690</v>
      </c>
      <c r="P54" s="86">
        <v>119</v>
      </c>
      <c r="Q54" s="86">
        <v>571</v>
      </c>
      <c r="R54" s="87">
        <v>2705007536</v>
      </c>
      <c r="S54" s="87">
        <v>1679514977</v>
      </c>
      <c r="T54" s="87">
        <v>1025492559</v>
      </c>
      <c r="U54" s="88" t="s">
        <v>15</v>
      </c>
      <c r="V54" s="88" t="s">
        <v>15</v>
      </c>
      <c r="W54" s="88" t="s">
        <v>15</v>
      </c>
      <c r="X54" s="88" t="s">
        <v>15</v>
      </c>
    </row>
    <row r="55" spans="14:24" ht="15.75" x14ac:dyDescent="0.25">
      <c r="N55" s="85">
        <v>38168</v>
      </c>
      <c r="O55" s="86">
        <v>809</v>
      </c>
      <c r="P55" s="86">
        <v>134</v>
      </c>
      <c r="Q55" s="86">
        <v>675</v>
      </c>
      <c r="R55" s="87">
        <v>3585668423</v>
      </c>
      <c r="S55" s="87">
        <v>2282727197</v>
      </c>
      <c r="T55" s="87">
        <v>1302941226</v>
      </c>
      <c r="U55" s="88" t="s">
        <v>15</v>
      </c>
      <c r="V55" s="88" t="s">
        <v>15</v>
      </c>
      <c r="W55" s="88" t="s">
        <v>15</v>
      </c>
      <c r="X55" s="88" t="s">
        <v>15</v>
      </c>
    </row>
    <row r="56" spans="14:24" ht="15.75" x14ac:dyDescent="0.25">
      <c r="N56" s="85">
        <v>38199</v>
      </c>
      <c r="O56" s="86">
        <v>824</v>
      </c>
      <c r="P56" s="86">
        <v>144</v>
      </c>
      <c r="Q56" s="86">
        <v>680</v>
      </c>
      <c r="R56" s="87">
        <v>3699907804</v>
      </c>
      <c r="S56" s="87">
        <v>2349780392</v>
      </c>
      <c r="T56" s="87">
        <v>1350127412</v>
      </c>
      <c r="U56" s="88" t="s">
        <v>15</v>
      </c>
      <c r="V56" s="88" t="s">
        <v>15</v>
      </c>
      <c r="W56" s="88" t="s">
        <v>15</v>
      </c>
      <c r="X56" s="88" t="s">
        <v>15</v>
      </c>
    </row>
    <row r="57" spans="14:24" ht="15.75" x14ac:dyDescent="0.25">
      <c r="N57" s="85">
        <v>38230</v>
      </c>
      <c r="O57" s="86">
        <v>753</v>
      </c>
      <c r="P57" s="86">
        <v>124</v>
      </c>
      <c r="Q57" s="86">
        <v>629</v>
      </c>
      <c r="R57" s="87">
        <v>4687114405</v>
      </c>
      <c r="S57" s="87">
        <v>3389045540</v>
      </c>
      <c r="T57" s="87">
        <v>1298068865</v>
      </c>
      <c r="U57" s="88" t="s">
        <v>15</v>
      </c>
      <c r="V57" s="88" t="s">
        <v>15</v>
      </c>
      <c r="W57" s="88" t="s">
        <v>15</v>
      </c>
      <c r="X57" s="88" t="s">
        <v>15</v>
      </c>
    </row>
    <row r="58" spans="14:24" ht="15.75" x14ac:dyDescent="0.25">
      <c r="N58" s="85">
        <v>38260</v>
      </c>
      <c r="O58" s="86">
        <v>738</v>
      </c>
      <c r="P58" s="86">
        <v>129</v>
      </c>
      <c r="Q58" s="86">
        <v>609</v>
      </c>
      <c r="R58" s="87">
        <v>4194368004</v>
      </c>
      <c r="S58" s="87">
        <v>3053208248</v>
      </c>
      <c r="T58" s="87">
        <v>1141159756</v>
      </c>
      <c r="U58" s="88" t="s">
        <v>15</v>
      </c>
      <c r="V58" s="88" t="s">
        <v>15</v>
      </c>
      <c r="W58" s="88" t="s">
        <v>15</v>
      </c>
      <c r="X58" s="88" t="s">
        <v>15</v>
      </c>
    </row>
    <row r="59" spans="14:24" ht="15.75" x14ac:dyDescent="0.25">
      <c r="N59" s="85">
        <v>38291</v>
      </c>
      <c r="O59" s="86">
        <v>746</v>
      </c>
      <c r="P59" s="86">
        <v>157</v>
      </c>
      <c r="Q59" s="86">
        <v>589</v>
      </c>
      <c r="R59" s="87">
        <v>3985668599</v>
      </c>
      <c r="S59" s="87">
        <v>2796961928</v>
      </c>
      <c r="T59" s="87">
        <v>1188706671</v>
      </c>
      <c r="U59" s="88" t="s">
        <v>15</v>
      </c>
      <c r="V59" s="88" t="s">
        <v>15</v>
      </c>
      <c r="W59" s="88" t="s">
        <v>15</v>
      </c>
      <c r="X59" s="88" t="s">
        <v>15</v>
      </c>
    </row>
    <row r="60" spans="14:24" ht="15.75" x14ac:dyDescent="0.25">
      <c r="N60" s="85">
        <v>38321</v>
      </c>
      <c r="O60" s="86">
        <v>764</v>
      </c>
      <c r="P60" s="86">
        <v>141</v>
      </c>
      <c r="Q60" s="86">
        <v>623</v>
      </c>
      <c r="R60" s="87">
        <v>3956054842</v>
      </c>
      <c r="S60" s="87">
        <v>2541025911</v>
      </c>
      <c r="T60" s="87">
        <v>1415028931</v>
      </c>
      <c r="U60" s="88" t="s">
        <v>15</v>
      </c>
      <c r="V60" s="88" t="s">
        <v>15</v>
      </c>
      <c r="W60" s="88" t="s">
        <v>15</v>
      </c>
      <c r="X60" s="88" t="s">
        <v>15</v>
      </c>
    </row>
    <row r="61" spans="14:24" ht="15.75" x14ac:dyDescent="0.25">
      <c r="N61" s="85">
        <v>38352</v>
      </c>
      <c r="O61" s="86">
        <v>922</v>
      </c>
      <c r="P61" s="86">
        <v>212</v>
      </c>
      <c r="Q61" s="86">
        <v>710</v>
      </c>
      <c r="R61" s="87">
        <v>6006909888</v>
      </c>
      <c r="S61" s="87">
        <v>4648921767</v>
      </c>
      <c r="T61" s="87">
        <v>1357988121</v>
      </c>
      <c r="U61" s="88" t="s">
        <v>15</v>
      </c>
      <c r="V61" s="88" t="s">
        <v>15</v>
      </c>
      <c r="W61" s="88" t="s">
        <v>15</v>
      </c>
      <c r="X61" s="88" t="s">
        <v>15</v>
      </c>
    </row>
    <row r="62" spans="14:24" ht="15.75" x14ac:dyDescent="0.25">
      <c r="N62" s="85">
        <v>38383</v>
      </c>
      <c r="O62" s="86">
        <v>742</v>
      </c>
      <c r="P62" s="86">
        <v>124</v>
      </c>
      <c r="Q62" s="86">
        <v>618</v>
      </c>
      <c r="R62" s="87">
        <v>3992246518</v>
      </c>
      <c r="S62" s="87">
        <v>2627095902</v>
      </c>
      <c r="T62" s="87">
        <v>1365150616</v>
      </c>
      <c r="U62" s="88" t="s">
        <v>15</v>
      </c>
      <c r="V62" s="88" t="s">
        <v>15</v>
      </c>
      <c r="W62" s="88" t="s">
        <v>15</v>
      </c>
      <c r="X62" s="88" t="s">
        <v>15</v>
      </c>
    </row>
    <row r="63" spans="14:24" ht="15.75" x14ac:dyDescent="0.25">
      <c r="N63" s="85">
        <v>38411</v>
      </c>
      <c r="O63" s="86">
        <v>653</v>
      </c>
      <c r="P63" s="86">
        <v>126</v>
      </c>
      <c r="Q63" s="86">
        <v>527</v>
      </c>
      <c r="R63" s="87">
        <v>3409163538</v>
      </c>
      <c r="S63" s="87">
        <v>2212120353</v>
      </c>
      <c r="T63" s="87">
        <v>1197043185</v>
      </c>
      <c r="U63" s="88" t="s">
        <v>15</v>
      </c>
      <c r="V63" s="88" t="s">
        <v>15</v>
      </c>
      <c r="W63" s="88" t="s">
        <v>15</v>
      </c>
      <c r="X63" s="88" t="s">
        <v>15</v>
      </c>
    </row>
    <row r="64" spans="14:24" ht="15.75" x14ac:dyDescent="0.25">
      <c r="N64" s="85">
        <v>38442</v>
      </c>
      <c r="O64" s="86">
        <v>832</v>
      </c>
      <c r="P64" s="86">
        <v>143</v>
      </c>
      <c r="Q64" s="86">
        <v>689</v>
      </c>
      <c r="R64" s="87">
        <v>4729433012</v>
      </c>
      <c r="S64" s="87">
        <v>3050873046</v>
      </c>
      <c r="T64" s="87">
        <v>1678559966</v>
      </c>
      <c r="U64" s="88" t="s">
        <v>15</v>
      </c>
      <c r="V64" s="88" t="s">
        <v>15</v>
      </c>
      <c r="W64" s="88" t="s">
        <v>15</v>
      </c>
      <c r="X64" s="88" t="s">
        <v>15</v>
      </c>
    </row>
    <row r="65" spans="14:24" ht="15.75" x14ac:dyDescent="0.25">
      <c r="N65" s="85">
        <v>38472</v>
      </c>
      <c r="O65" s="86">
        <v>767</v>
      </c>
      <c r="P65" s="86">
        <v>159</v>
      </c>
      <c r="Q65" s="86">
        <v>608</v>
      </c>
      <c r="R65" s="87">
        <v>4988531407</v>
      </c>
      <c r="S65" s="87">
        <v>3643957823</v>
      </c>
      <c r="T65" s="87">
        <v>1344573584</v>
      </c>
      <c r="U65" s="88" t="s">
        <v>15</v>
      </c>
      <c r="V65" s="88" t="s">
        <v>15</v>
      </c>
      <c r="W65" s="88" t="s">
        <v>15</v>
      </c>
      <c r="X65" s="88" t="s">
        <v>15</v>
      </c>
    </row>
    <row r="66" spans="14:24" ht="15.75" x14ac:dyDescent="0.25">
      <c r="N66" s="85">
        <v>38503</v>
      </c>
      <c r="O66" s="86">
        <v>775</v>
      </c>
      <c r="P66" s="86">
        <v>173</v>
      </c>
      <c r="Q66" s="86">
        <v>602</v>
      </c>
      <c r="R66" s="87">
        <v>5227037392</v>
      </c>
      <c r="S66" s="87">
        <v>3817692545</v>
      </c>
      <c r="T66" s="87">
        <v>1409344847</v>
      </c>
      <c r="U66" s="88" t="s">
        <v>15</v>
      </c>
      <c r="V66" s="88" t="s">
        <v>15</v>
      </c>
      <c r="W66" s="88" t="s">
        <v>15</v>
      </c>
      <c r="X66" s="88" t="s">
        <v>15</v>
      </c>
    </row>
    <row r="67" spans="14:24" ht="15.75" x14ac:dyDescent="0.25">
      <c r="N67" s="85">
        <v>38533</v>
      </c>
      <c r="O67" s="86">
        <v>1018</v>
      </c>
      <c r="P67" s="86">
        <v>204</v>
      </c>
      <c r="Q67" s="86">
        <v>814</v>
      </c>
      <c r="R67" s="87">
        <v>5864859255</v>
      </c>
      <c r="S67" s="87">
        <v>3773453598</v>
      </c>
      <c r="T67" s="87">
        <v>2091405657</v>
      </c>
      <c r="U67" s="88" t="s">
        <v>15</v>
      </c>
      <c r="V67" s="88" t="s">
        <v>15</v>
      </c>
      <c r="W67" s="88" t="s">
        <v>15</v>
      </c>
      <c r="X67" s="88" t="s">
        <v>15</v>
      </c>
    </row>
    <row r="68" spans="14:24" ht="15.75" x14ac:dyDescent="0.25">
      <c r="N68" s="85">
        <v>38564</v>
      </c>
      <c r="O68" s="86">
        <v>761</v>
      </c>
      <c r="P68" s="86">
        <v>185</v>
      </c>
      <c r="Q68" s="86">
        <v>576</v>
      </c>
      <c r="R68" s="87">
        <v>5778573914</v>
      </c>
      <c r="S68" s="87">
        <v>4305541235</v>
      </c>
      <c r="T68" s="87">
        <v>1473032679</v>
      </c>
      <c r="U68" s="88" t="s">
        <v>15</v>
      </c>
      <c r="V68" s="88" t="s">
        <v>15</v>
      </c>
      <c r="W68" s="88" t="s">
        <v>15</v>
      </c>
      <c r="X68" s="88" t="s">
        <v>15</v>
      </c>
    </row>
    <row r="69" spans="14:24" ht="15.75" x14ac:dyDescent="0.25">
      <c r="N69" s="85">
        <v>38595</v>
      </c>
      <c r="O69" s="86">
        <v>819</v>
      </c>
      <c r="P69" s="86">
        <v>203</v>
      </c>
      <c r="Q69" s="86">
        <v>616</v>
      </c>
      <c r="R69" s="87">
        <v>5649190170</v>
      </c>
      <c r="S69" s="87">
        <v>4115901191</v>
      </c>
      <c r="T69" s="87">
        <v>1533288979</v>
      </c>
      <c r="U69" s="88" t="s">
        <v>15</v>
      </c>
      <c r="V69" s="88" t="s">
        <v>15</v>
      </c>
      <c r="W69" s="88" t="s">
        <v>15</v>
      </c>
      <c r="X69" s="88" t="s">
        <v>15</v>
      </c>
    </row>
    <row r="70" spans="14:24" ht="15.75" x14ac:dyDescent="0.25">
      <c r="N70" s="85">
        <v>38625</v>
      </c>
      <c r="O70" s="86">
        <v>953</v>
      </c>
      <c r="P70" s="86">
        <v>241</v>
      </c>
      <c r="Q70" s="86">
        <v>712</v>
      </c>
      <c r="R70" s="87">
        <v>8309493912</v>
      </c>
      <c r="S70" s="87">
        <v>6471704594</v>
      </c>
      <c r="T70" s="87">
        <v>1837789318</v>
      </c>
      <c r="U70" s="88" t="s">
        <v>15</v>
      </c>
      <c r="V70" s="88" t="s">
        <v>15</v>
      </c>
      <c r="W70" s="88" t="s">
        <v>15</v>
      </c>
      <c r="X70" s="88" t="s">
        <v>15</v>
      </c>
    </row>
    <row r="71" spans="14:24" ht="15.75" x14ac:dyDescent="0.25">
      <c r="N71" s="85">
        <v>38656</v>
      </c>
      <c r="O71" s="86">
        <v>758</v>
      </c>
      <c r="P71" s="86">
        <v>168</v>
      </c>
      <c r="Q71" s="86">
        <v>590</v>
      </c>
      <c r="R71" s="87">
        <v>5351267950</v>
      </c>
      <c r="S71" s="87">
        <v>3934637451</v>
      </c>
      <c r="T71" s="87">
        <v>1416630499</v>
      </c>
      <c r="U71" s="88" t="s">
        <v>15</v>
      </c>
      <c r="V71" s="88" t="s">
        <v>15</v>
      </c>
      <c r="W71" s="88" t="s">
        <v>15</v>
      </c>
      <c r="X71" s="88" t="s">
        <v>15</v>
      </c>
    </row>
    <row r="72" spans="14:24" ht="15.75" x14ac:dyDescent="0.25">
      <c r="N72" s="85">
        <v>38686</v>
      </c>
      <c r="O72" s="86">
        <v>776</v>
      </c>
      <c r="P72" s="86">
        <v>181</v>
      </c>
      <c r="Q72" s="86">
        <v>595</v>
      </c>
      <c r="R72" s="87">
        <v>7030042951</v>
      </c>
      <c r="S72" s="87">
        <v>5252349716</v>
      </c>
      <c r="T72" s="87">
        <v>1777693235</v>
      </c>
      <c r="U72" s="88" t="s">
        <v>15</v>
      </c>
      <c r="V72" s="88" t="s">
        <v>15</v>
      </c>
      <c r="W72" s="88" t="s">
        <v>15</v>
      </c>
      <c r="X72" s="88" t="s">
        <v>15</v>
      </c>
    </row>
    <row r="73" spans="14:24" ht="15.75" x14ac:dyDescent="0.25">
      <c r="N73" s="85">
        <v>38717</v>
      </c>
      <c r="O73" s="86">
        <v>887</v>
      </c>
      <c r="P73" s="86">
        <v>240</v>
      </c>
      <c r="Q73" s="86">
        <v>647</v>
      </c>
      <c r="R73" s="87">
        <v>7636529303</v>
      </c>
      <c r="S73" s="87">
        <v>5994297007</v>
      </c>
      <c r="T73" s="87">
        <v>1642232296</v>
      </c>
      <c r="U73" s="88" t="s">
        <v>15</v>
      </c>
      <c r="V73" s="88" t="s">
        <v>15</v>
      </c>
      <c r="W73" s="88" t="s">
        <v>15</v>
      </c>
      <c r="X73" s="88" t="s">
        <v>15</v>
      </c>
    </row>
    <row r="74" spans="14:24" ht="15.75" x14ac:dyDescent="0.25">
      <c r="N74" s="85">
        <v>38748</v>
      </c>
      <c r="O74" s="86">
        <v>781</v>
      </c>
      <c r="P74" s="86">
        <v>177</v>
      </c>
      <c r="Q74" s="86">
        <v>604</v>
      </c>
      <c r="R74" s="87">
        <v>5543113607</v>
      </c>
      <c r="S74" s="87">
        <v>3965494726</v>
      </c>
      <c r="T74" s="87">
        <v>1577618881</v>
      </c>
      <c r="U74" s="88" t="s">
        <v>15</v>
      </c>
      <c r="V74" s="88" t="s">
        <v>15</v>
      </c>
      <c r="W74" s="88" t="s">
        <v>15</v>
      </c>
      <c r="X74" s="88" t="s">
        <v>15</v>
      </c>
    </row>
    <row r="75" spans="14:24" ht="15.75" x14ac:dyDescent="0.25">
      <c r="N75" s="85">
        <v>38776</v>
      </c>
      <c r="O75" s="86">
        <v>659</v>
      </c>
      <c r="P75" s="86">
        <v>133</v>
      </c>
      <c r="Q75" s="86">
        <v>526</v>
      </c>
      <c r="R75" s="87">
        <v>4891129234</v>
      </c>
      <c r="S75" s="87">
        <v>3555720078</v>
      </c>
      <c r="T75" s="87">
        <v>1335409156</v>
      </c>
      <c r="U75" s="88" t="s">
        <v>15</v>
      </c>
      <c r="V75" s="88" t="s">
        <v>15</v>
      </c>
      <c r="W75" s="88" t="s">
        <v>15</v>
      </c>
      <c r="X75" s="88" t="s">
        <v>15</v>
      </c>
    </row>
    <row r="76" spans="14:24" ht="15.75" x14ac:dyDescent="0.25">
      <c r="N76" s="85">
        <v>38807</v>
      </c>
      <c r="O76" s="86">
        <v>877</v>
      </c>
      <c r="P76" s="86">
        <v>195</v>
      </c>
      <c r="Q76" s="86">
        <v>682</v>
      </c>
      <c r="R76" s="87">
        <v>6625197787</v>
      </c>
      <c r="S76" s="87">
        <v>4679786328</v>
      </c>
      <c r="T76" s="87">
        <v>1945411459</v>
      </c>
      <c r="U76" s="88" t="s">
        <v>15</v>
      </c>
      <c r="V76" s="88" t="s">
        <v>15</v>
      </c>
      <c r="W76" s="88" t="s">
        <v>15</v>
      </c>
      <c r="X76" s="88" t="s">
        <v>15</v>
      </c>
    </row>
    <row r="77" spans="14:24" ht="15.75" x14ac:dyDescent="0.25">
      <c r="N77" s="85">
        <v>38837</v>
      </c>
      <c r="O77" s="86">
        <v>707</v>
      </c>
      <c r="P77" s="86">
        <v>148</v>
      </c>
      <c r="Q77" s="86">
        <v>559</v>
      </c>
      <c r="R77" s="87">
        <v>6069374878</v>
      </c>
      <c r="S77" s="87">
        <v>4651967824</v>
      </c>
      <c r="T77" s="87">
        <v>1417407054</v>
      </c>
      <c r="U77" s="88" t="s">
        <v>15</v>
      </c>
      <c r="V77" s="88" t="s">
        <v>15</v>
      </c>
      <c r="W77" s="88" t="s">
        <v>15</v>
      </c>
      <c r="X77" s="88" t="s">
        <v>15</v>
      </c>
    </row>
    <row r="78" spans="14:24" ht="15.75" x14ac:dyDescent="0.25">
      <c r="N78" s="85">
        <v>38868</v>
      </c>
      <c r="O78" s="86">
        <v>832</v>
      </c>
      <c r="P78" s="86">
        <v>157</v>
      </c>
      <c r="Q78" s="86">
        <v>675</v>
      </c>
      <c r="R78" s="87">
        <v>5577627437</v>
      </c>
      <c r="S78" s="87">
        <v>3561207567</v>
      </c>
      <c r="T78" s="87">
        <v>2016419870</v>
      </c>
      <c r="U78" s="88" t="s">
        <v>15</v>
      </c>
      <c r="V78" s="88" t="s">
        <v>15</v>
      </c>
      <c r="W78" s="88" t="s">
        <v>15</v>
      </c>
      <c r="X78" s="88" t="s">
        <v>15</v>
      </c>
    </row>
    <row r="79" spans="14:24" ht="15.75" x14ac:dyDescent="0.25">
      <c r="N79" s="85">
        <v>38898</v>
      </c>
      <c r="O79" s="86">
        <v>943</v>
      </c>
      <c r="P79" s="86">
        <v>195</v>
      </c>
      <c r="Q79" s="86">
        <v>748</v>
      </c>
      <c r="R79" s="87">
        <v>7350149938</v>
      </c>
      <c r="S79" s="87">
        <v>5287968525</v>
      </c>
      <c r="T79" s="87">
        <v>2062181413</v>
      </c>
      <c r="U79" s="88" t="s">
        <v>15</v>
      </c>
      <c r="V79" s="88" t="s">
        <v>15</v>
      </c>
      <c r="W79" s="88" t="s">
        <v>15</v>
      </c>
      <c r="X79" s="88" t="s">
        <v>15</v>
      </c>
    </row>
    <row r="80" spans="14:24" ht="15.75" x14ac:dyDescent="0.25">
      <c r="N80" s="85">
        <v>38929</v>
      </c>
      <c r="O80" s="86">
        <v>769</v>
      </c>
      <c r="P80" s="86">
        <v>167</v>
      </c>
      <c r="Q80" s="86">
        <v>602</v>
      </c>
      <c r="R80" s="87">
        <v>5200454350</v>
      </c>
      <c r="S80" s="87">
        <v>3692254718</v>
      </c>
      <c r="T80" s="87">
        <v>1508199632</v>
      </c>
      <c r="U80" s="88" t="s">
        <v>15</v>
      </c>
      <c r="V80" s="88" t="s">
        <v>15</v>
      </c>
      <c r="W80" s="88" t="s">
        <v>15</v>
      </c>
      <c r="X80" s="88" t="s">
        <v>15</v>
      </c>
    </row>
    <row r="81" spans="14:24" ht="15.75" x14ac:dyDescent="0.25">
      <c r="N81" s="85">
        <v>38960</v>
      </c>
      <c r="O81" s="86">
        <v>779</v>
      </c>
      <c r="P81" s="86">
        <v>179</v>
      </c>
      <c r="Q81" s="86">
        <v>600</v>
      </c>
      <c r="R81" s="87">
        <v>6954923499</v>
      </c>
      <c r="S81" s="87">
        <v>5316313114</v>
      </c>
      <c r="T81" s="87">
        <v>1638610385</v>
      </c>
      <c r="U81" s="88" t="s">
        <v>15</v>
      </c>
      <c r="V81" s="88" t="s">
        <v>15</v>
      </c>
      <c r="W81" s="88" t="s">
        <v>15</v>
      </c>
      <c r="X81" s="88" t="s">
        <v>15</v>
      </c>
    </row>
    <row r="82" spans="14:24" ht="15.75" x14ac:dyDescent="0.25">
      <c r="N82" s="85">
        <v>38990</v>
      </c>
      <c r="O82" s="86">
        <v>747</v>
      </c>
      <c r="P82" s="86">
        <v>169</v>
      </c>
      <c r="Q82" s="86">
        <v>578</v>
      </c>
      <c r="R82" s="87">
        <v>7495857518</v>
      </c>
      <c r="S82" s="87">
        <v>6083651079</v>
      </c>
      <c r="T82" s="87">
        <v>1412206439</v>
      </c>
      <c r="U82" s="88" t="s">
        <v>15</v>
      </c>
      <c r="V82" s="88" t="s">
        <v>15</v>
      </c>
      <c r="W82" s="88" t="s">
        <v>15</v>
      </c>
      <c r="X82" s="88" t="s">
        <v>15</v>
      </c>
    </row>
    <row r="83" spans="14:24" ht="15.75" x14ac:dyDescent="0.25">
      <c r="N83" s="85">
        <v>39021</v>
      </c>
      <c r="O83" s="86">
        <v>754</v>
      </c>
      <c r="P83" s="86">
        <v>148</v>
      </c>
      <c r="Q83" s="86">
        <v>606</v>
      </c>
      <c r="R83" s="87">
        <v>4751901635</v>
      </c>
      <c r="S83" s="87">
        <v>3086616999</v>
      </c>
      <c r="T83" s="87">
        <v>1665284636</v>
      </c>
      <c r="U83" s="88" t="s">
        <v>15</v>
      </c>
      <c r="V83" s="88" t="s">
        <v>15</v>
      </c>
      <c r="W83" s="88" t="s">
        <v>15</v>
      </c>
      <c r="X83" s="88" t="s">
        <v>15</v>
      </c>
    </row>
    <row r="84" spans="14:24" ht="15.75" x14ac:dyDescent="0.25">
      <c r="N84" s="85">
        <v>39051</v>
      </c>
      <c r="O84" s="86">
        <v>744</v>
      </c>
      <c r="P84" s="86">
        <v>155</v>
      </c>
      <c r="Q84" s="86">
        <v>589</v>
      </c>
      <c r="R84" s="87">
        <v>5256779262</v>
      </c>
      <c r="S84" s="87">
        <v>3795120959</v>
      </c>
      <c r="T84" s="87">
        <v>1461658303</v>
      </c>
      <c r="U84" s="88" t="s">
        <v>15</v>
      </c>
      <c r="V84" s="88" t="s">
        <v>15</v>
      </c>
      <c r="W84" s="88" t="s">
        <v>15</v>
      </c>
      <c r="X84" s="88" t="s">
        <v>15</v>
      </c>
    </row>
    <row r="85" spans="14:24" ht="15.75" x14ac:dyDescent="0.25">
      <c r="N85" s="85">
        <v>39082</v>
      </c>
      <c r="O85" s="86">
        <v>966</v>
      </c>
      <c r="P85" s="86">
        <v>230</v>
      </c>
      <c r="Q85" s="86">
        <v>736</v>
      </c>
      <c r="R85" s="87">
        <v>9345349673</v>
      </c>
      <c r="S85" s="87">
        <v>7506516733</v>
      </c>
      <c r="T85" s="87">
        <v>1838832940</v>
      </c>
      <c r="U85" s="88" t="s">
        <v>15</v>
      </c>
      <c r="V85" s="88" t="s">
        <v>15</v>
      </c>
      <c r="W85" s="88" t="s">
        <v>15</v>
      </c>
      <c r="X85" s="88" t="s">
        <v>15</v>
      </c>
    </row>
    <row r="86" spans="14:24" ht="15.75" x14ac:dyDescent="0.25">
      <c r="N86" s="85">
        <v>39113</v>
      </c>
      <c r="O86" s="86">
        <v>823</v>
      </c>
      <c r="P86" s="86">
        <v>164</v>
      </c>
      <c r="Q86" s="86">
        <v>659</v>
      </c>
      <c r="R86" s="87">
        <v>7733893615</v>
      </c>
      <c r="S86" s="87">
        <v>6119097271</v>
      </c>
      <c r="T86" s="87">
        <v>1614796344</v>
      </c>
      <c r="U86" s="88" t="s">
        <v>15</v>
      </c>
      <c r="V86" s="88" t="s">
        <v>15</v>
      </c>
      <c r="W86" s="88" t="s">
        <v>15</v>
      </c>
      <c r="X86" s="88" t="s">
        <v>15</v>
      </c>
    </row>
    <row r="87" spans="14:24" ht="15.75" x14ac:dyDescent="0.25">
      <c r="N87" s="85">
        <v>39141</v>
      </c>
      <c r="O87" s="86">
        <v>730</v>
      </c>
      <c r="P87" s="86">
        <v>145</v>
      </c>
      <c r="Q87" s="86">
        <v>585</v>
      </c>
      <c r="R87" s="87">
        <v>5274306322</v>
      </c>
      <c r="S87" s="87">
        <v>3613977717</v>
      </c>
      <c r="T87" s="87">
        <v>1660328605</v>
      </c>
      <c r="U87" s="88" t="s">
        <v>15</v>
      </c>
      <c r="V87" s="88" t="s">
        <v>15</v>
      </c>
      <c r="W87" s="88" t="s">
        <v>15</v>
      </c>
      <c r="X87" s="88" t="s">
        <v>15</v>
      </c>
    </row>
    <row r="88" spans="14:24" ht="15.75" x14ac:dyDescent="0.25">
      <c r="N88" s="85">
        <v>39172</v>
      </c>
      <c r="O88" s="86">
        <v>908</v>
      </c>
      <c r="P88" s="86">
        <v>174</v>
      </c>
      <c r="Q88" s="86">
        <v>734</v>
      </c>
      <c r="R88" s="87">
        <v>6844970364</v>
      </c>
      <c r="S88" s="87">
        <v>5019434754</v>
      </c>
      <c r="T88" s="87">
        <v>1825535610</v>
      </c>
      <c r="U88" s="88" t="s">
        <v>15</v>
      </c>
      <c r="V88" s="88" t="s">
        <v>15</v>
      </c>
      <c r="W88" s="88" t="s">
        <v>15</v>
      </c>
      <c r="X88" s="88" t="s">
        <v>15</v>
      </c>
    </row>
    <row r="89" spans="14:24" ht="15.75" x14ac:dyDescent="0.25">
      <c r="N89" s="85">
        <v>39202</v>
      </c>
      <c r="O89" s="86">
        <v>877</v>
      </c>
      <c r="P89" s="86">
        <v>168</v>
      </c>
      <c r="Q89" s="86">
        <v>709</v>
      </c>
      <c r="R89" s="87">
        <v>6268000352</v>
      </c>
      <c r="S89" s="87">
        <v>4462745065</v>
      </c>
      <c r="T89" s="87">
        <v>1805255287</v>
      </c>
      <c r="U89" s="88" t="s">
        <v>15</v>
      </c>
      <c r="V89" s="88" t="s">
        <v>15</v>
      </c>
      <c r="W89" s="88" t="s">
        <v>15</v>
      </c>
      <c r="X89" s="88" t="s">
        <v>15</v>
      </c>
    </row>
    <row r="90" spans="14:24" ht="15.75" x14ac:dyDescent="0.25">
      <c r="N90" s="85">
        <v>39233</v>
      </c>
      <c r="O90" s="86">
        <v>1006</v>
      </c>
      <c r="P90" s="86">
        <v>193</v>
      </c>
      <c r="Q90" s="86">
        <v>813</v>
      </c>
      <c r="R90" s="87">
        <v>7667744836</v>
      </c>
      <c r="S90" s="87">
        <v>5422906967</v>
      </c>
      <c r="T90" s="87">
        <v>2244837869</v>
      </c>
      <c r="U90" s="88" t="s">
        <v>15</v>
      </c>
      <c r="V90" s="88" t="s">
        <v>15</v>
      </c>
      <c r="W90" s="88" t="s">
        <v>15</v>
      </c>
      <c r="X90" s="88" t="s">
        <v>15</v>
      </c>
    </row>
    <row r="91" spans="14:24" ht="15.75" x14ac:dyDescent="0.25">
      <c r="N91" s="85">
        <v>39263</v>
      </c>
      <c r="O91" s="86">
        <v>979</v>
      </c>
      <c r="P91" s="86">
        <v>209</v>
      </c>
      <c r="Q91" s="86">
        <v>770</v>
      </c>
      <c r="R91" s="87">
        <v>8246746494</v>
      </c>
      <c r="S91" s="87">
        <v>6266763252</v>
      </c>
      <c r="T91" s="87">
        <v>1979983242</v>
      </c>
      <c r="U91" s="88" t="s">
        <v>15</v>
      </c>
      <c r="V91" s="88" t="s">
        <v>15</v>
      </c>
      <c r="W91" s="88" t="s">
        <v>15</v>
      </c>
      <c r="X91" s="88" t="s">
        <v>15</v>
      </c>
    </row>
    <row r="92" spans="14:24" ht="15.75" x14ac:dyDescent="0.25">
      <c r="N92" s="85">
        <v>39294</v>
      </c>
      <c r="O92" s="86">
        <v>916</v>
      </c>
      <c r="P92" s="86">
        <v>182</v>
      </c>
      <c r="Q92" s="86">
        <v>734</v>
      </c>
      <c r="R92" s="87">
        <v>7537553885</v>
      </c>
      <c r="S92" s="87">
        <v>5616457103</v>
      </c>
      <c r="T92" s="87">
        <v>1921096782</v>
      </c>
      <c r="U92" s="88" t="s">
        <v>15</v>
      </c>
      <c r="V92" s="88" t="s">
        <v>15</v>
      </c>
      <c r="W92" s="88" t="s">
        <v>15</v>
      </c>
      <c r="X92" s="88" t="s">
        <v>15</v>
      </c>
    </row>
    <row r="93" spans="14:24" ht="15.75" x14ac:dyDescent="0.25">
      <c r="N93" s="85">
        <v>39325</v>
      </c>
      <c r="O93" s="86">
        <v>993</v>
      </c>
      <c r="P93" s="86">
        <v>197</v>
      </c>
      <c r="Q93" s="86">
        <v>796</v>
      </c>
      <c r="R93" s="87">
        <v>7545836282</v>
      </c>
      <c r="S93" s="87">
        <v>5419747880</v>
      </c>
      <c r="T93" s="87">
        <v>2126088402</v>
      </c>
      <c r="U93" s="88" t="s">
        <v>15</v>
      </c>
      <c r="V93" s="88" t="s">
        <v>15</v>
      </c>
      <c r="W93" s="88" t="s">
        <v>15</v>
      </c>
      <c r="X93" s="88" t="s">
        <v>15</v>
      </c>
    </row>
    <row r="94" spans="14:24" ht="15.75" x14ac:dyDescent="0.25">
      <c r="N94" s="85">
        <v>39355</v>
      </c>
      <c r="O94" s="86">
        <v>792</v>
      </c>
      <c r="P94" s="86">
        <v>151</v>
      </c>
      <c r="Q94" s="86">
        <v>641</v>
      </c>
      <c r="R94" s="87">
        <v>5390092819</v>
      </c>
      <c r="S94" s="87">
        <v>3846415947</v>
      </c>
      <c r="T94" s="87">
        <v>1543676872</v>
      </c>
      <c r="U94" s="88" t="s">
        <v>15</v>
      </c>
      <c r="V94" s="88" t="s">
        <v>15</v>
      </c>
      <c r="W94" s="88" t="s">
        <v>15</v>
      </c>
      <c r="X94" s="88" t="s">
        <v>15</v>
      </c>
    </row>
    <row r="95" spans="14:24" ht="15.75" x14ac:dyDescent="0.25">
      <c r="N95" s="85">
        <v>39386</v>
      </c>
      <c r="O95" s="86">
        <v>794</v>
      </c>
      <c r="P95" s="86">
        <v>129</v>
      </c>
      <c r="Q95" s="86">
        <v>665</v>
      </c>
      <c r="R95" s="87">
        <v>4917045944</v>
      </c>
      <c r="S95" s="87">
        <v>3199220775</v>
      </c>
      <c r="T95" s="87">
        <v>1717825169</v>
      </c>
      <c r="U95" s="88" t="s">
        <v>15</v>
      </c>
      <c r="V95" s="88" t="s">
        <v>15</v>
      </c>
      <c r="W95" s="88" t="s">
        <v>15</v>
      </c>
      <c r="X95" s="88" t="s">
        <v>15</v>
      </c>
    </row>
    <row r="96" spans="14:24" ht="15.75" x14ac:dyDescent="0.25">
      <c r="N96" s="85">
        <v>39416</v>
      </c>
      <c r="O96" s="86">
        <v>747</v>
      </c>
      <c r="P96" s="86">
        <v>128</v>
      </c>
      <c r="Q96" s="86">
        <v>619</v>
      </c>
      <c r="R96" s="87">
        <v>4725192017</v>
      </c>
      <c r="S96" s="87">
        <v>3134630980</v>
      </c>
      <c r="T96" s="87">
        <v>1590561037</v>
      </c>
      <c r="U96" s="88" t="s">
        <v>15</v>
      </c>
      <c r="V96" s="88" t="s">
        <v>15</v>
      </c>
      <c r="W96" s="88" t="s">
        <v>15</v>
      </c>
      <c r="X96" s="88" t="s">
        <v>15</v>
      </c>
    </row>
    <row r="97" spans="14:24" ht="15.75" x14ac:dyDescent="0.25">
      <c r="N97" s="85">
        <v>39447</v>
      </c>
      <c r="O97" s="86">
        <v>846</v>
      </c>
      <c r="P97" s="86">
        <v>155</v>
      </c>
      <c r="Q97" s="86">
        <v>691</v>
      </c>
      <c r="R97" s="87">
        <v>7273239924</v>
      </c>
      <c r="S97" s="87">
        <v>5695290061</v>
      </c>
      <c r="T97" s="87">
        <v>1577949863</v>
      </c>
      <c r="U97" s="88" t="s">
        <v>15</v>
      </c>
      <c r="V97" s="88" t="s">
        <v>15</v>
      </c>
      <c r="W97" s="88" t="s">
        <v>15</v>
      </c>
      <c r="X97" s="88" t="s">
        <v>15</v>
      </c>
    </row>
    <row r="98" spans="14:24" ht="15.75" x14ac:dyDescent="0.25">
      <c r="N98" s="85">
        <v>39478</v>
      </c>
      <c r="O98" s="86">
        <v>713</v>
      </c>
      <c r="P98" s="86">
        <v>109</v>
      </c>
      <c r="Q98" s="86">
        <v>604</v>
      </c>
      <c r="R98" s="87">
        <v>3625535994</v>
      </c>
      <c r="S98" s="87">
        <v>2032698538</v>
      </c>
      <c r="T98" s="87">
        <v>1592837456</v>
      </c>
      <c r="U98" s="88">
        <v>10</v>
      </c>
      <c r="V98" s="88">
        <v>2</v>
      </c>
      <c r="W98" s="89">
        <v>1.4025245441795231E-2</v>
      </c>
      <c r="X98" s="89">
        <v>2.8050490883590462E-3</v>
      </c>
    </row>
    <row r="99" spans="14:24" ht="15.75" x14ac:dyDescent="0.25">
      <c r="N99" s="85">
        <v>39507</v>
      </c>
      <c r="O99" s="86">
        <v>624</v>
      </c>
      <c r="P99" s="86">
        <v>89</v>
      </c>
      <c r="Q99" s="86">
        <v>535</v>
      </c>
      <c r="R99" s="87">
        <v>3421425885</v>
      </c>
      <c r="S99" s="87">
        <v>2086190923</v>
      </c>
      <c r="T99" s="87">
        <v>1335234962</v>
      </c>
      <c r="U99" s="88">
        <v>15</v>
      </c>
      <c r="V99" s="88">
        <v>3</v>
      </c>
      <c r="W99" s="89">
        <v>2.403846153846154E-2</v>
      </c>
      <c r="X99" s="89">
        <v>4.807692307692308E-3</v>
      </c>
    </row>
    <row r="100" spans="14:24" ht="15.75" x14ac:dyDescent="0.25">
      <c r="N100" s="85">
        <v>39538</v>
      </c>
      <c r="O100" s="86">
        <v>662</v>
      </c>
      <c r="P100" s="86">
        <v>77</v>
      </c>
      <c r="Q100" s="86">
        <v>585</v>
      </c>
      <c r="R100" s="87">
        <v>3180499993</v>
      </c>
      <c r="S100" s="87">
        <v>1829861821</v>
      </c>
      <c r="T100" s="87">
        <v>1350638172</v>
      </c>
      <c r="U100" s="88">
        <v>20</v>
      </c>
      <c r="V100" s="88">
        <v>3</v>
      </c>
      <c r="W100" s="89">
        <v>3.0211480362537766E-2</v>
      </c>
      <c r="X100" s="89">
        <v>4.5317220543806651E-3</v>
      </c>
    </row>
    <row r="101" spans="14:24" ht="15.75" x14ac:dyDescent="0.25">
      <c r="N101" s="85">
        <v>39568</v>
      </c>
      <c r="O101" s="86">
        <v>632</v>
      </c>
      <c r="P101" s="86">
        <v>97</v>
      </c>
      <c r="Q101" s="86">
        <v>535</v>
      </c>
      <c r="R101" s="87">
        <v>3311483907</v>
      </c>
      <c r="S101" s="87">
        <v>1977749448</v>
      </c>
      <c r="T101" s="87">
        <v>1333734459</v>
      </c>
      <c r="U101" s="88">
        <v>14</v>
      </c>
      <c r="V101" s="88">
        <v>4</v>
      </c>
      <c r="W101" s="89">
        <v>2.2151898734177215E-2</v>
      </c>
      <c r="X101" s="89">
        <v>6.3291139240506328E-3</v>
      </c>
    </row>
    <row r="102" spans="14:24" ht="15.75" x14ac:dyDescent="0.25">
      <c r="N102" s="85">
        <v>39599</v>
      </c>
      <c r="O102" s="86">
        <v>692</v>
      </c>
      <c r="P102" s="86">
        <v>91</v>
      </c>
      <c r="Q102" s="86">
        <v>601</v>
      </c>
      <c r="R102" s="87">
        <v>3219103659</v>
      </c>
      <c r="S102" s="87">
        <v>1916375187</v>
      </c>
      <c r="T102" s="87">
        <v>1302728472</v>
      </c>
      <c r="U102" s="88">
        <v>13</v>
      </c>
      <c r="V102" s="88">
        <v>6</v>
      </c>
      <c r="W102" s="89">
        <v>1.8786127167630059E-2</v>
      </c>
      <c r="X102" s="89">
        <v>8.670520231213872E-3</v>
      </c>
    </row>
    <row r="103" spans="14:24" ht="15.75" x14ac:dyDescent="0.25">
      <c r="N103" s="85">
        <v>39629</v>
      </c>
      <c r="O103" s="86">
        <v>752</v>
      </c>
      <c r="P103" s="86">
        <v>98</v>
      </c>
      <c r="Q103" s="86">
        <v>654</v>
      </c>
      <c r="R103" s="87">
        <v>6626920054</v>
      </c>
      <c r="S103" s="87">
        <v>5214312363</v>
      </c>
      <c r="T103" s="87">
        <v>1412607691</v>
      </c>
      <c r="U103" s="88">
        <v>24</v>
      </c>
      <c r="V103" s="88">
        <v>2</v>
      </c>
      <c r="W103" s="89">
        <v>3.1914893617021274E-2</v>
      </c>
      <c r="X103" s="89">
        <v>2.6595744680851063E-3</v>
      </c>
    </row>
    <row r="104" spans="14:24" ht="15.75" x14ac:dyDescent="0.25">
      <c r="N104" s="85">
        <v>39660</v>
      </c>
      <c r="O104" s="86">
        <v>698</v>
      </c>
      <c r="P104" s="86">
        <v>101</v>
      </c>
      <c r="Q104" s="86">
        <v>597</v>
      </c>
      <c r="R104" s="87">
        <v>3110200624</v>
      </c>
      <c r="S104" s="87">
        <v>1855209667</v>
      </c>
      <c r="T104" s="87">
        <v>1254990957</v>
      </c>
      <c r="U104" s="88">
        <v>17</v>
      </c>
      <c r="V104" s="88">
        <v>4</v>
      </c>
      <c r="W104" s="89">
        <v>2.4355300859598854E-2</v>
      </c>
      <c r="X104" s="89">
        <v>5.7306590257879654E-3</v>
      </c>
    </row>
    <row r="105" spans="14:24" ht="15.75" x14ac:dyDescent="0.25">
      <c r="N105" s="85">
        <v>39691</v>
      </c>
      <c r="O105" s="86">
        <v>632</v>
      </c>
      <c r="P105" s="86">
        <v>82</v>
      </c>
      <c r="Q105" s="86">
        <v>550</v>
      </c>
      <c r="R105" s="87">
        <v>2901671606</v>
      </c>
      <c r="S105" s="87">
        <v>1758468915</v>
      </c>
      <c r="T105" s="87">
        <v>1143202691</v>
      </c>
      <c r="U105" s="88">
        <v>29</v>
      </c>
      <c r="V105" s="88">
        <v>6</v>
      </c>
      <c r="W105" s="89">
        <v>4.588607594936709E-2</v>
      </c>
      <c r="X105" s="89">
        <v>9.4936708860759497E-3</v>
      </c>
    </row>
    <row r="106" spans="14:24" ht="15.75" x14ac:dyDescent="0.25">
      <c r="N106" s="85">
        <v>39721</v>
      </c>
      <c r="O106" s="86">
        <v>608</v>
      </c>
      <c r="P106" s="86">
        <v>81</v>
      </c>
      <c r="Q106" s="86">
        <v>527</v>
      </c>
      <c r="R106" s="87">
        <v>3374180993</v>
      </c>
      <c r="S106" s="87">
        <v>2086795797</v>
      </c>
      <c r="T106" s="87">
        <v>1287385196</v>
      </c>
      <c r="U106" s="88">
        <v>40</v>
      </c>
      <c r="V106" s="88">
        <v>4</v>
      </c>
      <c r="W106" s="89">
        <v>6.5789473684210523E-2</v>
      </c>
      <c r="X106" s="89">
        <v>6.5789473684210523E-3</v>
      </c>
    </row>
    <row r="107" spans="14:24" ht="15.75" x14ac:dyDescent="0.25">
      <c r="N107" s="85">
        <v>39752</v>
      </c>
      <c r="O107" s="86">
        <v>566</v>
      </c>
      <c r="P107" s="86">
        <v>69</v>
      </c>
      <c r="Q107" s="86">
        <v>497</v>
      </c>
      <c r="R107" s="87">
        <v>2703736022</v>
      </c>
      <c r="S107" s="87">
        <v>1638693283</v>
      </c>
      <c r="T107" s="87">
        <v>1065042739</v>
      </c>
      <c r="U107" s="88">
        <v>39</v>
      </c>
      <c r="V107" s="88">
        <v>6</v>
      </c>
      <c r="W107" s="89">
        <v>6.8904593639575976E-2</v>
      </c>
      <c r="X107" s="89">
        <v>1.0600706713780919E-2</v>
      </c>
    </row>
    <row r="108" spans="14:24" ht="15.75" x14ac:dyDescent="0.25">
      <c r="N108" s="85">
        <v>39782</v>
      </c>
      <c r="O108" s="86">
        <v>423</v>
      </c>
      <c r="P108" s="86">
        <v>43</v>
      </c>
      <c r="Q108" s="86">
        <v>380</v>
      </c>
      <c r="R108" s="87">
        <v>1270708629</v>
      </c>
      <c r="S108" s="87">
        <v>455469996</v>
      </c>
      <c r="T108" s="87">
        <v>815238633</v>
      </c>
      <c r="U108" s="88">
        <v>27</v>
      </c>
      <c r="V108" s="88">
        <v>7</v>
      </c>
      <c r="W108" s="89">
        <v>6.3829787234042548E-2</v>
      </c>
      <c r="X108" s="89">
        <v>1.6548463356973995E-2</v>
      </c>
    </row>
    <row r="109" spans="14:24" ht="15.75" x14ac:dyDescent="0.25">
      <c r="N109" s="85">
        <v>39813</v>
      </c>
      <c r="O109" s="86">
        <v>662</v>
      </c>
      <c r="P109" s="86">
        <v>88</v>
      </c>
      <c r="Q109" s="86">
        <v>574</v>
      </c>
      <c r="R109" s="87">
        <v>2649931689</v>
      </c>
      <c r="S109" s="87">
        <v>1465712243</v>
      </c>
      <c r="T109" s="87">
        <v>1184219446</v>
      </c>
      <c r="U109" s="88">
        <v>44</v>
      </c>
      <c r="V109" s="88">
        <v>11</v>
      </c>
      <c r="W109" s="89">
        <v>6.6465256797583083E-2</v>
      </c>
      <c r="X109" s="89">
        <v>1.6616314199395771E-2</v>
      </c>
    </row>
    <row r="110" spans="14:24" ht="15.75" x14ac:dyDescent="0.25">
      <c r="N110" s="85">
        <v>39844</v>
      </c>
      <c r="O110" s="86">
        <v>361</v>
      </c>
      <c r="P110" s="86">
        <v>45</v>
      </c>
      <c r="Q110" s="86">
        <v>316</v>
      </c>
      <c r="R110" s="87">
        <v>1195141105</v>
      </c>
      <c r="S110" s="87">
        <v>644715110</v>
      </c>
      <c r="T110" s="87">
        <v>550425995</v>
      </c>
      <c r="U110" s="88">
        <v>49</v>
      </c>
      <c r="V110" s="88">
        <v>9</v>
      </c>
      <c r="W110" s="89">
        <v>0.13573407202216067</v>
      </c>
      <c r="X110" s="89">
        <v>2.4930747922437674E-2</v>
      </c>
    </row>
    <row r="111" spans="14:24" ht="15.75" x14ac:dyDescent="0.25">
      <c r="N111" s="85">
        <v>39872</v>
      </c>
      <c r="O111" s="86">
        <v>364</v>
      </c>
      <c r="P111" s="86">
        <v>33</v>
      </c>
      <c r="Q111" s="86">
        <v>331</v>
      </c>
      <c r="R111" s="87">
        <v>1283693519</v>
      </c>
      <c r="S111" s="87">
        <v>680942371</v>
      </c>
      <c r="T111" s="87">
        <v>602751148</v>
      </c>
      <c r="U111" s="88">
        <v>45</v>
      </c>
      <c r="V111" s="88">
        <v>4</v>
      </c>
      <c r="W111" s="89">
        <v>0.12362637362637363</v>
      </c>
      <c r="X111" s="89">
        <v>1.098901098901099E-2</v>
      </c>
    </row>
    <row r="112" spans="14:24" ht="15.75" x14ac:dyDescent="0.25">
      <c r="N112" s="85">
        <v>39903</v>
      </c>
      <c r="O112" s="86">
        <v>425</v>
      </c>
      <c r="P112" s="86">
        <v>50</v>
      </c>
      <c r="Q112" s="86">
        <v>375</v>
      </c>
      <c r="R112" s="87">
        <v>1843557385</v>
      </c>
      <c r="S112" s="87">
        <v>803548045</v>
      </c>
      <c r="T112" s="87">
        <v>1040009340</v>
      </c>
      <c r="U112" s="88">
        <v>86</v>
      </c>
      <c r="V112" s="88">
        <v>18</v>
      </c>
      <c r="W112" s="89">
        <v>0.2023529411764706</v>
      </c>
      <c r="X112" s="89">
        <v>4.2352941176470586E-2</v>
      </c>
    </row>
    <row r="113" spans="14:24" ht="15.75" x14ac:dyDescent="0.25">
      <c r="N113" s="85">
        <v>39933</v>
      </c>
      <c r="O113" s="86">
        <v>419</v>
      </c>
      <c r="P113" s="86">
        <v>49</v>
      </c>
      <c r="Q113" s="86">
        <v>370</v>
      </c>
      <c r="R113" s="87">
        <v>1237463187</v>
      </c>
      <c r="S113" s="87">
        <v>696732251</v>
      </c>
      <c r="T113" s="87">
        <v>540730936</v>
      </c>
      <c r="U113" s="88">
        <v>86</v>
      </c>
      <c r="V113" s="88">
        <v>11</v>
      </c>
      <c r="W113" s="89">
        <v>0.2052505966587112</v>
      </c>
      <c r="X113" s="89">
        <v>2.6252983293556086E-2</v>
      </c>
    </row>
    <row r="114" spans="14:24" ht="15.75" x14ac:dyDescent="0.25">
      <c r="N114" s="85">
        <v>39964</v>
      </c>
      <c r="O114" s="86">
        <v>439</v>
      </c>
      <c r="P114" s="86">
        <v>33</v>
      </c>
      <c r="Q114" s="86">
        <v>406</v>
      </c>
      <c r="R114" s="87">
        <v>1059999889</v>
      </c>
      <c r="S114" s="87">
        <v>429691042</v>
      </c>
      <c r="T114" s="87">
        <v>630308847</v>
      </c>
      <c r="U114" s="88">
        <v>77</v>
      </c>
      <c r="V114" s="88">
        <v>11</v>
      </c>
      <c r="W114" s="89">
        <v>0.17539863325740318</v>
      </c>
      <c r="X114" s="89">
        <v>2.5056947608200455E-2</v>
      </c>
    </row>
    <row r="115" spans="14:24" ht="15.75" x14ac:dyDescent="0.25">
      <c r="N115" s="85">
        <v>39994</v>
      </c>
      <c r="O115" s="86">
        <v>550</v>
      </c>
      <c r="P115" s="86">
        <v>62</v>
      </c>
      <c r="Q115" s="86">
        <v>488</v>
      </c>
      <c r="R115" s="87">
        <v>1908121579</v>
      </c>
      <c r="S115" s="87">
        <v>1129119577</v>
      </c>
      <c r="T115" s="87">
        <v>779002002</v>
      </c>
      <c r="U115" s="88">
        <v>96</v>
      </c>
      <c r="V115" s="88">
        <v>15</v>
      </c>
      <c r="W115" s="89">
        <v>0.17454545454545456</v>
      </c>
      <c r="X115" s="89">
        <v>2.7272727272727271E-2</v>
      </c>
    </row>
    <row r="116" spans="14:24" ht="15.75" x14ac:dyDescent="0.25">
      <c r="N116" s="85">
        <v>40025</v>
      </c>
      <c r="O116" s="86">
        <v>495</v>
      </c>
      <c r="P116" s="86">
        <v>49</v>
      </c>
      <c r="Q116" s="86">
        <v>446</v>
      </c>
      <c r="R116" s="87">
        <v>1893054737</v>
      </c>
      <c r="S116" s="87">
        <v>1127062868</v>
      </c>
      <c r="T116" s="87">
        <v>765991869</v>
      </c>
      <c r="U116" s="88">
        <v>93</v>
      </c>
      <c r="V116" s="88">
        <v>14</v>
      </c>
      <c r="W116" s="89">
        <v>0.18787878787878787</v>
      </c>
      <c r="X116" s="89">
        <v>2.8282828282828285E-2</v>
      </c>
    </row>
    <row r="117" spans="14:24" ht="15.75" x14ac:dyDescent="0.25">
      <c r="N117" s="85">
        <v>40056</v>
      </c>
      <c r="O117" s="86">
        <v>461</v>
      </c>
      <c r="P117" s="86">
        <v>55</v>
      </c>
      <c r="Q117" s="86">
        <v>406</v>
      </c>
      <c r="R117" s="87">
        <v>1201847291</v>
      </c>
      <c r="S117" s="87">
        <v>459195776</v>
      </c>
      <c r="T117" s="87">
        <v>742651515</v>
      </c>
      <c r="U117" s="88">
        <v>103</v>
      </c>
      <c r="V117" s="88">
        <v>17</v>
      </c>
      <c r="W117" s="89">
        <v>0.22342733188720174</v>
      </c>
      <c r="X117" s="89">
        <v>3.6876355748373099E-2</v>
      </c>
    </row>
    <row r="118" spans="14:24" ht="15.75" x14ac:dyDescent="0.25">
      <c r="N118" s="85">
        <v>40086</v>
      </c>
      <c r="O118" s="86">
        <v>521</v>
      </c>
      <c r="P118" s="86">
        <v>71</v>
      </c>
      <c r="Q118" s="86">
        <v>450</v>
      </c>
      <c r="R118" s="87">
        <v>1547262437</v>
      </c>
      <c r="S118" s="87">
        <v>826768849</v>
      </c>
      <c r="T118" s="87">
        <v>720493588</v>
      </c>
      <c r="U118" s="88">
        <v>108</v>
      </c>
      <c r="V118" s="88">
        <v>32</v>
      </c>
      <c r="W118" s="89">
        <v>0.20729366602687141</v>
      </c>
      <c r="X118" s="89">
        <v>6.1420345489443376E-2</v>
      </c>
    </row>
    <row r="119" spans="14:24" ht="15.75" x14ac:dyDescent="0.25">
      <c r="N119" s="85">
        <v>40117</v>
      </c>
      <c r="O119" s="86">
        <v>505</v>
      </c>
      <c r="P119" s="86">
        <v>77</v>
      </c>
      <c r="Q119" s="86">
        <v>428</v>
      </c>
      <c r="R119" s="87">
        <v>1696122482</v>
      </c>
      <c r="S119" s="87">
        <v>999477217</v>
      </c>
      <c r="T119" s="87">
        <v>696645265</v>
      </c>
      <c r="U119" s="88">
        <v>106</v>
      </c>
      <c r="V119" s="88">
        <v>35</v>
      </c>
      <c r="W119" s="89">
        <v>0.20990099009900989</v>
      </c>
      <c r="X119" s="89">
        <v>6.9306930693069313E-2</v>
      </c>
    </row>
    <row r="120" spans="14:24" ht="15.75" x14ac:dyDescent="0.25">
      <c r="N120" s="85">
        <v>40147</v>
      </c>
      <c r="O120" s="86">
        <v>468</v>
      </c>
      <c r="P120" s="86">
        <v>70</v>
      </c>
      <c r="Q120" s="86">
        <v>398</v>
      </c>
      <c r="R120" s="87">
        <v>1451167689</v>
      </c>
      <c r="S120" s="87">
        <v>775883677</v>
      </c>
      <c r="T120" s="87">
        <v>675284012</v>
      </c>
      <c r="U120" s="88">
        <v>107</v>
      </c>
      <c r="V120" s="88">
        <v>29</v>
      </c>
      <c r="W120" s="89">
        <v>0.22863247863247863</v>
      </c>
      <c r="X120" s="89">
        <v>6.1965811965811968E-2</v>
      </c>
    </row>
    <row r="121" spans="14:24" ht="15.75" x14ac:dyDescent="0.25">
      <c r="N121" s="85">
        <v>40178</v>
      </c>
      <c r="O121" s="86">
        <v>812</v>
      </c>
      <c r="P121" s="86">
        <v>137</v>
      </c>
      <c r="Q121" s="86">
        <v>675</v>
      </c>
      <c r="R121" s="87">
        <v>3275169739</v>
      </c>
      <c r="S121" s="87">
        <v>1873477810</v>
      </c>
      <c r="T121" s="87">
        <v>1401691929</v>
      </c>
      <c r="U121" s="88">
        <v>168</v>
      </c>
      <c r="V121" s="88">
        <v>46</v>
      </c>
      <c r="W121" s="89">
        <v>0.20689655172413793</v>
      </c>
      <c r="X121" s="89">
        <v>5.6650246305418719E-2</v>
      </c>
    </row>
    <row r="122" spans="14:24" ht="15.75" x14ac:dyDescent="0.25">
      <c r="N122" s="85">
        <v>40209</v>
      </c>
      <c r="O122" s="86">
        <v>490</v>
      </c>
      <c r="P122" s="86">
        <v>56</v>
      </c>
      <c r="Q122" s="86">
        <v>434</v>
      </c>
      <c r="R122" s="87">
        <v>1626184784</v>
      </c>
      <c r="S122" s="87">
        <v>885442254</v>
      </c>
      <c r="T122" s="87">
        <v>740742530</v>
      </c>
      <c r="U122" s="88">
        <v>122</v>
      </c>
      <c r="V122" s="88">
        <v>19</v>
      </c>
      <c r="W122" s="89">
        <v>0.24897959183673468</v>
      </c>
      <c r="X122" s="89">
        <v>3.8775510204081633E-2</v>
      </c>
    </row>
    <row r="123" spans="14:24" ht="15.75" x14ac:dyDescent="0.25">
      <c r="N123" s="85">
        <v>40237</v>
      </c>
      <c r="O123" s="86">
        <v>483</v>
      </c>
      <c r="P123" s="86">
        <v>51</v>
      </c>
      <c r="Q123" s="86">
        <v>432</v>
      </c>
      <c r="R123" s="87">
        <v>1968763183</v>
      </c>
      <c r="S123" s="87">
        <v>1191082649</v>
      </c>
      <c r="T123" s="87">
        <v>777680534</v>
      </c>
      <c r="U123" s="88">
        <v>114</v>
      </c>
      <c r="V123" s="88">
        <v>20</v>
      </c>
      <c r="W123" s="89">
        <v>0.2360248447204969</v>
      </c>
      <c r="X123" s="89">
        <v>4.1407867494824016E-2</v>
      </c>
    </row>
    <row r="124" spans="14:24" ht="15.75" x14ac:dyDescent="0.25">
      <c r="N124" s="85">
        <v>40268</v>
      </c>
      <c r="O124" s="86">
        <v>662</v>
      </c>
      <c r="P124" s="86">
        <v>75</v>
      </c>
      <c r="Q124" s="86">
        <v>587</v>
      </c>
      <c r="R124" s="87">
        <v>2271140443</v>
      </c>
      <c r="S124" s="87">
        <v>1287768764</v>
      </c>
      <c r="T124" s="87">
        <v>983371679</v>
      </c>
      <c r="U124" s="88">
        <v>186</v>
      </c>
      <c r="V124" s="88">
        <v>34</v>
      </c>
      <c r="W124" s="89">
        <v>0.2809667673716012</v>
      </c>
      <c r="X124" s="89">
        <v>5.1359516616314202E-2</v>
      </c>
    </row>
    <row r="125" spans="14:24" ht="15.75" x14ac:dyDescent="0.25">
      <c r="N125" s="85">
        <v>40298</v>
      </c>
      <c r="O125" s="86">
        <v>669</v>
      </c>
      <c r="P125" s="86">
        <v>81</v>
      </c>
      <c r="Q125" s="86">
        <v>588</v>
      </c>
      <c r="R125" s="87">
        <v>1812770806</v>
      </c>
      <c r="S125" s="87">
        <v>880466503</v>
      </c>
      <c r="T125" s="87">
        <v>932304303</v>
      </c>
      <c r="U125" s="88">
        <v>191</v>
      </c>
      <c r="V125" s="88">
        <v>34</v>
      </c>
      <c r="W125" s="89">
        <v>0.28550074738415543</v>
      </c>
      <c r="X125" s="89">
        <v>5.0822122571001493E-2</v>
      </c>
    </row>
    <row r="126" spans="14:24" ht="15.75" x14ac:dyDescent="0.25">
      <c r="N126" s="85">
        <v>40329</v>
      </c>
      <c r="O126" s="86">
        <v>578</v>
      </c>
      <c r="P126" s="86">
        <v>93</v>
      </c>
      <c r="Q126" s="86">
        <v>485</v>
      </c>
      <c r="R126" s="87">
        <v>2222986011</v>
      </c>
      <c r="S126" s="87">
        <v>1539321833</v>
      </c>
      <c r="T126" s="87">
        <v>683664178</v>
      </c>
      <c r="U126" s="88">
        <v>150</v>
      </c>
      <c r="V126" s="88">
        <v>28</v>
      </c>
      <c r="W126" s="89">
        <v>0.25951557093425603</v>
      </c>
      <c r="X126" s="89">
        <v>4.8442906574394463E-2</v>
      </c>
    </row>
    <row r="127" spans="14:24" ht="15.75" x14ac:dyDescent="0.25">
      <c r="N127" s="85">
        <v>40359</v>
      </c>
      <c r="O127" s="86">
        <v>775</v>
      </c>
      <c r="P127" s="86">
        <v>127</v>
      </c>
      <c r="Q127" s="86">
        <v>648</v>
      </c>
      <c r="R127" s="87">
        <v>3349991884</v>
      </c>
      <c r="S127" s="87">
        <v>2365587023</v>
      </c>
      <c r="T127" s="87">
        <v>984404861</v>
      </c>
      <c r="U127" s="88">
        <v>200</v>
      </c>
      <c r="V127" s="88">
        <v>42</v>
      </c>
      <c r="W127" s="89">
        <v>0.25806451612903225</v>
      </c>
      <c r="X127" s="89">
        <v>5.4193548387096772E-2</v>
      </c>
    </row>
    <row r="128" spans="14:24" ht="15.75" x14ac:dyDescent="0.25">
      <c r="N128" s="85">
        <v>40390</v>
      </c>
      <c r="O128" s="86">
        <v>677</v>
      </c>
      <c r="P128" s="86">
        <v>100</v>
      </c>
      <c r="Q128" s="86">
        <v>577</v>
      </c>
      <c r="R128" s="87">
        <v>2429046928</v>
      </c>
      <c r="S128" s="87">
        <v>1360537137</v>
      </c>
      <c r="T128" s="87">
        <v>1068509791</v>
      </c>
      <c r="U128" s="88">
        <v>174</v>
      </c>
      <c r="V128" s="88">
        <v>40</v>
      </c>
      <c r="W128" s="89">
        <v>0.2570162481536189</v>
      </c>
      <c r="X128" s="89">
        <v>5.9084194977843424E-2</v>
      </c>
    </row>
    <row r="129" spans="14:24" ht="15.75" x14ac:dyDescent="0.25">
      <c r="N129" s="85">
        <v>40421</v>
      </c>
      <c r="O129" s="86">
        <v>689</v>
      </c>
      <c r="P129" s="86">
        <v>99</v>
      </c>
      <c r="Q129" s="86">
        <v>590</v>
      </c>
      <c r="R129" s="87">
        <v>2779024437</v>
      </c>
      <c r="S129" s="87">
        <v>1848619651</v>
      </c>
      <c r="T129" s="87">
        <v>930404786</v>
      </c>
      <c r="U129" s="88">
        <v>192</v>
      </c>
      <c r="V129" s="88">
        <v>33</v>
      </c>
      <c r="W129" s="89">
        <v>0.27866473149492016</v>
      </c>
      <c r="X129" s="89">
        <v>4.7895500725689405E-2</v>
      </c>
    </row>
    <row r="130" spans="14:24" ht="15.75" x14ac:dyDescent="0.25">
      <c r="N130" s="85">
        <v>40451</v>
      </c>
      <c r="O130" s="86">
        <v>754</v>
      </c>
      <c r="P130" s="86">
        <v>138</v>
      </c>
      <c r="Q130" s="86">
        <v>616</v>
      </c>
      <c r="R130" s="87">
        <v>4179723805</v>
      </c>
      <c r="S130" s="87">
        <v>3201978535</v>
      </c>
      <c r="T130" s="87">
        <v>977745270</v>
      </c>
      <c r="U130" s="88">
        <v>205</v>
      </c>
      <c r="V130" s="88">
        <v>39</v>
      </c>
      <c r="W130" s="89">
        <v>0.27188328912466841</v>
      </c>
      <c r="X130" s="89">
        <v>5.1724137931034482E-2</v>
      </c>
    </row>
    <row r="131" spans="14:24" ht="15.75" x14ac:dyDescent="0.25">
      <c r="N131" s="85">
        <v>40482</v>
      </c>
      <c r="O131" s="86">
        <v>660</v>
      </c>
      <c r="P131" s="86">
        <v>102</v>
      </c>
      <c r="Q131" s="86">
        <v>558</v>
      </c>
      <c r="R131" s="87">
        <v>3322815492</v>
      </c>
      <c r="S131" s="87">
        <v>2372639275</v>
      </c>
      <c r="T131" s="87">
        <v>950176217</v>
      </c>
      <c r="U131" s="88">
        <v>187</v>
      </c>
      <c r="V131" s="88">
        <v>43</v>
      </c>
      <c r="W131" s="89">
        <v>0.28333333333333333</v>
      </c>
      <c r="X131" s="89">
        <v>6.5151515151515155E-2</v>
      </c>
    </row>
    <row r="132" spans="14:24" ht="15.75" x14ac:dyDescent="0.25">
      <c r="N132" s="85">
        <v>40512</v>
      </c>
      <c r="O132" s="86">
        <v>729</v>
      </c>
      <c r="P132" s="86">
        <v>135</v>
      </c>
      <c r="Q132" s="86">
        <v>594</v>
      </c>
      <c r="R132" s="87">
        <v>3734806037</v>
      </c>
      <c r="S132" s="87">
        <v>2455469267</v>
      </c>
      <c r="T132" s="87">
        <v>1279336770</v>
      </c>
      <c r="U132" s="88">
        <v>188</v>
      </c>
      <c r="V132" s="88">
        <v>52</v>
      </c>
      <c r="W132" s="89">
        <v>0.25788751714677638</v>
      </c>
      <c r="X132" s="89">
        <v>7.1330589849108367E-2</v>
      </c>
    </row>
    <row r="133" spans="14:24" ht="15.75" x14ac:dyDescent="0.25">
      <c r="N133" s="85">
        <v>40543</v>
      </c>
      <c r="O133" s="86">
        <v>1211</v>
      </c>
      <c r="P133" s="86">
        <v>223</v>
      </c>
      <c r="Q133" s="86">
        <v>988</v>
      </c>
      <c r="R133" s="87">
        <v>6132454783</v>
      </c>
      <c r="S133" s="87">
        <v>4192081521</v>
      </c>
      <c r="T133" s="87">
        <v>1940373262</v>
      </c>
      <c r="U133" s="88">
        <v>287</v>
      </c>
      <c r="V133" s="88">
        <v>66</v>
      </c>
      <c r="W133" s="89">
        <v>0.23699421965317918</v>
      </c>
      <c r="X133" s="89">
        <v>5.4500412881915775E-2</v>
      </c>
    </row>
    <row r="134" spans="14:24" ht="15.75" x14ac:dyDescent="0.25">
      <c r="N134" s="85">
        <v>40574</v>
      </c>
      <c r="O134" s="86">
        <v>634</v>
      </c>
      <c r="P134" s="86">
        <v>109</v>
      </c>
      <c r="Q134" s="86">
        <v>525</v>
      </c>
      <c r="R134" s="87">
        <v>2572637184</v>
      </c>
      <c r="S134" s="87">
        <v>1719103837</v>
      </c>
      <c r="T134" s="87">
        <v>853533347</v>
      </c>
      <c r="U134" s="88">
        <v>155</v>
      </c>
      <c r="V134" s="88">
        <v>39</v>
      </c>
      <c r="W134" s="89">
        <v>0.24447949526813881</v>
      </c>
      <c r="X134" s="89">
        <v>6.1514195583596214E-2</v>
      </c>
    </row>
    <row r="135" spans="14:24" ht="15.75" x14ac:dyDescent="0.25">
      <c r="N135" s="85">
        <v>40602</v>
      </c>
      <c r="O135" s="86">
        <v>617</v>
      </c>
      <c r="P135" s="86">
        <v>103</v>
      </c>
      <c r="Q135" s="86">
        <v>514</v>
      </c>
      <c r="R135" s="87">
        <v>3534464683</v>
      </c>
      <c r="S135" s="87">
        <v>2792474079</v>
      </c>
      <c r="T135" s="87">
        <v>741990604</v>
      </c>
      <c r="U135" s="88">
        <v>157</v>
      </c>
      <c r="V135" s="88">
        <v>39</v>
      </c>
      <c r="W135" s="89">
        <v>0.25445705024311183</v>
      </c>
      <c r="X135" s="89">
        <v>6.3209076175040513E-2</v>
      </c>
    </row>
    <row r="136" spans="14:24" ht="15.75" x14ac:dyDescent="0.25">
      <c r="N136" s="85">
        <v>40633</v>
      </c>
      <c r="O136" s="86">
        <v>937</v>
      </c>
      <c r="P136" s="86">
        <v>131</v>
      </c>
      <c r="Q136" s="86">
        <v>806</v>
      </c>
      <c r="R136" s="87">
        <v>3308176366</v>
      </c>
      <c r="S136" s="87">
        <v>2031801715</v>
      </c>
      <c r="T136" s="87">
        <v>1276374651</v>
      </c>
      <c r="U136" s="88">
        <v>275</v>
      </c>
      <c r="V136" s="88">
        <v>70</v>
      </c>
      <c r="W136" s="89">
        <v>0.29348986125933829</v>
      </c>
      <c r="X136" s="89">
        <v>7.4706510138740662E-2</v>
      </c>
    </row>
    <row r="137" spans="14:24" ht="15.75" x14ac:dyDescent="0.25">
      <c r="N137" s="85">
        <v>40663</v>
      </c>
      <c r="O137" s="86">
        <v>882</v>
      </c>
      <c r="P137" s="86">
        <v>143</v>
      </c>
      <c r="Q137" s="86">
        <v>739</v>
      </c>
      <c r="R137" s="87">
        <v>3569218251</v>
      </c>
      <c r="S137" s="87">
        <v>2388940585</v>
      </c>
      <c r="T137" s="87">
        <v>1180277666</v>
      </c>
      <c r="U137" s="88">
        <v>223</v>
      </c>
      <c r="V137" s="88">
        <v>63</v>
      </c>
      <c r="W137" s="89">
        <v>0.25283446712018143</v>
      </c>
      <c r="X137" s="89">
        <v>7.1428571428571425E-2</v>
      </c>
    </row>
    <row r="138" spans="14:24" ht="15.75" x14ac:dyDescent="0.25">
      <c r="N138" s="85">
        <v>40694</v>
      </c>
      <c r="O138" s="86">
        <v>950</v>
      </c>
      <c r="P138" s="86">
        <v>163</v>
      </c>
      <c r="Q138" s="86">
        <v>787</v>
      </c>
      <c r="R138" s="87">
        <v>5203912180</v>
      </c>
      <c r="S138" s="87">
        <v>3954346368</v>
      </c>
      <c r="T138" s="87">
        <v>1249565812</v>
      </c>
      <c r="U138" s="88">
        <v>231</v>
      </c>
      <c r="V138" s="88">
        <v>60</v>
      </c>
      <c r="W138" s="89">
        <v>0.2431578947368421</v>
      </c>
      <c r="X138" s="89">
        <v>6.3157894736842107E-2</v>
      </c>
    </row>
    <row r="139" spans="14:24" ht="15.75" x14ac:dyDescent="0.25">
      <c r="N139" s="85">
        <v>40724</v>
      </c>
      <c r="O139" s="86">
        <v>1074</v>
      </c>
      <c r="P139" s="86">
        <v>202</v>
      </c>
      <c r="Q139" s="86">
        <v>872</v>
      </c>
      <c r="R139" s="87">
        <v>5662988907</v>
      </c>
      <c r="S139" s="87">
        <v>4147938074</v>
      </c>
      <c r="T139" s="87">
        <v>1515050833</v>
      </c>
      <c r="U139" s="88">
        <v>225</v>
      </c>
      <c r="V139" s="88">
        <v>74</v>
      </c>
      <c r="W139" s="89">
        <v>0.20949720670391062</v>
      </c>
      <c r="X139" s="89">
        <v>6.8901303538175043E-2</v>
      </c>
    </row>
    <row r="140" spans="14:24" ht="15.75" x14ac:dyDescent="0.25">
      <c r="N140" s="85">
        <v>40755</v>
      </c>
      <c r="O140" s="86">
        <v>873</v>
      </c>
      <c r="P140" s="86">
        <v>161</v>
      </c>
      <c r="Q140" s="86">
        <v>712</v>
      </c>
      <c r="R140" s="87">
        <v>4210147596</v>
      </c>
      <c r="S140" s="87">
        <v>3017616781</v>
      </c>
      <c r="T140" s="87">
        <v>1192530815</v>
      </c>
      <c r="U140" s="88">
        <v>198</v>
      </c>
      <c r="V140" s="88">
        <v>52</v>
      </c>
      <c r="W140" s="89">
        <v>0.22680412371134021</v>
      </c>
      <c r="X140" s="89">
        <v>5.9564719358533788E-2</v>
      </c>
    </row>
    <row r="141" spans="14:24" ht="15.75" x14ac:dyDescent="0.25">
      <c r="N141" s="85">
        <v>40786</v>
      </c>
      <c r="O141" s="86">
        <v>927</v>
      </c>
      <c r="P141" s="86">
        <v>154</v>
      </c>
      <c r="Q141" s="86">
        <v>773</v>
      </c>
      <c r="R141" s="87">
        <v>4829316307</v>
      </c>
      <c r="S141" s="87">
        <v>3478925549</v>
      </c>
      <c r="T141" s="87">
        <v>1350390758</v>
      </c>
      <c r="U141" s="88">
        <v>212</v>
      </c>
      <c r="V141" s="88">
        <v>54</v>
      </c>
      <c r="W141" s="89">
        <v>0.22869471413160733</v>
      </c>
      <c r="X141" s="89">
        <v>5.8252427184466021E-2</v>
      </c>
    </row>
    <row r="142" spans="14:24" ht="15.75" x14ac:dyDescent="0.25">
      <c r="N142" s="85">
        <v>40816</v>
      </c>
      <c r="O142" s="86">
        <v>916</v>
      </c>
      <c r="P142" s="86">
        <v>164</v>
      </c>
      <c r="Q142" s="86">
        <v>752</v>
      </c>
      <c r="R142" s="87">
        <v>4838129534</v>
      </c>
      <c r="S142" s="87">
        <v>3542601161</v>
      </c>
      <c r="T142" s="87">
        <v>1295528373</v>
      </c>
      <c r="U142" s="88">
        <v>200</v>
      </c>
      <c r="V142" s="88">
        <v>54</v>
      </c>
      <c r="W142" s="89">
        <v>0.2183406113537118</v>
      </c>
      <c r="X142" s="89">
        <v>5.8951965065502182E-2</v>
      </c>
    </row>
    <row r="143" spans="14:24" ht="15.75" x14ac:dyDescent="0.25">
      <c r="N143" s="85">
        <v>40847</v>
      </c>
      <c r="O143" s="86">
        <v>827</v>
      </c>
      <c r="P143" s="86">
        <v>161</v>
      </c>
      <c r="Q143" s="86">
        <v>666</v>
      </c>
      <c r="R143" s="87">
        <v>4842993173</v>
      </c>
      <c r="S143" s="87">
        <v>3651548919</v>
      </c>
      <c r="T143" s="87">
        <v>1191444254</v>
      </c>
      <c r="U143" s="88">
        <v>164</v>
      </c>
      <c r="V143" s="88">
        <v>52</v>
      </c>
      <c r="W143" s="89">
        <v>0.19830713422007254</v>
      </c>
      <c r="X143" s="89">
        <v>6.2877871825876661E-2</v>
      </c>
    </row>
    <row r="144" spans="14:24" ht="15.75" x14ac:dyDescent="0.25">
      <c r="N144" s="85">
        <v>40877</v>
      </c>
      <c r="O144" s="86">
        <v>835</v>
      </c>
      <c r="P144" s="86">
        <v>128</v>
      </c>
      <c r="Q144" s="86">
        <v>707</v>
      </c>
      <c r="R144" s="87">
        <v>3977367576</v>
      </c>
      <c r="S144" s="87">
        <v>2720984837</v>
      </c>
      <c r="T144" s="87">
        <v>1256382739</v>
      </c>
      <c r="U144" s="88">
        <v>199</v>
      </c>
      <c r="V144" s="88">
        <v>34</v>
      </c>
      <c r="W144" s="89">
        <v>0.23832335329341317</v>
      </c>
      <c r="X144" s="89">
        <v>4.0718562874251497E-2</v>
      </c>
    </row>
    <row r="145" spans="14:24" ht="15.75" x14ac:dyDescent="0.25">
      <c r="N145" s="85">
        <v>40908</v>
      </c>
      <c r="O145" s="86">
        <v>1323</v>
      </c>
      <c r="P145" s="86">
        <v>235</v>
      </c>
      <c r="Q145" s="86">
        <v>1088</v>
      </c>
      <c r="R145" s="87">
        <v>7370795204</v>
      </c>
      <c r="S145" s="87">
        <v>5500143393</v>
      </c>
      <c r="T145" s="87">
        <v>1870651811</v>
      </c>
      <c r="U145" s="88">
        <v>294</v>
      </c>
      <c r="V145" s="88">
        <v>64</v>
      </c>
      <c r="W145" s="89">
        <v>0.22222222222222221</v>
      </c>
      <c r="X145" s="89">
        <v>4.8374905517762662E-2</v>
      </c>
    </row>
    <row r="146" spans="14:24" ht="15.75" x14ac:dyDescent="0.25">
      <c r="N146" s="85">
        <v>40939</v>
      </c>
      <c r="O146" s="86">
        <v>725</v>
      </c>
      <c r="P146" s="86">
        <v>120</v>
      </c>
      <c r="Q146" s="86">
        <v>605</v>
      </c>
      <c r="R146" s="87">
        <v>3638767855</v>
      </c>
      <c r="S146" s="87">
        <v>2616274237</v>
      </c>
      <c r="T146" s="87">
        <v>1022493618</v>
      </c>
      <c r="U146" s="88">
        <v>145</v>
      </c>
      <c r="V146" s="88">
        <v>26</v>
      </c>
      <c r="W146" s="89">
        <v>0.2</v>
      </c>
      <c r="X146" s="89">
        <v>3.5862068965517239E-2</v>
      </c>
    </row>
    <row r="147" spans="14:24" ht="15.75" x14ac:dyDescent="0.25">
      <c r="N147" s="85">
        <v>40968</v>
      </c>
      <c r="O147" s="86">
        <v>845</v>
      </c>
      <c r="P147" s="86">
        <v>141</v>
      </c>
      <c r="Q147" s="86">
        <v>704</v>
      </c>
      <c r="R147" s="87">
        <v>3841693601</v>
      </c>
      <c r="S147" s="87">
        <v>2635873178</v>
      </c>
      <c r="T147" s="87">
        <v>1205820423</v>
      </c>
      <c r="U147" s="88">
        <v>190</v>
      </c>
      <c r="V147" s="88">
        <v>46</v>
      </c>
      <c r="W147" s="89">
        <v>0.22485207100591717</v>
      </c>
      <c r="X147" s="89">
        <v>5.4437869822485205E-2</v>
      </c>
    </row>
    <row r="148" spans="14:24" ht="15.75" x14ac:dyDescent="0.25">
      <c r="N148" s="85">
        <v>40999</v>
      </c>
      <c r="O148" s="86">
        <v>1083</v>
      </c>
      <c r="P148" s="86">
        <v>178</v>
      </c>
      <c r="Q148" s="86">
        <v>905</v>
      </c>
      <c r="R148" s="87">
        <v>5263814906</v>
      </c>
      <c r="S148" s="87">
        <v>3663780260</v>
      </c>
      <c r="T148" s="87">
        <v>1600034646</v>
      </c>
      <c r="U148" s="88">
        <v>233</v>
      </c>
      <c r="V148" s="88">
        <v>47</v>
      </c>
      <c r="W148" s="89">
        <v>0.21514312096029548</v>
      </c>
      <c r="X148" s="89">
        <v>4.339796860572484E-2</v>
      </c>
    </row>
    <row r="149" spans="14:24" ht="15.75" x14ac:dyDescent="0.25">
      <c r="N149" s="85">
        <v>41029</v>
      </c>
      <c r="O149" s="86">
        <v>938</v>
      </c>
      <c r="P149" s="86">
        <v>143</v>
      </c>
      <c r="Q149" s="86">
        <v>795</v>
      </c>
      <c r="R149" s="87">
        <v>3990574220</v>
      </c>
      <c r="S149" s="87">
        <v>2727919331</v>
      </c>
      <c r="T149" s="87">
        <v>1262654889</v>
      </c>
      <c r="U149" s="88">
        <v>212</v>
      </c>
      <c r="V149" s="88">
        <v>50</v>
      </c>
      <c r="W149" s="89">
        <v>0.22601279317697229</v>
      </c>
      <c r="X149" s="89">
        <v>5.3304904051172705E-2</v>
      </c>
    </row>
    <row r="150" spans="14:24" ht="15.75" x14ac:dyDescent="0.25">
      <c r="N150" s="85">
        <v>41060</v>
      </c>
      <c r="O150" s="86">
        <v>1115</v>
      </c>
      <c r="P150" s="86">
        <v>173</v>
      </c>
      <c r="Q150" s="86">
        <v>942</v>
      </c>
      <c r="R150" s="87">
        <v>4961656038</v>
      </c>
      <c r="S150" s="87">
        <v>3085608443</v>
      </c>
      <c r="T150" s="87">
        <v>1876047595</v>
      </c>
      <c r="U150" s="88">
        <v>224</v>
      </c>
      <c r="V150" s="88">
        <v>55</v>
      </c>
      <c r="W150" s="89">
        <v>0.20089686098654708</v>
      </c>
      <c r="X150" s="89">
        <v>4.9327354260089683E-2</v>
      </c>
    </row>
    <row r="151" spans="14:24" ht="15.75" x14ac:dyDescent="0.25">
      <c r="N151" s="85">
        <v>41090</v>
      </c>
      <c r="O151" s="86">
        <v>1184</v>
      </c>
      <c r="P151" s="86">
        <v>192</v>
      </c>
      <c r="Q151" s="86">
        <v>992</v>
      </c>
      <c r="R151" s="87">
        <v>5839103730</v>
      </c>
      <c r="S151" s="87">
        <v>4106169202</v>
      </c>
      <c r="T151" s="87">
        <v>1732934528</v>
      </c>
      <c r="U151" s="88">
        <v>232</v>
      </c>
      <c r="V151" s="88">
        <v>54</v>
      </c>
      <c r="W151" s="89">
        <v>0.19594594594594594</v>
      </c>
      <c r="X151" s="89">
        <v>4.5608108108108107E-2</v>
      </c>
    </row>
    <row r="152" spans="14:24" ht="15.75" x14ac:dyDescent="0.25">
      <c r="N152" s="85">
        <v>41121</v>
      </c>
      <c r="O152" s="86">
        <v>1001</v>
      </c>
      <c r="P152" s="86">
        <v>171</v>
      </c>
      <c r="Q152" s="86">
        <v>830</v>
      </c>
      <c r="R152" s="87">
        <v>5476852912</v>
      </c>
      <c r="S152" s="87">
        <v>3884452916</v>
      </c>
      <c r="T152" s="87">
        <v>1592399996</v>
      </c>
      <c r="U152" s="88">
        <v>201</v>
      </c>
      <c r="V152" s="88">
        <v>58</v>
      </c>
      <c r="W152" s="89">
        <v>0.2007992007992008</v>
      </c>
      <c r="X152" s="89">
        <v>5.7942057942057944E-2</v>
      </c>
    </row>
    <row r="153" spans="14:24" ht="15.75" x14ac:dyDescent="0.25">
      <c r="N153" s="85">
        <v>41152</v>
      </c>
      <c r="O153" s="86">
        <v>1184</v>
      </c>
      <c r="P153" s="86">
        <v>187</v>
      </c>
      <c r="Q153" s="86">
        <v>997</v>
      </c>
      <c r="R153" s="87">
        <v>5968684291</v>
      </c>
      <c r="S153" s="87">
        <v>4221586288</v>
      </c>
      <c r="T153" s="87">
        <v>1747098003</v>
      </c>
      <c r="U153" s="88">
        <v>208</v>
      </c>
      <c r="V153" s="88">
        <v>41</v>
      </c>
      <c r="W153" s="89">
        <v>0.17567567567567569</v>
      </c>
      <c r="X153" s="89">
        <v>3.4628378378378379E-2</v>
      </c>
    </row>
    <row r="154" spans="14:24" ht="15.75" x14ac:dyDescent="0.25">
      <c r="N154" s="85">
        <v>41182</v>
      </c>
      <c r="O154" s="86">
        <v>1026</v>
      </c>
      <c r="P154" s="86">
        <v>153</v>
      </c>
      <c r="Q154" s="86">
        <v>873</v>
      </c>
      <c r="R154" s="87">
        <v>4918192589</v>
      </c>
      <c r="S154" s="87">
        <v>3450112723</v>
      </c>
      <c r="T154" s="87">
        <v>1468079866</v>
      </c>
      <c r="U154" s="88">
        <v>209</v>
      </c>
      <c r="V154" s="88">
        <v>40</v>
      </c>
      <c r="W154" s="89">
        <v>0.20370370370370369</v>
      </c>
      <c r="X154" s="89">
        <v>3.8986354775828458E-2</v>
      </c>
    </row>
    <row r="155" spans="14:24" ht="15.75" x14ac:dyDescent="0.25">
      <c r="N155" s="85">
        <v>41213</v>
      </c>
      <c r="O155" s="86">
        <v>1130</v>
      </c>
      <c r="P155" s="86">
        <v>165</v>
      </c>
      <c r="Q155" s="86">
        <v>965</v>
      </c>
      <c r="R155" s="87">
        <v>5065374326</v>
      </c>
      <c r="S155" s="87">
        <v>3254828568</v>
      </c>
      <c r="T155" s="87">
        <v>1810545758</v>
      </c>
      <c r="U155" s="88">
        <v>172</v>
      </c>
      <c r="V155" s="88">
        <v>42</v>
      </c>
      <c r="W155" s="89">
        <v>0.15221238938053097</v>
      </c>
      <c r="X155" s="89">
        <v>3.7168141592920353E-2</v>
      </c>
    </row>
    <row r="156" spans="14:24" ht="15.75" x14ac:dyDescent="0.25">
      <c r="N156" s="85">
        <v>41243</v>
      </c>
      <c r="O156" s="86">
        <v>1187</v>
      </c>
      <c r="P156" s="86">
        <v>218</v>
      </c>
      <c r="Q156" s="86">
        <v>969</v>
      </c>
      <c r="R156" s="87">
        <v>6095400156</v>
      </c>
      <c r="S156" s="87">
        <v>4219763677</v>
      </c>
      <c r="T156" s="87">
        <v>1875636479</v>
      </c>
      <c r="U156" s="88">
        <v>176</v>
      </c>
      <c r="V156" s="88">
        <v>58</v>
      </c>
      <c r="W156" s="89">
        <v>0.14827295703454085</v>
      </c>
      <c r="X156" s="89">
        <v>4.8862679022746422E-2</v>
      </c>
    </row>
    <row r="157" spans="14:24" ht="15.75" x14ac:dyDescent="0.25">
      <c r="N157" s="85">
        <v>41274</v>
      </c>
      <c r="O157" s="86">
        <v>2019</v>
      </c>
      <c r="P157" s="86">
        <v>366</v>
      </c>
      <c r="Q157" s="86">
        <v>1653</v>
      </c>
      <c r="R157" s="87">
        <v>11306431424</v>
      </c>
      <c r="S157" s="87">
        <v>7617985192</v>
      </c>
      <c r="T157" s="87">
        <v>3688446232</v>
      </c>
      <c r="U157" s="88">
        <v>267</v>
      </c>
      <c r="V157" s="88">
        <v>69</v>
      </c>
      <c r="W157" s="89">
        <v>0.13224368499257058</v>
      </c>
      <c r="X157" s="89">
        <v>3.4175334323922731E-2</v>
      </c>
    </row>
    <row r="158" spans="14:24" ht="15.75" x14ac:dyDescent="0.25">
      <c r="N158" s="85">
        <v>41305</v>
      </c>
      <c r="O158" s="86">
        <v>863</v>
      </c>
      <c r="P158" s="86">
        <v>129</v>
      </c>
      <c r="Q158" s="86">
        <v>734</v>
      </c>
      <c r="R158" s="87">
        <v>3555793587</v>
      </c>
      <c r="S158" s="87">
        <v>2461785628</v>
      </c>
      <c r="T158" s="87">
        <v>1094007959</v>
      </c>
      <c r="U158" s="88">
        <v>141</v>
      </c>
      <c r="V158" s="88">
        <v>41</v>
      </c>
      <c r="W158" s="89">
        <v>0.1633835457705678</v>
      </c>
      <c r="X158" s="89">
        <v>4.7508690614136734E-2</v>
      </c>
    </row>
    <row r="159" spans="14:24" ht="15.75" x14ac:dyDescent="0.25">
      <c r="N159" s="85">
        <v>41333</v>
      </c>
      <c r="O159" s="86">
        <v>836</v>
      </c>
      <c r="P159" s="86">
        <v>117</v>
      </c>
      <c r="Q159" s="86">
        <v>719</v>
      </c>
      <c r="R159" s="87">
        <v>3228770181</v>
      </c>
      <c r="S159" s="87">
        <v>1997601470</v>
      </c>
      <c r="T159" s="87">
        <v>1231168711</v>
      </c>
      <c r="U159" s="88">
        <v>137</v>
      </c>
      <c r="V159" s="88">
        <v>30</v>
      </c>
      <c r="W159" s="89">
        <v>0.1638755980861244</v>
      </c>
      <c r="X159" s="89">
        <v>3.5885167464114832E-2</v>
      </c>
    </row>
    <row r="160" spans="14:24" ht="15.75" x14ac:dyDescent="0.25">
      <c r="N160" s="85">
        <v>41364</v>
      </c>
      <c r="O160" s="86">
        <v>1210</v>
      </c>
      <c r="P160" s="86">
        <v>176</v>
      </c>
      <c r="Q160" s="86">
        <v>1034</v>
      </c>
      <c r="R160" s="87">
        <v>5612103057</v>
      </c>
      <c r="S160" s="87">
        <v>3847185165</v>
      </c>
      <c r="T160" s="87">
        <v>1764917892</v>
      </c>
      <c r="U160" s="88">
        <v>207</v>
      </c>
      <c r="V160" s="88">
        <v>35</v>
      </c>
      <c r="W160" s="89">
        <v>0.17107438016528925</v>
      </c>
      <c r="X160" s="89">
        <v>2.8925619834710745E-2</v>
      </c>
    </row>
    <row r="161" spans="14:24" ht="15.75" x14ac:dyDescent="0.25">
      <c r="N161" s="85">
        <v>41394</v>
      </c>
      <c r="O161" s="86">
        <v>1215</v>
      </c>
      <c r="P161" s="86">
        <v>187</v>
      </c>
      <c r="Q161" s="86">
        <v>1028</v>
      </c>
      <c r="R161" s="87">
        <v>6054230596</v>
      </c>
      <c r="S161" s="87">
        <v>4264075763</v>
      </c>
      <c r="T161" s="87">
        <v>1790154833</v>
      </c>
      <c r="U161" s="88">
        <v>171</v>
      </c>
      <c r="V161" s="88">
        <v>38</v>
      </c>
      <c r="W161" s="89">
        <v>0.14074074074074075</v>
      </c>
      <c r="X161" s="89">
        <v>3.1275720164609055E-2</v>
      </c>
    </row>
    <row r="162" spans="14:24" ht="15.75" x14ac:dyDescent="0.25">
      <c r="N162" s="85">
        <v>41425</v>
      </c>
      <c r="O162" s="86">
        <v>1410</v>
      </c>
      <c r="P162" s="86">
        <v>197</v>
      </c>
      <c r="Q162" s="86">
        <v>1213</v>
      </c>
      <c r="R162" s="87">
        <v>6506757579</v>
      </c>
      <c r="S162" s="87">
        <v>4357357375</v>
      </c>
      <c r="T162" s="87">
        <v>2149400204</v>
      </c>
      <c r="U162" s="88">
        <v>204</v>
      </c>
      <c r="V162" s="88">
        <v>49</v>
      </c>
      <c r="W162" s="89">
        <v>0.14468085106382977</v>
      </c>
      <c r="X162" s="89">
        <v>3.4751773049645392E-2</v>
      </c>
    </row>
    <row r="163" spans="14:24" ht="15.75" x14ac:dyDescent="0.25">
      <c r="N163" s="85">
        <v>41455</v>
      </c>
      <c r="O163" s="86">
        <v>1443</v>
      </c>
      <c r="P163" s="86">
        <v>254</v>
      </c>
      <c r="Q163" s="86">
        <v>1189</v>
      </c>
      <c r="R163" s="87">
        <v>9176510753</v>
      </c>
      <c r="S163" s="87">
        <v>6632963046</v>
      </c>
      <c r="T163" s="87">
        <v>2543547707</v>
      </c>
      <c r="U163" s="88">
        <v>207</v>
      </c>
      <c r="V163" s="88">
        <v>48</v>
      </c>
      <c r="W163" s="89">
        <v>0.14345114345114346</v>
      </c>
      <c r="X163" s="89">
        <v>3.3264033264033266E-2</v>
      </c>
    </row>
    <row r="164" spans="14:24" ht="15.75" x14ac:dyDescent="0.25">
      <c r="N164" s="85">
        <v>41486</v>
      </c>
      <c r="O164" s="86">
        <v>1352</v>
      </c>
      <c r="P164" s="86">
        <v>197</v>
      </c>
      <c r="Q164" s="86">
        <v>1155</v>
      </c>
      <c r="R164" s="87">
        <v>6031181587</v>
      </c>
      <c r="S164" s="87">
        <v>3962875958</v>
      </c>
      <c r="T164" s="87">
        <v>2068305629</v>
      </c>
      <c r="U164" s="88">
        <v>150</v>
      </c>
      <c r="V164" s="88">
        <v>47</v>
      </c>
      <c r="W164" s="89">
        <v>0.11094674556213018</v>
      </c>
      <c r="X164" s="89">
        <v>3.4763313609467453E-2</v>
      </c>
    </row>
    <row r="165" spans="14:24" ht="15.75" x14ac:dyDescent="0.25">
      <c r="N165" s="85">
        <v>41517</v>
      </c>
      <c r="O165" s="86">
        <v>1417</v>
      </c>
      <c r="P165" s="86">
        <v>243</v>
      </c>
      <c r="Q165" s="86">
        <v>1174</v>
      </c>
      <c r="R165" s="87">
        <v>7382491746</v>
      </c>
      <c r="S165" s="87">
        <v>4969190656</v>
      </c>
      <c r="T165" s="87">
        <v>2413301090</v>
      </c>
      <c r="U165" s="88">
        <v>200</v>
      </c>
      <c r="V165" s="88">
        <v>42</v>
      </c>
      <c r="W165" s="89">
        <v>0.14114326040931546</v>
      </c>
      <c r="X165" s="89">
        <v>2.9640084685956247E-2</v>
      </c>
    </row>
    <row r="166" spans="14:24" ht="15.75" x14ac:dyDescent="0.25">
      <c r="N166" s="85">
        <v>41547</v>
      </c>
      <c r="O166" s="86">
        <v>1300</v>
      </c>
      <c r="P166" s="86">
        <v>197</v>
      </c>
      <c r="Q166" s="86">
        <v>1103</v>
      </c>
      <c r="R166" s="87">
        <v>7038300845</v>
      </c>
      <c r="S166" s="87">
        <v>4881118303</v>
      </c>
      <c r="T166" s="87">
        <v>2157182542</v>
      </c>
      <c r="U166" s="88">
        <v>151</v>
      </c>
      <c r="V166" s="88">
        <v>33</v>
      </c>
      <c r="W166" s="89">
        <v>0.11615384615384615</v>
      </c>
      <c r="X166" s="89">
        <v>2.5384615384615384E-2</v>
      </c>
    </row>
    <row r="167" spans="14:24" ht="15.75" x14ac:dyDescent="0.25">
      <c r="N167" s="85">
        <v>41578</v>
      </c>
      <c r="O167" s="86">
        <v>1412</v>
      </c>
      <c r="P167" s="86">
        <v>223</v>
      </c>
      <c r="Q167" s="86">
        <v>1189</v>
      </c>
      <c r="R167" s="87">
        <v>9048186156</v>
      </c>
      <c r="S167" s="87">
        <v>6764582929</v>
      </c>
      <c r="T167" s="87">
        <v>2283603227</v>
      </c>
      <c r="U167" s="88">
        <v>156</v>
      </c>
      <c r="V167" s="88">
        <v>34</v>
      </c>
      <c r="W167" s="89">
        <v>0.11048158640226628</v>
      </c>
      <c r="X167" s="89">
        <v>2.4079320113314446E-2</v>
      </c>
    </row>
    <row r="168" spans="14:24" ht="15.75" x14ac:dyDescent="0.25">
      <c r="N168" s="85">
        <v>41608</v>
      </c>
      <c r="O168" s="86">
        <v>1135</v>
      </c>
      <c r="P168" s="86">
        <v>198</v>
      </c>
      <c r="Q168" s="86">
        <v>937</v>
      </c>
      <c r="R168" s="87">
        <v>6252500513</v>
      </c>
      <c r="S168" s="87">
        <v>4421203265</v>
      </c>
      <c r="T168" s="87">
        <v>1831297248</v>
      </c>
      <c r="U168" s="88">
        <v>163</v>
      </c>
      <c r="V168" s="88">
        <v>44</v>
      </c>
      <c r="W168" s="89">
        <v>0.14361233480176211</v>
      </c>
      <c r="X168" s="89">
        <v>3.8766519823788544E-2</v>
      </c>
    </row>
    <row r="169" spans="14:24" ht="15.75" x14ac:dyDescent="0.25">
      <c r="N169" s="85">
        <v>41639</v>
      </c>
      <c r="O169" s="86">
        <v>1856</v>
      </c>
      <c r="P169" s="86">
        <v>366</v>
      </c>
      <c r="Q169" s="86">
        <v>1490</v>
      </c>
      <c r="R169" s="87">
        <v>11491195825</v>
      </c>
      <c r="S169" s="87">
        <v>8325764505</v>
      </c>
      <c r="T169" s="87">
        <v>3165431320</v>
      </c>
      <c r="U169" s="88">
        <v>198</v>
      </c>
      <c r="V169" s="88">
        <v>75</v>
      </c>
      <c r="W169" s="89">
        <v>0.10668103448275862</v>
      </c>
      <c r="X169" s="89">
        <v>4.0409482758620691E-2</v>
      </c>
    </row>
    <row r="170" spans="14:24" ht="15.75" x14ac:dyDescent="0.25">
      <c r="N170" s="85">
        <v>41670</v>
      </c>
      <c r="O170" s="86">
        <v>1220</v>
      </c>
      <c r="P170" s="86">
        <v>185</v>
      </c>
      <c r="Q170" s="86">
        <v>1035</v>
      </c>
      <c r="R170" s="87">
        <v>5141028267</v>
      </c>
      <c r="S170" s="87">
        <v>2815449647</v>
      </c>
      <c r="T170" s="87">
        <v>2325578620</v>
      </c>
      <c r="U170" s="88">
        <v>120</v>
      </c>
      <c r="V170" s="88">
        <v>34</v>
      </c>
      <c r="W170" s="89">
        <v>9.8360655737704916E-2</v>
      </c>
      <c r="X170" s="89">
        <v>2.7868852459016394E-2</v>
      </c>
    </row>
    <row r="171" spans="14:24" ht="15.75" x14ac:dyDescent="0.25">
      <c r="N171" s="85">
        <v>41698</v>
      </c>
      <c r="O171" s="86">
        <v>1126</v>
      </c>
      <c r="P171" s="86">
        <v>160</v>
      </c>
      <c r="Q171" s="86">
        <v>966</v>
      </c>
      <c r="R171" s="87">
        <v>4953517029</v>
      </c>
      <c r="S171" s="87">
        <v>3190649356</v>
      </c>
      <c r="T171" s="87">
        <v>1762867673</v>
      </c>
      <c r="U171" s="88">
        <v>93</v>
      </c>
      <c r="V171" s="88">
        <v>26</v>
      </c>
      <c r="W171" s="89">
        <v>8.2593250444049734E-2</v>
      </c>
      <c r="X171" s="89">
        <v>2.3090586145648313E-2</v>
      </c>
    </row>
    <row r="172" spans="14:24" ht="15.75" x14ac:dyDescent="0.25">
      <c r="N172" s="85">
        <v>41729</v>
      </c>
      <c r="O172" s="86">
        <v>1278</v>
      </c>
      <c r="P172" s="86">
        <v>221</v>
      </c>
      <c r="Q172" s="86">
        <v>1057</v>
      </c>
      <c r="R172" s="87">
        <v>6801327721</v>
      </c>
      <c r="S172" s="87">
        <v>4639508638</v>
      </c>
      <c r="T172" s="87">
        <v>2161819083</v>
      </c>
      <c r="U172" s="88">
        <v>133</v>
      </c>
      <c r="V172" s="88">
        <v>33</v>
      </c>
      <c r="W172" s="89">
        <v>0.10406885758998435</v>
      </c>
      <c r="X172" s="89">
        <v>2.5821596244131457E-2</v>
      </c>
    </row>
    <row r="173" spans="14:24" ht="15.75" x14ac:dyDescent="0.25">
      <c r="N173" s="85">
        <v>41759</v>
      </c>
      <c r="O173" s="86">
        <v>1287</v>
      </c>
      <c r="P173" s="86">
        <v>198</v>
      </c>
      <c r="Q173" s="86">
        <v>1089</v>
      </c>
      <c r="R173" s="87">
        <v>6456190925</v>
      </c>
      <c r="S173" s="87">
        <v>4201534502</v>
      </c>
      <c r="T173" s="87">
        <v>2254656423</v>
      </c>
      <c r="U173" s="88">
        <v>155</v>
      </c>
      <c r="V173" s="88">
        <v>24</v>
      </c>
      <c r="W173" s="89">
        <v>0.12043512043512043</v>
      </c>
      <c r="X173" s="89">
        <v>1.8648018648018648E-2</v>
      </c>
    </row>
    <row r="174" spans="14:24" ht="15.75" x14ac:dyDescent="0.25">
      <c r="N174" s="85">
        <v>41790</v>
      </c>
      <c r="O174" s="86">
        <v>1429</v>
      </c>
      <c r="P174" s="86">
        <v>233</v>
      </c>
      <c r="Q174" s="86">
        <v>1196</v>
      </c>
      <c r="R174" s="87">
        <v>7963756021</v>
      </c>
      <c r="S174" s="87">
        <v>5607162394</v>
      </c>
      <c r="T174" s="87">
        <v>2356593627</v>
      </c>
      <c r="U174" s="88">
        <v>130</v>
      </c>
      <c r="V174" s="88">
        <v>49</v>
      </c>
      <c r="W174" s="89">
        <v>9.0972708187543744E-2</v>
      </c>
      <c r="X174" s="89">
        <v>3.4289713086074175E-2</v>
      </c>
    </row>
    <row r="175" spans="14:24" ht="15.75" x14ac:dyDescent="0.25">
      <c r="N175" s="85">
        <v>41820</v>
      </c>
      <c r="O175" s="86">
        <v>1622</v>
      </c>
      <c r="P175" s="86">
        <v>271</v>
      </c>
      <c r="Q175" s="86">
        <v>1351</v>
      </c>
      <c r="R175" s="87">
        <v>13154890513</v>
      </c>
      <c r="S175" s="87">
        <v>10225731468</v>
      </c>
      <c r="T175" s="87">
        <v>2929159045</v>
      </c>
      <c r="U175" s="88">
        <v>146</v>
      </c>
      <c r="V175" s="88">
        <v>33</v>
      </c>
      <c r="W175" s="89">
        <v>9.0012330456226877E-2</v>
      </c>
      <c r="X175" s="89">
        <v>2.0345252774352653E-2</v>
      </c>
    </row>
    <row r="176" spans="14:24" ht="15.75" x14ac:dyDescent="0.25">
      <c r="N176" s="85">
        <v>41851</v>
      </c>
      <c r="O176" s="86">
        <v>1500</v>
      </c>
      <c r="P176" s="86">
        <v>277</v>
      </c>
      <c r="Q176" s="86">
        <v>1223</v>
      </c>
      <c r="R176" s="87">
        <v>10136720165</v>
      </c>
      <c r="S176" s="87">
        <v>7257655582</v>
      </c>
      <c r="T176" s="87">
        <v>2879064583</v>
      </c>
      <c r="U176" s="88">
        <v>119</v>
      </c>
      <c r="V176" s="88">
        <v>33</v>
      </c>
      <c r="W176" s="89">
        <v>7.9333333333333339E-2</v>
      </c>
      <c r="X176" s="89">
        <v>2.1999999999999999E-2</v>
      </c>
    </row>
    <row r="177" spans="14:24" ht="15.75" x14ac:dyDescent="0.25">
      <c r="N177" s="85">
        <v>41882</v>
      </c>
      <c r="O177" s="86">
        <v>1437</v>
      </c>
      <c r="P177" s="86">
        <v>236</v>
      </c>
      <c r="Q177" s="86">
        <v>1201</v>
      </c>
      <c r="R177" s="87">
        <v>8674652249</v>
      </c>
      <c r="S177" s="87">
        <v>6067053069</v>
      </c>
      <c r="T177" s="87">
        <v>2607599180</v>
      </c>
      <c r="U177" s="88">
        <v>106</v>
      </c>
      <c r="V177" s="88">
        <v>17</v>
      </c>
      <c r="W177" s="89">
        <v>7.3764787752261654E-2</v>
      </c>
      <c r="X177" s="89">
        <v>1.1830201809324982E-2</v>
      </c>
    </row>
    <row r="178" spans="14:24" ht="15.75" x14ac:dyDescent="0.25">
      <c r="N178" s="85">
        <v>41912</v>
      </c>
      <c r="O178" s="86">
        <v>1441</v>
      </c>
      <c r="P178" s="86">
        <v>263</v>
      </c>
      <c r="Q178" s="86">
        <v>1178</v>
      </c>
      <c r="R178" s="87">
        <v>8925821162</v>
      </c>
      <c r="S178" s="87">
        <v>6174698492</v>
      </c>
      <c r="T178" s="87">
        <v>2751122670</v>
      </c>
      <c r="U178" s="88">
        <v>110</v>
      </c>
      <c r="V178" s="88">
        <v>24</v>
      </c>
      <c r="W178" s="89">
        <v>7.6335877862595422E-2</v>
      </c>
      <c r="X178" s="89">
        <v>1.6655100624566273E-2</v>
      </c>
    </row>
    <row r="179" spans="14:24" ht="15.75" x14ac:dyDescent="0.25">
      <c r="N179" s="85">
        <v>41943</v>
      </c>
      <c r="O179" s="86">
        <v>1577</v>
      </c>
      <c r="P179" s="86">
        <v>297</v>
      </c>
      <c r="Q179" s="86">
        <v>1280</v>
      </c>
      <c r="R179" s="87">
        <v>11203309997</v>
      </c>
      <c r="S179" s="87">
        <v>8287287396</v>
      </c>
      <c r="T179" s="87">
        <v>2916022601</v>
      </c>
      <c r="U179" s="88">
        <v>100</v>
      </c>
      <c r="V179" s="88">
        <v>27</v>
      </c>
      <c r="W179" s="89">
        <v>6.3411540900443875E-2</v>
      </c>
      <c r="X179" s="89">
        <v>1.7121116043119847E-2</v>
      </c>
    </row>
    <row r="180" spans="14:24" ht="15.75" x14ac:dyDescent="0.25">
      <c r="N180" s="85">
        <v>41973</v>
      </c>
      <c r="O180" s="86">
        <v>1301</v>
      </c>
      <c r="P180" s="86">
        <v>239</v>
      </c>
      <c r="Q180" s="86">
        <v>1062</v>
      </c>
      <c r="R180" s="87">
        <v>8439915617</v>
      </c>
      <c r="S180" s="87">
        <v>6169798892</v>
      </c>
      <c r="T180" s="87">
        <v>2270116725</v>
      </c>
      <c r="U180" s="88">
        <v>97</v>
      </c>
      <c r="V180" s="88">
        <v>17</v>
      </c>
      <c r="W180" s="89">
        <v>7.4558032282859343E-2</v>
      </c>
      <c r="X180" s="89">
        <v>1.3066871637202153E-2</v>
      </c>
    </row>
    <row r="181" spans="14:24" ht="15.75" x14ac:dyDescent="0.25">
      <c r="N181" s="85">
        <v>42004</v>
      </c>
      <c r="O181" s="86">
        <v>1958</v>
      </c>
      <c r="P181" s="86">
        <v>395</v>
      </c>
      <c r="Q181" s="86">
        <v>1563</v>
      </c>
      <c r="R181" s="87">
        <v>14088211664</v>
      </c>
      <c r="S181" s="87">
        <v>10556261185</v>
      </c>
      <c r="T181" s="87">
        <v>3531950479</v>
      </c>
      <c r="U181" s="88">
        <v>126</v>
      </c>
      <c r="V181" s="88">
        <v>38</v>
      </c>
      <c r="W181" s="89">
        <v>6.4351378958120528E-2</v>
      </c>
      <c r="X181" s="89">
        <v>1.9407558733401432E-2</v>
      </c>
    </row>
    <row r="182" spans="14:24" ht="15.75" x14ac:dyDescent="0.25">
      <c r="N182" s="85">
        <v>42035</v>
      </c>
      <c r="O182" s="86">
        <v>1274</v>
      </c>
      <c r="P182" s="86">
        <v>234</v>
      </c>
      <c r="Q182" s="86">
        <v>1040</v>
      </c>
      <c r="R182" s="87">
        <v>11597432335</v>
      </c>
      <c r="S182" s="87">
        <v>7017390943</v>
      </c>
      <c r="T182" s="87">
        <v>4580041392</v>
      </c>
      <c r="U182" s="88">
        <v>73</v>
      </c>
      <c r="V182" s="88">
        <v>20</v>
      </c>
      <c r="W182" s="89">
        <v>5.7299843014128729E-2</v>
      </c>
      <c r="X182" s="89">
        <v>1.5698587127158554E-2</v>
      </c>
    </row>
    <row r="183" spans="14:24" ht="15.75" x14ac:dyDescent="0.25">
      <c r="N183" s="85">
        <v>42063</v>
      </c>
      <c r="O183" s="86">
        <v>1250</v>
      </c>
      <c r="P183" s="86">
        <v>201</v>
      </c>
      <c r="Q183" s="86">
        <v>1049</v>
      </c>
      <c r="R183" s="87">
        <v>8024072909</v>
      </c>
      <c r="S183" s="87">
        <v>5437875569</v>
      </c>
      <c r="T183" s="87">
        <v>2586197340</v>
      </c>
      <c r="U183" s="88">
        <v>71</v>
      </c>
      <c r="V183" s="88">
        <v>13</v>
      </c>
      <c r="W183" s="89">
        <v>5.6800000000000003E-2</v>
      </c>
      <c r="X183" s="89">
        <v>1.04E-2</v>
      </c>
    </row>
    <row r="184" spans="14:24" ht="15.75" x14ac:dyDescent="0.25">
      <c r="N184" s="85">
        <v>42094</v>
      </c>
      <c r="O184" s="86">
        <v>1494</v>
      </c>
      <c r="P184" s="86">
        <v>240</v>
      </c>
      <c r="Q184" s="86">
        <v>1254</v>
      </c>
      <c r="R184" s="87">
        <v>8993948360</v>
      </c>
      <c r="S184" s="87">
        <v>6069985866</v>
      </c>
      <c r="T184" s="87">
        <v>2923962494</v>
      </c>
      <c r="U184" s="88">
        <v>96</v>
      </c>
      <c r="V184" s="88">
        <v>22</v>
      </c>
      <c r="W184" s="89">
        <v>6.4257028112449793E-2</v>
      </c>
      <c r="X184" s="89">
        <v>1.4725568942436412E-2</v>
      </c>
    </row>
    <row r="185" spans="14:24" ht="15.75" x14ac:dyDescent="0.25">
      <c r="N185" s="85">
        <v>42124</v>
      </c>
      <c r="O185" s="86">
        <v>1451</v>
      </c>
      <c r="P185" s="86">
        <v>226</v>
      </c>
      <c r="Q185" s="86">
        <v>1225</v>
      </c>
      <c r="R185" s="87">
        <v>7654202082</v>
      </c>
      <c r="S185" s="87">
        <v>4909660353</v>
      </c>
      <c r="T185" s="87">
        <v>2744541729</v>
      </c>
      <c r="U185" s="88">
        <v>89</v>
      </c>
      <c r="V185" s="88">
        <v>21</v>
      </c>
      <c r="W185" s="89">
        <v>6.1337008959338385E-2</v>
      </c>
      <c r="X185" s="89">
        <v>1.4472777394900068E-2</v>
      </c>
    </row>
    <row r="186" spans="14:24" ht="15.75" x14ac:dyDescent="0.25">
      <c r="N186" s="85">
        <v>42155</v>
      </c>
      <c r="O186" s="86">
        <v>1430</v>
      </c>
      <c r="P186" s="86">
        <v>250</v>
      </c>
      <c r="Q186" s="86">
        <v>1180</v>
      </c>
      <c r="R186" s="87">
        <v>11863661657</v>
      </c>
      <c r="S186" s="87">
        <v>8798054008</v>
      </c>
      <c r="T186" s="87">
        <v>3065607649</v>
      </c>
      <c r="U186" s="88">
        <v>91</v>
      </c>
      <c r="V186" s="88">
        <v>20</v>
      </c>
      <c r="W186" s="89">
        <v>6.363636363636363E-2</v>
      </c>
      <c r="X186" s="89">
        <v>1.3986013986013986E-2</v>
      </c>
    </row>
    <row r="187" spans="14:24" ht="15.75" x14ac:dyDescent="0.25">
      <c r="N187" s="85">
        <v>42185</v>
      </c>
      <c r="O187" s="86">
        <v>1746</v>
      </c>
      <c r="P187" s="86">
        <v>300</v>
      </c>
      <c r="Q187" s="86">
        <v>1446</v>
      </c>
      <c r="R187" s="87">
        <v>12534139531</v>
      </c>
      <c r="S187" s="87">
        <v>8781705048</v>
      </c>
      <c r="T187" s="87">
        <v>3752434483</v>
      </c>
      <c r="U187" s="88">
        <v>103</v>
      </c>
      <c r="V187" s="88">
        <v>23</v>
      </c>
      <c r="W187" s="89">
        <v>5.8991981672394042E-2</v>
      </c>
      <c r="X187" s="89">
        <v>1.3172966781214204E-2</v>
      </c>
    </row>
    <row r="188" spans="14:24" ht="15.75" x14ac:dyDescent="0.25">
      <c r="N188" s="85">
        <v>42216</v>
      </c>
      <c r="O188" s="86">
        <v>1692</v>
      </c>
      <c r="P188" s="86">
        <v>297</v>
      </c>
      <c r="Q188" s="86">
        <v>1395</v>
      </c>
      <c r="R188" s="87">
        <v>9940193000</v>
      </c>
      <c r="S188" s="87">
        <v>6425012621</v>
      </c>
      <c r="T188" s="87">
        <v>3515180379</v>
      </c>
      <c r="U188" s="88">
        <v>94</v>
      </c>
      <c r="V188" s="88">
        <v>23</v>
      </c>
      <c r="W188" s="89">
        <v>5.5555555555555552E-2</v>
      </c>
      <c r="X188" s="89">
        <v>1.3593380614657211E-2</v>
      </c>
    </row>
    <row r="189" spans="14:24" ht="15.75" x14ac:dyDescent="0.25">
      <c r="N189" s="85">
        <v>42247</v>
      </c>
      <c r="O189" s="86">
        <v>1469</v>
      </c>
      <c r="P189" s="86">
        <v>262</v>
      </c>
      <c r="Q189" s="86">
        <v>1207</v>
      </c>
      <c r="R189" s="87">
        <v>10986073740</v>
      </c>
      <c r="S189" s="87">
        <v>8130880783</v>
      </c>
      <c r="T189" s="87">
        <v>2855192957</v>
      </c>
      <c r="U189" s="88">
        <v>79</v>
      </c>
      <c r="V189" s="88">
        <v>21</v>
      </c>
      <c r="W189" s="89">
        <v>5.3778080326752895E-2</v>
      </c>
      <c r="X189" s="89">
        <v>1.4295439074200136E-2</v>
      </c>
    </row>
    <row r="190" spans="14:24" ht="15.75" x14ac:dyDescent="0.25">
      <c r="N190" s="85">
        <v>42277</v>
      </c>
      <c r="O190" s="86">
        <v>1545</v>
      </c>
      <c r="P190" s="86">
        <v>289</v>
      </c>
      <c r="Q190" s="86">
        <v>1256</v>
      </c>
      <c r="R190" s="87">
        <v>10115853506</v>
      </c>
      <c r="S190" s="87">
        <v>7125533799</v>
      </c>
      <c r="T190" s="87">
        <v>2990319707</v>
      </c>
      <c r="U190" s="88">
        <v>77</v>
      </c>
      <c r="V190" s="88">
        <v>19</v>
      </c>
      <c r="W190" s="89">
        <v>4.983818770226537E-2</v>
      </c>
      <c r="X190" s="89">
        <v>1.2297734627831715E-2</v>
      </c>
    </row>
    <row r="191" spans="14:24" ht="15.75" x14ac:dyDescent="0.25">
      <c r="N191" s="85">
        <v>42308</v>
      </c>
      <c r="O191" s="86">
        <v>1640</v>
      </c>
      <c r="P191" s="86">
        <v>312</v>
      </c>
      <c r="Q191" s="86">
        <v>1328</v>
      </c>
      <c r="R191" s="87">
        <v>10939092749</v>
      </c>
      <c r="S191" s="87">
        <v>7865747513</v>
      </c>
      <c r="T191" s="87">
        <v>3073345236</v>
      </c>
      <c r="U191" s="88">
        <v>72</v>
      </c>
      <c r="V191" s="88">
        <v>20</v>
      </c>
      <c r="W191" s="89">
        <v>4.3902439024390241E-2</v>
      </c>
      <c r="X191" s="89">
        <v>1.2195121951219513E-2</v>
      </c>
    </row>
    <row r="192" spans="14:24" ht="15.75" x14ac:dyDescent="0.25">
      <c r="N192" s="85">
        <v>42338</v>
      </c>
      <c r="O192" s="86">
        <v>1480</v>
      </c>
      <c r="P192" s="86">
        <v>245</v>
      </c>
      <c r="Q192" s="86">
        <v>1235</v>
      </c>
      <c r="R192" s="87">
        <v>8748537969</v>
      </c>
      <c r="S192" s="87">
        <v>5898164167</v>
      </c>
      <c r="T192" s="87">
        <v>2850373802</v>
      </c>
      <c r="U192" s="88">
        <v>66</v>
      </c>
      <c r="V192" s="88">
        <v>23</v>
      </c>
      <c r="W192" s="89">
        <v>4.4594594594594597E-2</v>
      </c>
      <c r="X192" s="89">
        <v>1.5540540540540541E-2</v>
      </c>
    </row>
    <row r="193" spans="14:24" ht="15.75" x14ac:dyDescent="0.25">
      <c r="N193" s="85">
        <v>42369</v>
      </c>
      <c r="O193" s="86">
        <v>2121</v>
      </c>
      <c r="P193" s="86">
        <v>419</v>
      </c>
      <c r="Q193" s="86">
        <v>1702</v>
      </c>
      <c r="R193" s="87">
        <v>20323026975</v>
      </c>
      <c r="S193" s="87">
        <v>16181893175</v>
      </c>
      <c r="T193" s="87">
        <v>4141133800</v>
      </c>
      <c r="U193" s="88">
        <v>117</v>
      </c>
      <c r="V193" s="88">
        <v>30</v>
      </c>
      <c r="W193" s="89">
        <v>5.5162659123055166E-2</v>
      </c>
      <c r="X193" s="89">
        <v>1.4144271570014143E-2</v>
      </c>
    </row>
    <row r="194" spans="14:24" ht="15.75" x14ac:dyDescent="0.25">
      <c r="N194" s="85">
        <v>42400</v>
      </c>
      <c r="O194" s="86">
        <v>1364</v>
      </c>
      <c r="P194" s="86">
        <v>236</v>
      </c>
      <c r="Q194" s="86">
        <v>1128</v>
      </c>
      <c r="R194" s="87">
        <v>8692632248</v>
      </c>
      <c r="S194" s="87">
        <v>5858107851</v>
      </c>
      <c r="T194" s="87">
        <v>2834524397</v>
      </c>
      <c r="U194" s="88">
        <v>64</v>
      </c>
      <c r="V194" s="88">
        <v>13</v>
      </c>
      <c r="W194" s="89">
        <v>4.6920821114369501E-2</v>
      </c>
      <c r="X194" s="89">
        <v>9.5307917888563052E-3</v>
      </c>
    </row>
    <row r="195" spans="14:24" ht="15.75" x14ac:dyDescent="0.25">
      <c r="N195" s="85">
        <v>42429</v>
      </c>
      <c r="O195" s="86">
        <v>1336</v>
      </c>
      <c r="P195" s="86">
        <v>231</v>
      </c>
      <c r="Q195" s="86">
        <v>1105</v>
      </c>
      <c r="R195" s="87">
        <v>8077503000</v>
      </c>
      <c r="S195" s="87">
        <v>5496423082</v>
      </c>
      <c r="T195" s="87">
        <v>2581079918</v>
      </c>
      <c r="U195" s="88">
        <v>56</v>
      </c>
      <c r="V195" s="88">
        <v>12</v>
      </c>
      <c r="W195" s="89">
        <v>4.1916167664670656E-2</v>
      </c>
      <c r="X195" s="89">
        <v>8.9820359281437123E-3</v>
      </c>
    </row>
    <row r="196" spans="14:24" ht="15.75" x14ac:dyDescent="0.25">
      <c r="N196" s="85">
        <v>42460</v>
      </c>
      <c r="O196" s="86">
        <v>1780</v>
      </c>
      <c r="P196" s="86">
        <v>291</v>
      </c>
      <c r="Q196" s="86">
        <v>1489</v>
      </c>
      <c r="R196" s="87">
        <v>9813833075</v>
      </c>
      <c r="S196" s="87">
        <v>6364960451</v>
      </c>
      <c r="T196" s="87">
        <v>3448872624</v>
      </c>
      <c r="U196" s="88">
        <v>82</v>
      </c>
      <c r="V196" s="88">
        <v>21</v>
      </c>
      <c r="W196" s="89">
        <v>4.6067415730337076E-2</v>
      </c>
      <c r="X196" s="89">
        <v>1.1797752808988765E-2</v>
      </c>
    </row>
    <row r="197" spans="14:24" ht="15.75" x14ac:dyDescent="0.25">
      <c r="N197" s="85">
        <v>42490</v>
      </c>
      <c r="O197" s="86">
        <v>1575</v>
      </c>
      <c r="P197" s="86">
        <v>214</v>
      </c>
      <c r="Q197" s="86">
        <v>1361</v>
      </c>
      <c r="R197" s="87">
        <v>7358812727</v>
      </c>
      <c r="S197" s="87">
        <v>4311114546</v>
      </c>
      <c r="T197" s="87">
        <v>3047698181</v>
      </c>
      <c r="U197" s="88">
        <v>79</v>
      </c>
      <c r="V197" s="88">
        <v>11</v>
      </c>
      <c r="W197" s="89">
        <v>5.015873015873016E-2</v>
      </c>
      <c r="X197" s="89">
        <v>6.9841269841269841E-3</v>
      </c>
    </row>
    <row r="198" spans="14:24" ht="15.75" x14ac:dyDescent="0.25">
      <c r="N198" s="85">
        <v>42521</v>
      </c>
      <c r="O198" s="86">
        <v>1667</v>
      </c>
      <c r="P198" s="86">
        <v>267</v>
      </c>
      <c r="Q198" s="86">
        <v>1400</v>
      </c>
      <c r="R198" s="87">
        <v>8879544524</v>
      </c>
      <c r="S198" s="87">
        <v>5814730263</v>
      </c>
      <c r="T198" s="87">
        <v>3064814261</v>
      </c>
      <c r="U198" s="88">
        <v>73</v>
      </c>
      <c r="V198" s="88">
        <v>23</v>
      </c>
      <c r="W198" s="89">
        <v>4.3791241751649668E-2</v>
      </c>
      <c r="X198" s="89">
        <v>1.3797240551889621E-2</v>
      </c>
    </row>
    <row r="199" spans="14:24" ht="15.75" x14ac:dyDescent="0.25">
      <c r="N199" s="85">
        <v>42551</v>
      </c>
      <c r="O199" s="86">
        <v>1899</v>
      </c>
      <c r="P199" s="86">
        <v>365</v>
      </c>
      <c r="Q199" s="86">
        <v>1534</v>
      </c>
      <c r="R199" s="87">
        <v>16470031443</v>
      </c>
      <c r="S199" s="87">
        <v>12832444832</v>
      </c>
      <c r="T199" s="87">
        <v>3637586611</v>
      </c>
      <c r="U199" s="88">
        <v>73</v>
      </c>
      <c r="V199" s="88">
        <v>23</v>
      </c>
      <c r="W199" s="89">
        <v>3.8441284886782515E-2</v>
      </c>
      <c r="X199" s="89">
        <v>1.2111637704054766E-2</v>
      </c>
    </row>
    <row r="200" spans="14:24" ht="15.75" x14ac:dyDescent="0.25">
      <c r="N200" s="85">
        <v>42582</v>
      </c>
      <c r="O200" s="86">
        <v>1532</v>
      </c>
      <c r="P200" s="86">
        <v>273</v>
      </c>
      <c r="Q200" s="86">
        <v>1259</v>
      </c>
      <c r="R200" s="87">
        <v>10766750597</v>
      </c>
      <c r="S200" s="87">
        <v>7955907440</v>
      </c>
      <c r="T200" s="87">
        <v>2810843157</v>
      </c>
      <c r="U200" s="88">
        <v>40</v>
      </c>
      <c r="V200" s="88">
        <v>18</v>
      </c>
      <c r="W200" s="89">
        <v>2.6109660574412531E-2</v>
      </c>
      <c r="X200" s="89">
        <v>1.1749347258485639E-2</v>
      </c>
    </row>
    <row r="201" spans="14:24" ht="15.75" x14ac:dyDescent="0.25">
      <c r="N201" s="85">
        <v>42613</v>
      </c>
      <c r="O201" s="86">
        <v>1630</v>
      </c>
      <c r="P201" s="86">
        <v>294</v>
      </c>
      <c r="Q201" s="86">
        <v>1336</v>
      </c>
      <c r="R201" s="87">
        <v>11190140430</v>
      </c>
      <c r="S201" s="87">
        <v>8281737950</v>
      </c>
      <c r="T201" s="87">
        <v>2908402480</v>
      </c>
      <c r="U201" s="88">
        <v>59</v>
      </c>
      <c r="V201" s="88">
        <v>14</v>
      </c>
      <c r="W201" s="89">
        <v>3.6196319018404907E-2</v>
      </c>
      <c r="X201" s="89">
        <v>8.5889570552147246E-3</v>
      </c>
    </row>
    <row r="202" spans="14:24" ht="15.75" x14ac:dyDescent="0.25">
      <c r="N202" s="85">
        <v>42643</v>
      </c>
      <c r="O202" s="86">
        <v>1650</v>
      </c>
      <c r="P202" s="86">
        <v>326</v>
      </c>
      <c r="Q202" s="86">
        <v>1324</v>
      </c>
      <c r="R202" s="87">
        <v>12423397363</v>
      </c>
      <c r="S202" s="87">
        <v>9145383555</v>
      </c>
      <c r="T202" s="87">
        <v>3278013808</v>
      </c>
      <c r="U202" s="88">
        <v>46</v>
      </c>
      <c r="V202" s="88">
        <v>24</v>
      </c>
      <c r="W202" s="89">
        <v>2.7878787878787878E-2</v>
      </c>
      <c r="X202" s="89">
        <v>1.4545454545454545E-2</v>
      </c>
    </row>
    <row r="203" spans="14:24" ht="15.75" x14ac:dyDescent="0.25">
      <c r="N203" s="85">
        <v>42674</v>
      </c>
      <c r="O203" s="86">
        <v>1494</v>
      </c>
      <c r="P203" s="86">
        <v>279</v>
      </c>
      <c r="Q203" s="86">
        <v>1215</v>
      </c>
      <c r="R203" s="87">
        <v>11149439925</v>
      </c>
      <c r="S203" s="87">
        <v>8389518886</v>
      </c>
      <c r="T203" s="87">
        <v>2759921039</v>
      </c>
      <c r="U203" s="88">
        <v>34</v>
      </c>
      <c r="V203" s="88">
        <v>19</v>
      </c>
      <c r="W203" s="89">
        <v>2.2757697456492636E-2</v>
      </c>
      <c r="X203" s="89">
        <v>1.2717536813922356E-2</v>
      </c>
    </row>
    <row r="204" spans="14:24" ht="15.75" x14ac:dyDescent="0.25">
      <c r="N204" s="85">
        <v>42704</v>
      </c>
      <c r="O204" s="86">
        <v>1504</v>
      </c>
      <c r="P204" s="86">
        <v>311</v>
      </c>
      <c r="Q204" s="86">
        <v>1193</v>
      </c>
      <c r="R204" s="87">
        <v>12354679619</v>
      </c>
      <c r="S204" s="87">
        <v>9407181931</v>
      </c>
      <c r="T204" s="87">
        <v>2947497688</v>
      </c>
      <c r="U204" s="88">
        <v>46</v>
      </c>
      <c r="V204" s="88">
        <v>16</v>
      </c>
      <c r="W204" s="89">
        <v>3.0585106382978722E-2</v>
      </c>
      <c r="X204" s="89">
        <v>1.0638297872340425E-2</v>
      </c>
    </row>
    <row r="205" spans="14:24" ht="15.75" x14ac:dyDescent="0.25">
      <c r="N205" s="85">
        <v>42735</v>
      </c>
      <c r="O205" s="86">
        <v>1793</v>
      </c>
      <c r="P205" s="86">
        <v>382</v>
      </c>
      <c r="Q205" s="86">
        <v>1411</v>
      </c>
      <c r="R205" s="87">
        <v>14816238526</v>
      </c>
      <c r="S205" s="87">
        <v>11493596287</v>
      </c>
      <c r="T205" s="87">
        <v>3322642239</v>
      </c>
      <c r="U205" s="88">
        <v>60</v>
      </c>
      <c r="V205" s="88">
        <v>19</v>
      </c>
      <c r="W205" s="89">
        <v>3.3463469046291133E-2</v>
      </c>
      <c r="X205" s="89">
        <v>1.0596765197992191E-2</v>
      </c>
    </row>
    <row r="206" spans="14:24" ht="15.75" x14ac:dyDescent="0.25">
      <c r="N206" s="85">
        <v>42766</v>
      </c>
      <c r="O206" s="86">
        <v>1421</v>
      </c>
      <c r="P206" s="86">
        <v>285</v>
      </c>
      <c r="Q206" s="86">
        <v>1136</v>
      </c>
      <c r="R206" s="87">
        <v>11096111913</v>
      </c>
      <c r="S206" s="87">
        <v>8019614336</v>
      </c>
      <c r="T206" s="87">
        <v>3076497577</v>
      </c>
      <c r="U206" s="88">
        <v>29</v>
      </c>
      <c r="V206" s="88">
        <v>16</v>
      </c>
      <c r="W206" s="89">
        <v>2.0408163265306121E-2</v>
      </c>
      <c r="X206" s="89">
        <v>1.1259676284306826E-2</v>
      </c>
    </row>
    <row r="207" spans="14:24" ht="15.75" x14ac:dyDescent="0.25">
      <c r="N207" s="85">
        <v>42794</v>
      </c>
      <c r="O207" s="86">
        <v>1068</v>
      </c>
      <c r="P207" s="86">
        <v>208</v>
      </c>
      <c r="Q207" s="86">
        <v>860</v>
      </c>
      <c r="R207" s="87">
        <v>7976698728</v>
      </c>
      <c r="S207" s="87">
        <v>5832609618</v>
      </c>
      <c r="T207" s="87">
        <v>2144089110</v>
      </c>
      <c r="U207" s="88">
        <v>20</v>
      </c>
      <c r="V207" s="88">
        <v>9</v>
      </c>
      <c r="W207" s="89">
        <v>1.8726591760299626E-2</v>
      </c>
      <c r="X207" s="89">
        <v>8.4269662921348312E-3</v>
      </c>
    </row>
    <row r="208" spans="14:24" ht="15.75" x14ac:dyDescent="0.25">
      <c r="N208" s="85">
        <v>42825</v>
      </c>
      <c r="O208" s="86">
        <v>1385</v>
      </c>
      <c r="P208" s="86">
        <v>268</v>
      </c>
      <c r="Q208" s="86">
        <v>1117</v>
      </c>
      <c r="R208" s="87">
        <v>10165020304</v>
      </c>
      <c r="S208" s="87">
        <v>7293427234</v>
      </c>
      <c r="T208" s="87">
        <v>2871593070</v>
      </c>
      <c r="U208" s="88">
        <v>37</v>
      </c>
      <c r="V208" s="88">
        <v>13</v>
      </c>
      <c r="W208" s="89">
        <v>2.6714801444043323E-2</v>
      </c>
      <c r="X208" s="89">
        <v>9.3862815884476532E-3</v>
      </c>
    </row>
    <row r="209" spans="14:24" ht="15.75" x14ac:dyDescent="0.25">
      <c r="N209" s="85">
        <v>42855</v>
      </c>
      <c r="O209" s="86">
        <v>960</v>
      </c>
      <c r="P209" s="86">
        <v>237</v>
      </c>
      <c r="Q209" s="86">
        <v>723</v>
      </c>
      <c r="R209" s="87">
        <v>9274905258</v>
      </c>
      <c r="S209" s="87">
        <v>7094123258</v>
      </c>
      <c r="T209" s="87">
        <v>2180782000</v>
      </c>
      <c r="U209" s="88">
        <v>15</v>
      </c>
      <c r="V209" s="88">
        <v>9</v>
      </c>
      <c r="W209" s="89">
        <v>1.5625E-2</v>
      </c>
      <c r="X209" s="89">
        <v>9.3749999999999997E-3</v>
      </c>
    </row>
    <row r="210" spans="14:24" ht="15.75" x14ac:dyDescent="0.25">
      <c r="N210" s="85">
        <v>42886</v>
      </c>
      <c r="O210" s="86">
        <v>1129</v>
      </c>
      <c r="P210" s="86">
        <v>277</v>
      </c>
      <c r="Q210" s="86">
        <v>852</v>
      </c>
      <c r="R210" s="87">
        <v>9056511097</v>
      </c>
      <c r="S210" s="87">
        <v>6060914750</v>
      </c>
      <c r="T210" s="87">
        <v>2995596347</v>
      </c>
      <c r="U210" s="88">
        <v>17</v>
      </c>
      <c r="V210" s="88">
        <v>15</v>
      </c>
      <c r="W210" s="89">
        <v>1.5057573073516387E-2</v>
      </c>
      <c r="X210" s="89">
        <v>1.3286093888396812E-2</v>
      </c>
    </row>
    <row r="211" spans="14:24" ht="15.75" x14ac:dyDescent="0.25">
      <c r="N211" s="85">
        <v>42916</v>
      </c>
      <c r="O211" s="86">
        <v>1398</v>
      </c>
      <c r="P211" s="86">
        <v>361</v>
      </c>
      <c r="Q211" s="86">
        <v>1037</v>
      </c>
      <c r="R211" s="87">
        <v>13222530381</v>
      </c>
      <c r="S211" s="87">
        <v>9403703119</v>
      </c>
      <c r="T211" s="87">
        <v>3818827262</v>
      </c>
      <c r="U211" s="88">
        <v>13</v>
      </c>
      <c r="V211" s="88">
        <v>25</v>
      </c>
      <c r="W211" s="89">
        <v>9.2989985693848354E-3</v>
      </c>
      <c r="X211" s="89">
        <v>1.7882689556509301E-2</v>
      </c>
    </row>
    <row r="212" spans="14:24" ht="15.75" x14ac:dyDescent="0.25">
      <c r="N212" s="85">
        <v>42947</v>
      </c>
      <c r="O212" s="86">
        <v>1114</v>
      </c>
      <c r="P212" s="86">
        <v>268</v>
      </c>
      <c r="Q212" s="86">
        <v>846</v>
      </c>
      <c r="R212" s="87">
        <v>10223999083</v>
      </c>
      <c r="S212" s="87">
        <v>7375686999</v>
      </c>
      <c r="T212" s="87">
        <v>2848312084</v>
      </c>
      <c r="U212" s="88">
        <v>15</v>
      </c>
      <c r="V212" s="88">
        <v>11</v>
      </c>
      <c r="W212" s="89">
        <v>1.3464991023339317E-2</v>
      </c>
      <c r="X212" s="89">
        <v>9.8743267504488325E-3</v>
      </c>
    </row>
    <row r="213" spans="14:24" ht="15.75" x14ac:dyDescent="0.25">
      <c r="N213" s="85">
        <v>42978</v>
      </c>
      <c r="O213" s="86">
        <v>1262</v>
      </c>
      <c r="P213" s="86">
        <v>298</v>
      </c>
      <c r="Q213" s="86">
        <v>964</v>
      </c>
      <c r="R213" s="87">
        <v>11099897152</v>
      </c>
      <c r="S213" s="87">
        <v>7550896601</v>
      </c>
      <c r="T213" s="87">
        <v>3549000551</v>
      </c>
      <c r="U213" s="88">
        <v>15</v>
      </c>
      <c r="V213" s="88">
        <v>18</v>
      </c>
      <c r="W213" s="89">
        <v>1.1885895404120444E-2</v>
      </c>
      <c r="X213" s="89">
        <v>1.4263074484944533E-2</v>
      </c>
    </row>
    <row r="214" spans="14:24" ht="15.75" x14ac:dyDescent="0.25">
      <c r="N214" s="85">
        <v>43008</v>
      </c>
      <c r="O214" s="86">
        <v>1158</v>
      </c>
      <c r="P214" s="86">
        <v>289</v>
      </c>
      <c r="Q214" s="86">
        <v>869</v>
      </c>
      <c r="R214" s="87">
        <v>11140232666</v>
      </c>
      <c r="S214" s="87">
        <v>8266817007</v>
      </c>
      <c r="T214" s="87">
        <v>2873415659</v>
      </c>
      <c r="U214" s="88">
        <v>16</v>
      </c>
      <c r="V214" s="88">
        <v>13</v>
      </c>
      <c r="W214" s="89">
        <v>1.3816925734024179E-2</v>
      </c>
      <c r="X214" s="89">
        <v>1.1226252158894647E-2</v>
      </c>
    </row>
    <row r="215" spans="14:24" ht="15.75" x14ac:dyDescent="0.25">
      <c r="N215" s="85">
        <v>43039</v>
      </c>
      <c r="O215" s="86">
        <v>1287</v>
      </c>
      <c r="P215" s="86">
        <v>308</v>
      </c>
      <c r="Q215" s="86">
        <v>979</v>
      </c>
      <c r="R215" s="87">
        <v>12223383264</v>
      </c>
      <c r="S215" s="87">
        <v>9218871558</v>
      </c>
      <c r="T215" s="87">
        <v>3004511706</v>
      </c>
      <c r="U215" s="88">
        <v>21</v>
      </c>
      <c r="V215" s="88">
        <v>14</v>
      </c>
      <c r="W215" s="89">
        <v>1.6317016317016316E-2</v>
      </c>
      <c r="X215" s="89">
        <v>1.0878010878010878E-2</v>
      </c>
    </row>
    <row r="216" spans="14:24" ht="15.75" x14ac:dyDescent="0.25">
      <c r="N216" s="85">
        <v>43069</v>
      </c>
      <c r="O216" s="86">
        <v>1199</v>
      </c>
      <c r="P216" s="86">
        <v>275</v>
      </c>
      <c r="Q216" s="86">
        <v>924</v>
      </c>
      <c r="R216" s="87">
        <v>11652562129</v>
      </c>
      <c r="S216" s="87">
        <v>8324179421</v>
      </c>
      <c r="T216" s="87">
        <v>3328382708</v>
      </c>
      <c r="U216" s="88">
        <v>23</v>
      </c>
      <c r="V216" s="88">
        <v>20</v>
      </c>
      <c r="W216" s="89">
        <v>1.9182652210175146E-2</v>
      </c>
      <c r="X216" s="89">
        <v>1.6680567139282735E-2</v>
      </c>
    </row>
    <row r="217" spans="14:24" ht="15.75" x14ac:dyDescent="0.25">
      <c r="N217" s="85">
        <v>43100</v>
      </c>
      <c r="O217" s="86">
        <v>1335</v>
      </c>
      <c r="P217" s="86">
        <v>347</v>
      </c>
      <c r="Q217" s="86">
        <v>988</v>
      </c>
      <c r="R217" s="87">
        <v>14066987952</v>
      </c>
      <c r="S217" s="87">
        <v>10453869451</v>
      </c>
      <c r="T217" s="87">
        <v>3613118501</v>
      </c>
      <c r="U217" s="88">
        <v>24</v>
      </c>
      <c r="V217" s="88">
        <v>16</v>
      </c>
      <c r="W217" s="89">
        <v>1.7977528089887642E-2</v>
      </c>
      <c r="X217" s="89">
        <v>1.1985018726591761E-2</v>
      </c>
    </row>
    <row r="218" spans="14:24" ht="15.75" x14ac:dyDescent="0.25">
      <c r="N218" s="85">
        <v>43131</v>
      </c>
      <c r="O218" s="86">
        <v>1194</v>
      </c>
      <c r="P218" s="86">
        <v>274</v>
      </c>
      <c r="Q218" s="86">
        <v>920</v>
      </c>
      <c r="R218" s="87">
        <v>11346354642</v>
      </c>
      <c r="S218" s="87">
        <v>8201569545</v>
      </c>
      <c r="T218" s="87">
        <v>3144785097</v>
      </c>
      <c r="U218" s="88">
        <v>19</v>
      </c>
      <c r="V218" s="88">
        <v>13</v>
      </c>
      <c r="W218" s="89">
        <v>1.5912897822445562E-2</v>
      </c>
      <c r="X218" s="89">
        <v>1.0887772194304857E-2</v>
      </c>
    </row>
    <row r="219" spans="14:24" ht="15.75" x14ac:dyDescent="0.25">
      <c r="N219" s="85">
        <v>43159</v>
      </c>
      <c r="O219" s="86">
        <v>984</v>
      </c>
      <c r="P219" s="86">
        <v>237</v>
      </c>
      <c r="Q219" s="86">
        <v>747</v>
      </c>
      <c r="R219" s="87">
        <v>9232233672</v>
      </c>
      <c r="S219" s="87">
        <v>6571459597</v>
      </c>
      <c r="T219" s="87">
        <v>2660774075</v>
      </c>
      <c r="U219" s="88">
        <v>11</v>
      </c>
      <c r="V219" s="88">
        <v>10</v>
      </c>
      <c r="W219" s="89">
        <v>1.1178861788617886E-2</v>
      </c>
      <c r="X219" s="89">
        <v>1.016260162601626E-2</v>
      </c>
    </row>
    <row r="220" spans="14:24" ht="15.75" x14ac:dyDescent="0.25">
      <c r="N220" s="85">
        <v>43190</v>
      </c>
      <c r="O220" s="86">
        <v>1361</v>
      </c>
      <c r="P220" s="86">
        <v>275</v>
      </c>
      <c r="Q220" s="86">
        <v>1086</v>
      </c>
      <c r="R220" s="87">
        <v>13165496525</v>
      </c>
      <c r="S220" s="87">
        <v>9664883876</v>
      </c>
      <c r="T220" s="87">
        <v>3500612649</v>
      </c>
      <c r="U220" s="88">
        <v>22</v>
      </c>
      <c r="V220" s="88">
        <v>12</v>
      </c>
      <c r="W220" s="89">
        <v>1.6164584864070537E-2</v>
      </c>
      <c r="X220" s="89">
        <v>8.8170462894930201E-3</v>
      </c>
    </row>
    <row r="221" spans="14:24" ht="15.75" x14ac:dyDescent="0.25">
      <c r="N221" s="85">
        <v>43220</v>
      </c>
      <c r="O221" s="86">
        <v>1463</v>
      </c>
      <c r="P221" s="86">
        <v>249</v>
      </c>
      <c r="Q221" s="86">
        <v>1214</v>
      </c>
      <c r="R221" s="87">
        <v>9593268297</v>
      </c>
      <c r="S221" s="87">
        <v>6315344093</v>
      </c>
      <c r="T221" s="87">
        <v>3277924204</v>
      </c>
      <c r="U221" s="88">
        <v>25</v>
      </c>
      <c r="V221" s="88">
        <v>13</v>
      </c>
      <c r="W221" s="89">
        <v>1.7088174982911826E-2</v>
      </c>
      <c r="X221" s="89">
        <v>8.8858509911141498E-3</v>
      </c>
    </row>
    <row r="222" spans="14:24" ht="15.75" x14ac:dyDescent="0.25">
      <c r="N222" s="85">
        <v>43251</v>
      </c>
      <c r="O222" s="86">
        <v>1559</v>
      </c>
      <c r="P222" s="86">
        <v>276</v>
      </c>
      <c r="Q222" s="86">
        <v>1283</v>
      </c>
      <c r="R222" s="87">
        <v>11194455138</v>
      </c>
      <c r="S222" s="87">
        <v>7751402567</v>
      </c>
      <c r="T222" s="87">
        <v>3443052571</v>
      </c>
      <c r="U222" s="88">
        <v>19</v>
      </c>
      <c r="V222" s="88">
        <v>16</v>
      </c>
      <c r="W222" s="89">
        <v>1.2187299550994226E-2</v>
      </c>
      <c r="X222" s="89">
        <v>1.0262989095574085E-2</v>
      </c>
    </row>
    <row r="223" spans="14:24" ht="15.75" x14ac:dyDescent="0.25">
      <c r="N223" s="85">
        <v>43281</v>
      </c>
      <c r="O223" s="86">
        <v>1548</v>
      </c>
      <c r="P223" s="86">
        <v>310</v>
      </c>
      <c r="Q223" s="86">
        <v>1238</v>
      </c>
      <c r="R223" s="87">
        <v>13798545634</v>
      </c>
      <c r="S223" s="87">
        <v>9855788314</v>
      </c>
      <c r="T223" s="87">
        <v>3942757320</v>
      </c>
      <c r="U223" s="88">
        <v>25</v>
      </c>
      <c r="V223" s="88">
        <v>21</v>
      </c>
      <c r="W223" s="89">
        <v>1.614987080103359E-2</v>
      </c>
      <c r="X223" s="89">
        <v>1.3565891472868217E-2</v>
      </c>
    </row>
    <row r="224" spans="14:24" ht="15.75" x14ac:dyDescent="0.25">
      <c r="N224" s="85">
        <v>43312</v>
      </c>
      <c r="O224" s="86">
        <v>1409</v>
      </c>
      <c r="P224" s="86">
        <v>306</v>
      </c>
      <c r="Q224" s="86">
        <v>1103</v>
      </c>
      <c r="R224" s="87">
        <v>11479904718</v>
      </c>
      <c r="S224" s="87">
        <v>8057571779</v>
      </c>
      <c r="T224" s="87">
        <v>3422332939</v>
      </c>
      <c r="U224" s="88">
        <v>19</v>
      </c>
      <c r="V224" s="88">
        <v>13</v>
      </c>
      <c r="W224" s="89">
        <v>1.3484740951029099E-2</v>
      </c>
      <c r="X224" s="89">
        <v>9.2264017033356991E-3</v>
      </c>
    </row>
    <row r="225" spans="14:24" ht="15.75" x14ac:dyDescent="0.25">
      <c r="N225" s="85">
        <v>43343</v>
      </c>
      <c r="O225" s="86">
        <v>1511</v>
      </c>
      <c r="P225" s="86">
        <v>340</v>
      </c>
      <c r="Q225" s="86">
        <v>1171</v>
      </c>
      <c r="R225" s="87">
        <v>13630658420</v>
      </c>
      <c r="S225" s="87">
        <v>9959486105</v>
      </c>
      <c r="T225" s="87">
        <v>3671172315</v>
      </c>
      <c r="U225" s="88">
        <v>16</v>
      </c>
      <c r="V225" s="88">
        <v>18</v>
      </c>
      <c r="W225" s="89">
        <v>1.0589013898080741E-2</v>
      </c>
      <c r="X225" s="89">
        <v>1.1912640635340834E-2</v>
      </c>
    </row>
    <row r="226" spans="14:24" ht="15.75" x14ac:dyDescent="0.25">
      <c r="N226" s="85">
        <v>43373</v>
      </c>
      <c r="O226" s="86">
        <v>1227</v>
      </c>
      <c r="P226" s="86">
        <v>246</v>
      </c>
      <c r="Q226" s="86">
        <v>981</v>
      </c>
      <c r="R226" s="87">
        <v>11438211702</v>
      </c>
      <c r="S226" s="87">
        <v>8495545374</v>
      </c>
      <c r="T226" s="87">
        <v>2942666328</v>
      </c>
      <c r="U226" s="88">
        <v>16</v>
      </c>
      <c r="V226" s="88">
        <v>11</v>
      </c>
      <c r="W226" s="89">
        <v>1.3039934800325998E-2</v>
      </c>
      <c r="X226" s="89">
        <v>8.9649551752241236E-3</v>
      </c>
    </row>
    <row r="227" spans="14:24" ht="15.75" x14ac:dyDescent="0.25">
      <c r="N227" s="85">
        <v>43404</v>
      </c>
      <c r="O227" s="86">
        <v>1478</v>
      </c>
      <c r="P227" s="86">
        <v>323</v>
      </c>
      <c r="Q227" s="86">
        <v>1155</v>
      </c>
      <c r="R227" s="87">
        <v>14215164847</v>
      </c>
      <c r="S227" s="87">
        <v>10600968488</v>
      </c>
      <c r="T227" s="87">
        <v>3614196359</v>
      </c>
      <c r="U227" s="88">
        <v>14</v>
      </c>
      <c r="V227" s="88">
        <v>13</v>
      </c>
      <c r="W227" s="89">
        <v>9.4722598105548041E-3</v>
      </c>
      <c r="X227" s="89">
        <v>8.7956698240866035E-3</v>
      </c>
    </row>
    <row r="228" spans="14:24" ht="15.75" x14ac:dyDescent="0.25">
      <c r="N228" s="85">
        <v>43434</v>
      </c>
      <c r="O228" s="86">
        <v>1348</v>
      </c>
      <c r="P228" s="86">
        <v>322</v>
      </c>
      <c r="Q228" s="86">
        <v>1026</v>
      </c>
      <c r="R228" s="87">
        <v>13798358801</v>
      </c>
      <c r="S228" s="87">
        <v>10189002816</v>
      </c>
      <c r="T228" s="87">
        <v>3609355985</v>
      </c>
      <c r="U228" s="88">
        <v>15</v>
      </c>
      <c r="V228" s="88">
        <v>17</v>
      </c>
      <c r="W228" s="89">
        <v>1.112759643916914E-2</v>
      </c>
      <c r="X228" s="89">
        <v>1.2611275964391691E-2</v>
      </c>
    </row>
    <row r="229" spans="14:24" ht="15.75" x14ac:dyDescent="0.25">
      <c r="N229" s="85">
        <v>43465</v>
      </c>
      <c r="O229" s="86">
        <v>1640</v>
      </c>
      <c r="P229" s="86">
        <v>393</v>
      </c>
      <c r="Q229" s="86">
        <v>1247</v>
      </c>
      <c r="R229" s="87">
        <v>17158008830</v>
      </c>
      <c r="S229" s="87">
        <v>13290260677</v>
      </c>
      <c r="T229" s="87">
        <v>3867748153</v>
      </c>
      <c r="U229" s="88">
        <v>18</v>
      </c>
      <c r="V229" s="88">
        <v>13</v>
      </c>
      <c r="W229" s="89">
        <v>1.097560975609756E-2</v>
      </c>
      <c r="X229" s="89">
        <v>7.926829268292683E-3</v>
      </c>
    </row>
    <row r="230" spans="14:24" ht="15.75" x14ac:dyDescent="0.25">
      <c r="N230" s="85">
        <v>43496</v>
      </c>
      <c r="O230" s="86">
        <v>1256</v>
      </c>
      <c r="P230" s="86">
        <v>242</v>
      </c>
      <c r="Q230" s="86">
        <v>1014</v>
      </c>
      <c r="R230" s="87">
        <v>9421910657</v>
      </c>
      <c r="S230" s="87">
        <v>6305268875</v>
      </c>
      <c r="T230" s="87">
        <v>3116641782</v>
      </c>
      <c r="U230" s="88">
        <v>18</v>
      </c>
      <c r="V230" s="88">
        <v>12</v>
      </c>
      <c r="W230" s="89">
        <v>1.4331210191082803E-2</v>
      </c>
      <c r="X230" s="89">
        <v>9.5541401273885346E-3</v>
      </c>
    </row>
    <row r="231" spans="14:24" ht="15.75" x14ac:dyDescent="0.25">
      <c r="N231" s="85">
        <v>43524</v>
      </c>
      <c r="O231" s="86">
        <v>1088</v>
      </c>
      <c r="P231" s="86">
        <v>228</v>
      </c>
      <c r="Q231" s="86">
        <v>860</v>
      </c>
      <c r="R231" s="86">
        <v>9431640945</v>
      </c>
      <c r="S231" s="87">
        <v>6694493251</v>
      </c>
      <c r="T231" s="87">
        <v>2737147694</v>
      </c>
      <c r="U231" s="88">
        <v>14</v>
      </c>
      <c r="V231" s="88">
        <v>10</v>
      </c>
      <c r="W231" s="89">
        <v>1.2867647058823529E-2</v>
      </c>
      <c r="X231" s="89">
        <v>9.1911764705882356E-3</v>
      </c>
    </row>
    <row r="232" spans="14:24" ht="15.75" x14ac:dyDescent="0.25">
      <c r="N232" s="85">
        <v>43555</v>
      </c>
      <c r="O232" s="86">
        <v>1299</v>
      </c>
      <c r="P232" s="86">
        <v>256</v>
      </c>
      <c r="Q232" s="86">
        <v>1043</v>
      </c>
      <c r="R232" s="86">
        <v>10329982104</v>
      </c>
      <c r="S232" s="87">
        <v>6872438539</v>
      </c>
      <c r="T232" s="87">
        <v>3457543565</v>
      </c>
      <c r="U232" s="88">
        <v>19</v>
      </c>
      <c r="V232" s="88">
        <v>9</v>
      </c>
      <c r="W232" s="89">
        <v>1.4626635873749037E-2</v>
      </c>
      <c r="X232" s="89">
        <v>6.9284064665127024E-3</v>
      </c>
    </row>
    <row r="233" spans="14:24" ht="15.75" x14ac:dyDescent="0.25">
      <c r="N233" s="85">
        <v>43585</v>
      </c>
      <c r="O233" s="86">
        <v>1320</v>
      </c>
      <c r="P233" s="86">
        <v>246</v>
      </c>
      <c r="Q233" s="86">
        <v>1074</v>
      </c>
      <c r="R233" s="86">
        <v>8763496989</v>
      </c>
      <c r="S233" s="87">
        <v>5550392133</v>
      </c>
      <c r="T233" s="87">
        <v>3213104856</v>
      </c>
      <c r="U233" s="88">
        <v>18</v>
      </c>
      <c r="V233" s="88">
        <v>10</v>
      </c>
      <c r="W233" s="89">
        <v>1.3636363636363636E-2</v>
      </c>
      <c r="X233" s="89">
        <v>7.575757575757576E-3</v>
      </c>
    </row>
    <row r="234" spans="14:24" ht="15.75" x14ac:dyDescent="0.25">
      <c r="N234" s="85">
        <v>43616</v>
      </c>
      <c r="O234" s="86">
        <v>1518</v>
      </c>
      <c r="P234" s="86">
        <v>318</v>
      </c>
      <c r="Q234" s="86">
        <v>1200</v>
      </c>
      <c r="R234" s="86">
        <v>13653185077</v>
      </c>
      <c r="S234" s="87">
        <v>9618746869</v>
      </c>
      <c r="T234" s="87">
        <v>4034438208</v>
      </c>
      <c r="U234" s="88">
        <v>22</v>
      </c>
      <c r="V234" s="88">
        <v>16</v>
      </c>
      <c r="W234" s="89">
        <v>1.4492753623188406E-2</v>
      </c>
      <c r="X234" s="89">
        <v>1.0540184453227932E-2</v>
      </c>
    </row>
    <row r="235" spans="14:24" ht="15.75" x14ac:dyDescent="0.25">
      <c r="N235" s="85">
        <v>43646</v>
      </c>
      <c r="O235" s="86">
        <v>1459</v>
      </c>
      <c r="P235" s="86">
        <v>333</v>
      </c>
      <c r="Q235" s="86">
        <v>1126</v>
      </c>
      <c r="R235" s="86">
        <v>15870354521</v>
      </c>
      <c r="S235" s="87">
        <v>11973995955</v>
      </c>
      <c r="T235" s="87">
        <v>3896358566</v>
      </c>
      <c r="U235" s="88">
        <v>17</v>
      </c>
      <c r="V235" s="88">
        <v>7</v>
      </c>
      <c r="W235" s="89">
        <v>1.1651816312542838E-2</v>
      </c>
      <c r="X235" s="89">
        <v>4.7978067169294038E-3</v>
      </c>
    </row>
    <row r="236" spans="14:24" ht="15.75" x14ac:dyDescent="0.25">
      <c r="N236" s="85">
        <v>43677</v>
      </c>
      <c r="O236" s="86">
        <v>1460</v>
      </c>
      <c r="P236" s="86">
        <v>314</v>
      </c>
      <c r="Q236" s="86">
        <v>1146</v>
      </c>
      <c r="R236" s="86">
        <v>14018455045</v>
      </c>
      <c r="S236" s="87">
        <v>10118000047</v>
      </c>
      <c r="T236" s="87">
        <v>3900454998</v>
      </c>
      <c r="U236" s="88">
        <v>23</v>
      </c>
      <c r="V236" s="88">
        <v>10</v>
      </c>
      <c r="W236" s="89">
        <v>1.5753424657534248E-2</v>
      </c>
      <c r="X236" s="89">
        <v>6.8493150684931503E-3</v>
      </c>
    </row>
    <row r="237" spans="14:24" ht="15.75" x14ac:dyDescent="0.25">
      <c r="N237" s="85">
        <v>43708</v>
      </c>
      <c r="O237" s="86">
        <v>1541</v>
      </c>
      <c r="P237" s="86">
        <v>343</v>
      </c>
      <c r="Q237" s="86">
        <v>1198</v>
      </c>
      <c r="R237" s="86">
        <v>13629315213</v>
      </c>
      <c r="S237" s="87">
        <v>9931258306</v>
      </c>
      <c r="T237" s="87">
        <v>3698056907</v>
      </c>
      <c r="U237" s="88">
        <v>15</v>
      </c>
      <c r="V237" s="88">
        <v>9</v>
      </c>
      <c r="W237" s="89">
        <v>9.7339390006489293E-3</v>
      </c>
      <c r="X237" s="89">
        <v>5.8403634003893574E-3</v>
      </c>
    </row>
    <row r="238" spans="14:24" ht="15.75" x14ac:dyDescent="0.25">
      <c r="N238" s="85">
        <v>43738</v>
      </c>
      <c r="O238" s="86">
        <v>1601</v>
      </c>
      <c r="P238" s="86">
        <v>349</v>
      </c>
      <c r="Q238" s="86">
        <v>1252</v>
      </c>
      <c r="R238" s="86">
        <v>15448430270</v>
      </c>
      <c r="S238" s="87">
        <v>11309220364</v>
      </c>
      <c r="T238" s="87">
        <v>4139209906</v>
      </c>
      <c r="U238" s="88">
        <v>19</v>
      </c>
      <c r="V238" s="88">
        <v>10</v>
      </c>
      <c r="W238" s="89">
        <v>1.1867582760774516E-2</v>
      </c>
      <c r="X238" s="89">
        <v>6.2460961898813238E-3</v>
      </c>
    </row>
    <row r="239" spans="14:24" ht="15.75" x14ac:dyDescent="0.25">
      <c r="N239" s="85">
        <v>43769</v>
      </c>
      <c r="O239" s="86">
        <v>1666</v>
      </c>
      <c r="P239" s="86">
        <v>315</v>
      </c>
      <c r="Q239" s="86">
        <v>1351</v>
      </c>
      <c r="R239" s="86">
        <v>13751191056</v>
      </c>
      <c r="S239" s="87">
        <v>9583391813</v>
      </c>
      <c r="T239" s="87">
        <v>4167799243</v>
      </c>
      <c r="U239" s="88">
        <v>15</v>
      </c>
      <c r="V239" s="88">
        <v>7</v>
      </c>
      <c r="W239" s="89">
        <v>9.00360144057623E-3</v>
      </c>
      <c r="X239" s="89">
        <v>4.2016806722689074E-3</v>
      </c>
    </row>
    <row r="240" spans="14:24" ht="15.75" x14ac:dyDescent="0.25">
      <c r="N240" s="85">
        <v>43799</v>
      </c>
      <c r="O240" s="86">
        <v>1409</v>
      </c>
      <c r="P240" s="86">
        <v>291</v>
      </c>
      <c r="Q240" s="86">
        <v>1118</v>
      </c>
      <c r="R240" s="86">
        <v>12989504288</v>
      </c>
      <c r="S240" s="87">
        <v>9396201517</v>
      </c>
      <c r="T240" s="87">
        <v>3593302771</v>
      </c>
      <c r="U240" s="88">
        <v>20</v>
      </c>
      <c r="V240" s="88">
        <v>6</v>
      </c>
      <c r="W240" s="89">
        <v>1.4194464158977998E-2</v>
      </c>
      <c r="X240" s="89">
        <v>4.2583392476933995E-3</v>
      </c>
    </row>
    <row r="241" spans="14:24" ht="15.75" x14ac:dyDescent="0.25">
      <c r="N241" s="85">
        <v>43830</v>
      </c>
      <c r="O241" s="86">
        <v>1947</v>
      </c>
      <c r="P241" s="86">
        <v>430</v>
      </c>
      <c r="Q241" s="86">
        <v>1517</v>
      </c>
      <c r="R241" s="86">
        <v>20800290004</v>
      </c>
      <c r="S241" s="87">
        <v>15865990779</v>
      </c>
      <c r="T241" s="87">
        <v>4934299225</v>
      </c>
      <c r="U241" s="88">
        <v>26</v>
      </c>
      <c r="V241" s="88">
        <v>12</v>
      </c>
      <c r="W241" s="89">
        <v>1.3353877760657421E-2</v>
      </c>
      <c r="X241" s="89">
        <v>6.1633281972265025E-3</v>
      </c>
    </row>
    <row r="242" spans="14:24" ht="15.75" x14ac:dyDescent="0.25">
      <c r="N242" s="85">
        <v>43861</v>
      </c>
      <c r="O242" s="86">
        <v>1529</v>
      </c>
      <c r="P242" s="86">
        <v>272</v>
      </c>
      <c r="Q242" s="86">
        <v>1257</v>
      </c>
      <c r="R242" s="86">
        <v>11801310357</v>
      </c>
      <c r="S242" s="87">
        <v>7921923964</v>
      </c>
      <c r="T242" s="87">
        <v>3879386393</v>
      </c>
      <c r="U242" s="88">
        <v>18</v>
      </c>
      <c r="V242" s="88">
        <v>5</v>
      </c>
      <c r="W242" s="89">
        <v>1.1772400261608895E-2</v>
      </c>
      <c r="X242" s="89">
        <v>3.2701111837802484E-3</v>
      </c>
    </row>
    <row r="243" spans="14:24" ht="15.75" x14ac:dyDescent="0.25">
      <c r="N243" s="85">
        <v>43890</v>
      </c>
      <c r="O243" s="86">
        <v>1278</v>
      </c>
      <c r="P243" s="86">
        <v>241</v>
      </c>
      <c r="Q243" s="86">
        <v>1037</v>
      </c>
      <c r="R243" s="86">
        <v>10599959136</v>
      </c>
      <c r="S243" s="87">
        <v>7396852569</v>
      </c>
      <c r="T243" s="87">
        <v>3203106567</v>
      </c>
      <c r="U243" s="88">
        <v>14</v>
      </c>
      <c r="V243" s="88">
        <v>8</v>
      </c>
      <c r="W243" s="89">
        <v>1.0954616588419406E-2</v>
      </c>
      <c r="X243" s="89">
        <v>6.2597809076682318E-3</v>
      </c>
    </row>
    <row r="244" spans="14:24" ht="15.75" x14ac:dyDescent="0.25">
      <c r="N244" s="85">
        <v>43921</v>
      </c>
      <c r="O244" s="86">
        <v>1185</v>
      </c>
      <c r="P244" s="86">
        <v>216</v>
      </c>
      <c r="Q244" s="86">
        <v>969</v>
      </c>
      <c r="R244" s="86">
        <v>9250553798</v>
      </c>
      <c r="S244" s="87">
        <v>6329338301</v>
      </c>
      <c r="T244" s="87">
        <v>2921215497</v>
      </c>
      <c r="U244" s="88">
        <v>19</v>
      </c>
      <c r="V244" s="88">
        <v>5</v>
      </c>
      <c r="W244" s="89">
        <v>1.6033755274261603E-2</v>
      </c>
      <c r="X244" s="89">
        <v>4.2194092827004216E-3</v>
      </c>
    </row>
    <row r="245" spans="14:24" ht="15.75" x14ac:dyDescent="0.25">
      <c r="N245" s="85">
        <v>43951</v>
      </c>
      <c r="O245" s="86">
        <v>765</v>
      </c>
      <c r="P245" s="86">
        <v>125</v>
      </c>
      <c r="Q245" s="86">
        <v>640</v>
      </c>
      <c r="R245" s="86">
        <v>5457031592</v>
      </c>
      <c r="S245" s="87">
        <v>3679407834</v>
      </c>
      <c r="T245" s="87">
        <v>1777623758</v>
      </c>
      <c r="U245" s="88">
        <v>7</v>
      </c>
      <c r="V245" s="88">
        <v>3</v>
      </c>
      <c r="W245" s="89">
        <v>9.1503267973856214E-3</v>
      </c>
      <c r="X245" s="89">
        <v>3.9215686274509803E-3</v>
      </c>
    </row>
    <row r="246" spans="14:24" ht="15.75" x14ac:dyDescent="0.25">
      <c r="N246" s="85">
        <v>43982</v>
      </c>
      <c r="O246" s="86">
        <v>704</v>
      </c>
      <c r="P246" s="86">
        <v>107</v>
      </c>
      <c r="Q246" s="86">
        <v>597</v>
      </c>
      <c r="R246" s="86">
        <v>4037827355</v>
      </c>
      <c r="S246" s="87">
        <v>2293981738</v>
      </c>
      <c r="T246" s="87">
        <v>1743845617</v>
      </c>
      <c r="U246" s="88">
        <v>8</v>
      </c>
      <c r="V246" s="88">
        <v>6</v>
      </c>
      <c r="W246" s="89">
        <v>1.1363636363636364E-2</v>
      </c>
      <c r="X246" s="89">
        <v>8.5227272727272721E-3</v>
      </c>
    </row>
    <row r="247" spans="14:24" ht="15.75" x14ac:dyDescent="0.25">
      <c r="N247" s="85">
        <v>44012</v>
      </c>
      <c r="O247" s="86">
        <v>892</v>
      </c>
      <c r="P247" s="86">
        <v>143</v>
      </c>
      <c r="Q247" s="86">
        <v>749</v>
      </c>
      <c r="R247" s="86">
        <v>4901457855</v>
      </c>
      <c r="S247" s="87">
        <v>2793546233</v>
      </c>
      <c r="T247" s="87">
        <v>2107911622</v>
      </c>
      <c r="U247" s="88">
        <v>14</v>
      </c>
      <c r="V247" s="88">
        <v>8</v>
      </c>
      <c r="W247" s="89">
        <v>1.5695067264573991E-2</v>
      </c>
      <c r="X247" s="89">
        <v>8.9686098654708519E-3</v>
      </c>
    </row>
    <row r="248" spans="14:24" ht="15.75" x14ac:dyDescent="0.25">
      <c r="N248" s="85">
        <v>44043</v>
      </c>
      <c r="O248" s="86">
        <v>1070</v>
      </c>
      <c r="P248" s="86">
        <v>160</v>
      </c>
      <c r="Q248" s="86">
        <v>910</v>
      </c>
      <c r="R248" s="86">
        <v>5662186841</v>
      </c>
      <c r="S248" s="87">
        <v>3221186649</v>
      </c>
      <c r="T248" s="87">
        <v>2441000192</v>
      </c>
      <c r="U248" s="88">
        <v>17</v>
      </c>
      <c r="V248" s="88">
        <v>8</v>
      </c>
      <c r="W248" s="89">
        <v>1.5887850467289719E-2</v>
      </c>
      <c r="X248" s="89">
        <v>7.4766355140186919E-3</v>
      </c>
    </row>
    <row r="249" spans="14:24" ht="15.75" x14ac:dyDescent="0.25">
      <c r="N249" s="85">
        <v>44074</v>
      </c>
      <c r="O249" s="86">
        <v>1078</v>
      </c>
      <c r="P249" s="86">
        <v>153</v>
      </c>
      <c r="Q249" s="86">
        <v>925</v>
      </c>
      <c r="R249" s="86">
        <v>5320883609</v>
      </c>
      <c r="S249" s="87">
        <v>2974457161</v>
      </c>
      <c r="T249" s="87">
        <v>2346426448</v>
      </c>
      <c r="U249" s="88">
        <v>14</v>
      </c>
      <c r="V249" s="88">
        <v>4</v>
      </c>
      <c r="W249" s="89">
        <v>1.2987012987012988E-2</v>
      </c>
      <c r="X249" s="89">
        <v>3.7105751391465678E-3</v>
      </c>
    </row>
    <row r="250" spans="14:24" ht="15.75" x14ac:dyDescent="0.25">
      <c r="N250" s="85">
        <v>44104</v>
      </c>
      <c r="O250" s="86">
        <v>1322</v>
      </c>
      <c r="P250" s="86">
        <v>227</v>
      </c>
      <c r="Q250" s="86">
        <v>1095</v>
      </c>
      <c r="R250" s="86">
        <v>10121143927</v>
      </c>
      <c r="S250" s="87">
        <v>7134407577</v>
      </c>
      <c r="T250" s="87">
        <v>2986736350</v>
      </c>
      <c r="U250" s="88">
        <v>17</v>
      </c>
      <c r="V250" s="88">
        <v>7</v>
      </c>
      <c r="W250" s="89">
        <v>1.2859304084720122E-2</v>
      </c>
      <c r="X250" s="89">
        <v>5.2950075642965201E-3</v>
      </c>
    </row>
    <row r="251" spans="14:24" ht="15.75" x14ac:dyDescent="0.25">
      <c r="N251" s="85">
        <v>44135</v>
      </c>
      <c r="O251" s="86">
        <v>1401</v>
      </c>
      <c r="P251" s="86">
        <v>258</v>
      </c>
      <c r="Q251" s="86">
        <v>1143</v>
      </c>
      <c r="R251" s="86">
        <v>10967783022</v>
      </c>
      <c r="S251" s="87">
        <v>7587780805</v>
      </c>
      <c r="T251" s="87">
        <v>3380002217</v>
      </c>
      <c r="U251" s="88">
        <v>16</v>
      </c>
      <c r="V251" s="88">
        <v>11</v>
      </c>
      <c r="W251" s="89">
        <v>1.1420413990007138E-2</v>
      </c>
      <c r="X251" s="89">
        <v>7.8515346181299069E-3</v>
      </c>
    </row>
    <row r="252" spans="14:24" ht="15.75" x14ac:dyDescent="0.25">
      <c r="N252" s="85">
        <v>44165</v>
      </c>
      <c r="O252" s="86">
        <v>1332</v>
      </c>
      <c r="P252" s="86">
        <v>224</v>
      </c>
      <c r="Q252" s="86">
        <v>1108</v>
      </c>
      <c r="R252" s="86">
        <v>9795987499</v>
      </c>
      <c r="S252" s="87">
        <v>6458247196</v>
      </c>
      <c r="T252" s="87">
        <v>3337740303</v>
      </c>
      <c r="U252" s="88">
        <v>31</v>
      </c>
      <c r="V252" s="88">
        <v>5</v>
      </c>
      <c r="W252" s="89">
        <v>2.3273273273273273E-2</v>
      </c>
      <c r="X252" s="89">
        <v>3.7537537537537537E-3</v>
      </c>
    </row>
    <row r="253" spans="14:24" ht="15.75" x14ac:dyDescent="0.25">
      <c r="N253" s="85">
        <v>44196</v>
      </c>
      <c r="O253" s="86">
        <v>2421</v>
      </c>
      <c r="P253" s="86">
        <v>479</v>
      </c>
      <c r="Q253" s="86">
        <v>1942</v>
      </c>
      <c r="R253" s="86">
        <v>20632306690</v>
      </c>
      <c r="S253" s="87">
        <v>14474926235</v>
      </c>
      <c r="T253" s="87">
        <v>6157380455</v>
      </c>
      <c r="U253" s="88">
        <v>37</v>
      </c>
      <c r="V253" s="88">
        <v>16</v>
      </c>
      <c r="W253" s="89">
        <v>1.5282940933498555E-2</v>
      </c>
      <c r="X253" s="89">
        <v>6.6088393225939698E-3</v>
      </c>
    </row>
    <row r="254" spans="14:24" ht="15.75" x14ac:dyDescent="0.25">
      <c r="N254" s="85">
        <v>44227</v>
      </c>
      <c r="O254" s="86">
        <v>1331</v>
      </c>
      <c r="P254" s="86">
        <v>235</v>
      </c>
      <c r="Q254" s="86">
        <v>1096</v>
      </c>
      <c r="R254" s="86">
        <v>9573141983</v>
      </c>
      <c r="S254" s="87">
        <v>6557844082</v>
      </c>
      <c r="T254" s="87">
        <v>3015297901</v>
      </c>
      <c r="U254" s="88">
        <v>27</v>
      </c>
      <c r="V254" s="88">
        <v>7</v>
      </c>
      <c r="W254" s="89">
        <v>2.02854996243426E-2</v>
      </c>
      <c r="X254" s="89">
        <v>5.2592036063110444E-3</v>
      </c>
    </row>
    <row r="255" spans="14:24" ht="15.75" x14ac:dyDescent="0.25">
      <c r="N255" s="85">
        <v>44255</v>
      </c>
      <c r="O255" s="86">
        <v>1317</v>
      </c>
      <c r="P255" s="86">
        <v>194</v>
      </c>
      <c r="Q255" s="86">
        <v>1123</v>
      </c>
      <c r="R255" s="86">
        <v>7678344869</v>
      </c>
      <c r="S255" s="87">
        <v>4475357545</v>
      </c>
      <c r="T255" s="87">
        <v>3202987324</v>
      </c>
      <c r="U255" s="88">
        <v>19</v>
      </c>
      <c r="V255" s="88">
        <v>2</v>
      </c>
      <c r="W255" s="89">
        <v>1.4426727410782081E-2</v>
      </c>
      <c r="X255" s="89">
        <v>1.5186028853454822E-3</v>
      </c>
    </row>
    <row r="256" spans="14:24" ht="15.75" x14ac:dyDescent="0.25">
      <c r="N256" s="85">
        <v>44286</v>
      </c>
      <c r="O256" s="86">
        <v>1834</v>
      </c>
      <c r="P256" s="86">
        <v>264</v>
      </c>
      <c r="Q256" s="86">
        <v>1570</v>
      </c>
      <c r="R256" s="86">
        <v>11207633818</v>
      </c>
      <c r="S256" s="87">
        <v>6786157340</v>
      </c>
      <c r="T256" s="87">
        <v>4421476478</v>
      </c>
      <c r="U256" s="88">
        <v>24</v>
      </c>
      <c r="V256" s="88">
        <v>12</v>
      </c>
      <c r="W256" s="89">
        <v>1.3086150490730643E-2</v>
      </c>
      <c r="X256" s="89">
        <v>6.5430752453653216E-3</v>
      </c>
    </row>
    <row r="257" spans="14:24" ht="15.75" x14ac:dyDescent="0.25">
      <c r="N257" s="85">
        <v>44316</v>
      </c>
      <c r="O257" s="86">
        <v>1901</v>
      </c>
      <c r="P257" s="86">
        <v>332</v>
      </c>
      <c r="Q257" s="86">
        <v>1569</v>
      </c>
      <c r="R257" s="86">
        <v>13822604288</v>
      </c>
      <c r="S257" s="87">
        <v>9001279792</v>
      </c>
      <c r="T257" s="87">
        <v>4821324496</v>
      </c>
      <c r="U257" s="88">
        <v>20</v>
      </c>
      <c r="V257" s="88">
        <v>10</v>
      </c>
      <c r="W257" s="89">
        <v>1.0520778537611783E-2</v>
      </c>
      <c r="X257" s="89">
        <v>5.2603892688058915E-3</v>
      </c>
    </row>
    <row r="258" spans="14:24" ht="15.75" x14ac:dyDescent="0.25">
      <c r="N258" s="85">
        <v>44347</v>
      </c>
      <c r="O258" s="86">
        <v>1942</v>
      </c>
      <c r="P258" s="86">
        <v>313</v>
      </c>
      <c r="Q258" s="86">
        <v>1629</v>
      </c>
      <c r="R258" s="86">
        <v>12556204604</v>
      </c>
      <c r="S258" s="87">
        <v>7924579452</v>
      </c>
      <c r="T258" s="87">
        <v>4631625152</v>
      </c>
      <c r="U258" s="88">
        <v>26</v>
      </c>
      <c r="V258" s="88">
        <v>7</v>
      </c>
      <c r="W258" s="89">
        <v>1.3388259526261586E-2</v>
      </c>
      <c r="X258" s="89">
        <v>3.6045314109165809E-3</v>
      </c>
    </row>
    <row r="259" spans="14:24" ht="15.75" x14ac:dyDescent="0.25">
      <c r="N259" s="85">
        <v>44377</v>
      </c>
      <c r="O259" s="86">
        <v>2302</v>
      </c>
      <c r="P259" s="86">
        <v>379</v>
      </c>
      <c r="Q259" s="86">
        <v>1923</v>
      </c>
      <c r="R259" s="86">
        <v>17435989982</v>
      </c>
      <c r="S259" s="87">
        <v>10971105542</v>
      </c>
      <c r="T259" s="87">
        <v>6464884440</v>
      </c>
      <c r="U259" s="88">
        <v>41</v>
      </c>
      <c r="V259" s="88">
        <v>7</v>
      </c>
      <c r="W259" s="89">
        <v>1.7810599478714162E-2</v>
      </c>
      <c r="X259" s="89">
        <v>3.0408340573414424E-3</v>
      </c>
    </row>
    <row r="260" spans="14:24" ht="15.75" x14ac:dyDescent="0.25">
      <c r="N260" s="85">
        <v>44408</v>
      </c>
      <c r="O260" s="86">
        <v>2121</v>
      </c>
      <c r="P260" s="86">
        <v>359</v>
      </c>
      <c r="Q260" s="86">
        <v>1762</v>
      </c>
      <c r="R260" s="86">
        <v>17519901527</v>
      </c>
      <c r="S260" s="87">
        <v>11512444092</v>
      </c>
      <c r="T260" s="87">
        <v>6007457435</v>
      </c>
      <c r="U260" s="88">
        <v>30</v>
      </c>
      <c r="V260" s="88">
        <v>12</v>
      </c>
      <c r="W260" s="89">
        <v>1.4144271570014143E-2</v>
      </c>
      <c r="X260" s="89">
        <v>5.6577086280056579E-3</v>
      </c>
    </row>
    <row r="261" spans="14:24" ht="15.75" x14ac:dyDescent="0.25">
      <c r="N261" s="85">
        <v>44439</v>
      </c>
      <c r="O261" s="86">
        <v>2246</v>
      </c>
      <c r="P261" s="86">
        <v>404</v>
      </c>
      <c r="Q261" s="86">
        <v>1842</v>
      </c>
      <c r="R261" s="86">
        <v>19969413586</v>
      </c>
      <c r="S261" s="87">
        <v>13917170703</v>
      </c>
      <c r="T261" s="87">
        <v>6052242883</v>
      </c>
      <c r="U261" s="88">
        <v>30</v>
      </c>
      <c r="V261" s="88">
        <v>10</v>
      </c>
      <c r="W261" s="89">
        <v>1.3357079252003561E-2</v>
      </c>
      <c r="X261" s="89">
        <v>4.4523597506678537E-3</v>
      </c>
    </row>
    <row r="262" spans="14:24" ht="15.75" x14ac:dyDescent="0.25">
      <c r="N262" s="85">
        <v>44469</v>
      </c>
      <c r="O262" s="86">
        <v>2282</v>
      </c>
      <c r="P262" s="86">
        <v>418</v>
      </c>
      <c r="Q262" s="86">
        <v>1864</v>
      </c>
      <c r="R262" s="86">
        <v>20668787263</v>
      </c>
      <c r="S262" s="87">
        <v>13976217999</v>
      </c>
      <c r="T262" s="87">
        <v>6692569264</v>
      </c>
      <c r="U262" s="88">
        <v>29</v>
      </c>
      <c r="V262" s="88">
        <v>8</v>
      </c>
      <c r="W262" s="89">
        <v>1.2708150744960562E-2</v>
      </c>
      <c r="X262" s="89">
        <v>3.5056967572304996E-3</v>
      </c>
    </row>
    <row r="263" spans="14:24" ht="15.75" x14ac:dyDescent="0.25">
      <c r="N263" s="85">
        <v>44500</v>
      </c>
      <c r="O263" s="86">
        <v>2292</v>
      </c>
      <c r="P263" s="86">
        <v>411</v>
      </c>
      <c r="Q263" s="86">
        <v>1881</v>
      </c>
      <c r="R263" s="86">
        <v>20723042640</v>
      </c>
      <c r="S263" s="87">
        <v>14316821989</v>
      </c>
      <c r="T263" s="87">
        <v>6406220651</v>
      </c>
      <c r="U263" s="88">
        <v>28</v>
      </c>
      <c r="V263" s="88">
        <v>9</v>
      </c>
      <c r="W263" s="89">
        <v>1.2216404886561954E-2</v>
      </c>
      <c r="X263" s="89">
        <v>3.9267015706806281E-3</v>
      </c>
    </row>
    <row r="264" spans="14:24" ht="15.75" x14ac:dyDescent="0.25">
      <c r="N264" s="85">
        <v>44530</v>
      </c>
      <c r="O264" s="86">
        <v>2306</v>
      </c>
      <c r="P264" s="86">
        <v>404</v>
      </c>
      <c r="Q264" s="86">
        <v>1902</v>
      </c>
      <c r="R264" s="86">
        <v>20326564722</v>
      </c>
      <c r="S264" s="87">
        <v>13807890495</v>
      </c>
      <c r="T264" s="87">
        <v>6518674227</v>
      </c>
      <c r="U264" s="88">
        <v>24</v>
      </c>
      <c r="V264" s="88">
        <v>6</v>
      </c>
      <c r="W264" s="89">
        <v>1.0407632263660017E-2</v>
      </c>
      <c r="X264" s="89">
        <v>2.6019080659150044E-3</v>
      </c>
    </row>
    <row r="265" spans="14:24" ht="15.75" x14ac:dyDescent="0.25">
      <c r="N265" s="85">
        <v>44561</v>
      </c>
      <c r="O265" s="86">
        <v>3820</v>
      </c>
      <c r="P265" s="86">
        <v>794</v>
      </c>
      <c r="Q265" s="86">
        <v>3026</v>
      </c>
      <c r="R265" s="86">
        <v>38846497210</v>
      </c>
      <c r="S265" s="87">
        <v>26998533298</v>
      </c>
      <c r="T265" s="87">
        <v>11847963912</v>
      </c>
      <c r="U265" s="88">
        <v>30</v>
      </c>
      <c r="V265" s="88">
        <v>20</v>
      </c>
      <c r="W265" s="89">
        <v>7.8534031413612562E-3</v>
      </c>
      <c r="X265" s="89">
        <v>5.235602094240838E-3</v>
      </c>
    </row>
    <row r="266" spans="14:24" ht="15.75" x14ac:dyDescent="0.25">
      <c r="N266" s="85">
        <v>44592</v>
      </c>
      <c r="O266" s="86">
        <v>1741</v>
      </c>
      <c r="P266" s="86">
        <v>275</v>
      </c>
      <c r="Q266" s="86">
        <v>1466</v>
      </c>
      <c r="R266" s="86">
        <v>14252955459</v>
      </c>
      <c r="S266" s="87">
        <v>8914533594</v>
      </c>
      <c r="T266" s="87">
        <v>5338421865</v>
      </c>
      <c r="U266" s="88">
        <v>18</v>
      </c>
      <c r="V266" s="88">
        <v>8</v>
      </c>
      <c r="W266" s="89">
        <v>1.0338885697874785E-2</v>
      </c>
      <c r="X266" s="89">
        <v>4.595060310166571E-3</v>
      </c>
    </row>
    <row r="267" spans="14:24" ht="15.75" x14ac:dyDescent="0.25">
      <c r="N267" s="85">
        <v>44620</v>
      </c>
      <c r="O267" s="86">
        <v>1752</v>
      </c>
      <c r="P267" s="86">
        <v>285</v>
      </c>
      <c r="Q267" s="86">
        <v>1467</v>
      </c>
      <c r="R267" s="86">
        <v>14078643088</v>
      </c>
      <c r="S267" s="87">
        <v>8913746195</v>
      </c>
      <c r="T267" s="87">
        <v>5164896893</v>
      </c>
      <c r="U267" s="88">
        <v>19</v>
      </c>
      <c r="V267" s="88">
        <v>9</v>
      </c>
      <c r="W267" s="89">
        <v>1.0844748858447488E-2</v>
      </c>
      <c r="X267" s="89">
        <v>5.1369863013698627E-3</v>
      </c>
    </row>
    <row r="268" spans="14:24" ht="15.75" x14ac:dyDescent="0.25">
      <c r="N268" s="85">
        <v>44651</v>
      </c>
      <c r="O268" s="86">
        <v>2316</v>
      </c>
      <c r="P268" s="86">
        <v>377</v>
      </c>
      <c r="Q268" s="86">
        <v>1939</v>
      </c>
      <c r="R268" s="86">
        <v>19811088006</v>
      </c>
      <c r="S268" s="87">
        <v>13230666871</v>
      </c>
      <c r="T268" s="87">
        <v>6580421135</v>
      </c>
      <c r="U268" s="88">
        <v>28</v>
      </c>
      <c r="V268" s="88">
        <v>14</v>
      </c>
      <c r="W268" s="89">
        <v>1.2089810017271158E-2</v>
      </c>
      <c r="X268" s="89">
        <v>6.044905008635579E-3</v>
      </c>
    </row>
    <row r="269" spans="14:24" ht="15.75" x14ac:dyDescent="0.25">
      <c r="N269" s="85">
        <v>44681</v>
      </c>
      <c r="O269" s="86">
        <v>2226</v>
      </c>
      <c r="P269" s="86">
        <v>348</v>
      </c>
      <c r="Q269" s="86">
        <v>1878</v>
      </c>
      <c r="R269" s="86">
        <v>19068391422</v>
      </c>
      <c r="S269" s="87">
        <v>12223361164</v>
      </c>
      <c r="T269" s="87">
        <v>6845030258</v>
      </c>
      <c r="U269" s="88">
        <v>27</v>
      </c>
      <c r="V269" s="88">
        <v>10</v>
      </c>
      <c r="W269" s="89">
        <v>1.2129380053908356E-2</v>
      </c>
      <c r="X269" s="89">
        <v>4.4923629829290209E-3</v>
      </c>
    </row>
    <row r="270" spans="14:24" ht="15.75" x14ac:dyDescent="0.25">
      <c r="N270" s="85">
        <v>44712</v>
      </c>
      <c r="O270" s="86">
        <v>2153</v>
      </c>
      <c r="P270" s="86">
        <v>354</v>
      </c>
      <c r="Q270" s="86">
        <v>1799</v>
      </c>
      <c r="R270" s="86">
        <v>19189698514</v>
      </c>
      <c r="S270" s="87">
        <v>12116246310</v>
      </c>
      <c r="T270" s="87">
        <v>7073452204</v>
      </c>
      <c r="U270" s="88">
        <v>26</v>
      </c>
      <c r="V270" s="88">
        <v>9</v>
      </c>
      <c r="W270" s="89">
        <v>1.2076172782164421E-2</v>
      </c>
      <c r="X270" s="89">
        <v>4.1802136553646075E-3</v>
      </c>
    </row>
    <row r="271" spans="14:24" ht="15.75" x14ac:dyDescent="0.25">
      <c r="N271" s="85">
        <v>44742</v>
      </c>
      <c r="O271" s="86">
        <v>2435</v>
      </c>
      <c r="P271" s="86">
        <v>429</v>
      </c>
      <c r="Q271" s="86">
        <v>2006</v>
      </c>
      <c r="R271" s="86">
        <v>24002286260</v>
      </c>
      <c r="S271" s="87">
        <v>16301627568</v>
      </c>
      <c r="T271" s="87">
        <v>7700658692</v>
      </c>
      <c r="U271" s="88">
        <v>23</v>
      </c>
      <c r="V271" s="88">
        <v>11</v>
      </c>
      <c r="W271" s="89">
        <v>9.4455852156057497E-3</v>
      </c>
      <c r="X271" s="89">
        <v>4.517453798767967E-3</v>
      </c>
    </row>
    <row r="272" spans="14:24" ht="15.75" x14ac:dyDescent="0.25">
      <c r="N272" s="85">
        <v>44773</v>
      </c>
      <c r="O272" s="86">
        <v>1904</v>
      </c>
      <c r="P272" s="86">
        <v>336</v>
      </c>
      <c r="Q272" s="86">
        <v>1568</v>
      </c>
      <c r="R272" s="86">
        <v>16962799475</v>
      </c>
      <c r="S272" s="87">
        <v>11163109883</v>
      </c>
      <c r="T272" s="87">
        <v>5799689592</v>
      </c>
      <c r="U272" s="88">
        <v>27</v>
      </c>
      <c r="V272" s="88">
        <v>8</v>
      </c>
      <c r="W272" s="89">
        <v>1.4180672268907563E-2</v>
      </c>
      <c r="X272" s="89">
        <v>4.2016806722689074E-3</v>
      </c>
    </row>
    <row r="273" spans="14:24" ht="15.75" x14ac:dyDescent="0.25">
      <c r="N273" s="85">
        <v>44804</v>
      </c>
      <c r="O273" s="86">
        <v>1909</v>
      </c>
      <c r="P273" s="86">
        <v>310</v>
      </c>
      <c r="Q273" s="86">
        <v>1599</v>
      </c>
      <c r="R273" s="86">
        <v>15794369625</v>
      </c>
      <c r="S273" s="87">
        <v>9832734814</v>
      </c>
      <c r="T273" s="87">
        <v>5961634811</v>
      </c>
      <c r="U273" s="88">
        <v>22</v>
      </c>
      <c r="V273" s="88">
        <v>8</v>
      </c>
      <c r="W273" s="89">
        <v>1.1524358302776323E-2</v>
      </c>
      <c r="X273" s="89">
        <v>4.1906757464641176E-3</v>
      </c>
    </row>
    <row r="274" spans="14:24" ht="15.75" x14ac:dyDescent="0.25">
      <c r="N274" s="85">
        <v>44834</v>
      </c>
      <c r="O274" s="86">
        <v>1791</v>
      </c>
      <c r="P274" s="86">
        <v>300</v>
      </c>
      <c r="Q274" s="86">
        <v>1491</v>
      </c>
      <c r="R274" s="86">
        <v>16499951248</v>
      </c>
      <c r="S274" s="87">
        <v>10827889269</v>
      </c>
      <c r="T274" s="87">
        <v>5672061979</v>
      </c>
      <c r="U274" s="88">
        <v>31</v>
      </c>
      <c r="V274" s="88">
        <v>14</v>
      </c>
      <c r="W274" s="89">
        <v>1.7308766052484645E-2</v>
      </c>
      <c r="X274" s="89">
        <v>7.8168620882188723E-3</v>
      </c>
    </row>
    <row r="275" spans="14:24" ht="15.75" x14ac:dyDescent="0.25">
      <c r="N275" s="85">
        <v>44865</v>
      </c>
      <c r="O275" s="86">
        <v>1598</v>
      </c>
      <c r="P275" s="86">
        <v>261</v>
      </c>
      <c r="Q275" s="86">
        <v>1337</v>
      </c>
      <c r="R275" s="86">
        <v>13327750165</v>
      </c>
      <c r="S275" s="87">
        <v>8172972740</v>
      </c>
      <c r="T275" s="87">
        <v>5154777425</v>
      </c>
      <c r="U275" s="88">
        <v>24</v>
      </c>
      <c r="V275" s="88">
        <v>12</v>
      </c>
      <c r="W275" s="89">
        <v>1.5018773466833541E-2</v>
      </c>
      <c r="X275" s="89">
        <v>7.5093867334167707E-3</v>
      </c>
    </row>
    <row r="276" spans="14:24" ht="15.75" x14ac:dyDescent="0.25">
      <c r="N276" s="85">
        <v>44895</v>
      </c>
      <c r="O276" s="86">
        <v>1464</v>
      </c>
      <c r="P276" s="86">
        <v>249</v>
      </c>
      <c r="Q276" s="86">
        <v>1215</v>
      </c>
      <c r="R276" s="86">
        <v>12123071527</v>
      </c>
      <c r="S276" s="87">
        <v>7947885638</v>
      </c>
      <c r="T276" s="87">
        <v>4175185889</v>
      </c>
      <c r="U276" s="88">
        <v>18</v>
      </c>
      <c r="V276" s="88">
        <v>14</v>
      </c>
      <c r="W276" s="89">
        <v>1.2295081967213115E-2</v>
      </c>
      <c r="X276" s="89">
        <v>9.562841530054645E-3</v>
      </c>
    </row>
    <row r="277" spans="14:24" ht="15.75" x14ac:dyDescent="0.25">
      <c r="N277" s="85">
        <v>44926</v>
      </c>
      <c r="O277" s="86">
        <v>1730</v>
      </c>
      <c r="P277" s="86">
        <v>284</v>
      </c>
      <c r="Q277" s="86">
        <v>1446</v>
      </c>
      <c r="R277" s="86">
        <v>12818610391</v>
      </c>
      <c r="S277" s="87">
        <v>7630868477</v>
      </c>
      <c r="T277" s="87">
        <v>5187741914</v>
      </c>
      <c r="U277" s="88">
        <v>24</v>
      </c>
      <c r="V277" s="88">
        <v>14</v>
      </c>
      <c r="W277" s="89">
        <v>1.3872832369942197E-2</v>
      </c>
      <c r="X277" s="89">
        <v>8.0924855491329474E-3</v>
      </c>
    </row>
    <row r="278" spans="14:24" ht="15.75" x14ac:dyDescent="0.25">
      <c r="N278" s="85">
        <v>44957</v>
      </c>
      <c r="O278" s="86">
        <v>1186</v>
      </c>
      <c r="P278" s="86">
        <v>145</v>
      </c>
      <c r="Q278" s="86">
        <v>1041</v>
      </c>
      <c r="R278" s="86">
        <v>6782369397</v>
      </c>
      <c r="S278" s="87">
        <v>3413630730</v>
      </c>
      <c r="T278" s="87">
        <v>3368738667</v>
      </c>
      <c r="U278" s="88">
        <v>17</v>
      </c>
      <c r="V278" s="88">
        <v>9</v>
      </c>
      <c r="W278" s="89">
        <v>1.433389544688027E-2</v>
      </c>
      <c r="X278" s="89">
        <v>7.5885328836424954E-3</v>
      </c>
    </row>
    <row r="279" spans="14:24" ht="15.75" x14ac:dyDescent="0.25">
      <c r="N279" s="85">
        <v>44985</v>
      </c>
      <c r="O279" s="86">
        <v>1033</v>
      </c>
      <c r="P279" s="86">
        <v>139</v>
      </c>
      <c r="Q279" s="86">
        <v>894</v>
      </c>
      <c r="R279" s="86">
        <v>6024346870</v>
      </c>
      <c r="S279" s="87">
        <v>2983004314</v>
      </c>
      <c r="T279" s="87">
        <v>3041342556</v>
      </c>
      <c r="U279" s="88">
        <v>15</v>
      </c>
      <c r="V279" s="88">
        <v>7</v>
      </c>
      <c r="W279" s="89">
        <v>1.452081316553727E-2</v>
      </c>
      <c r="X279" s="89">
        <v>6.7763794772507258E-3</v>
      </c>
    </row>
    <row r="280" spans="14:24" ht="15.75" x14ac:dyDescent="0.25">
      <c r="N280" s="85">
        <v>45016</v>
      </c>
      <c r="O280" s="86">
        <v>1347</v>
      </c>
      <c r="P280" s="86">
        <v>177</v>
      </c>
      <c r="Q280" s="86">
        <v>1170</v>
      </c>
      <c r="R280" s="86">
        <v>9718271555</v>
      </c>
      <c r="S280" s="87">
        <v>5476771596</v>
      </c>
      <c r="T280" s="87">
        <v>4241499959</v>
      </c>
      <c r="U280" s="88">
        <v>23</v>
      </c>
      <c r="V280" s="88">
        <v>10</v>
      </c>
      <c r="W280" s="89">
        <v>1.7074981440237565E-2</v>
      </c>
      <c r="X280" s="89">
        <v>7.4239049740163323E-3</v>
      </c>
    </row>
    <row r="281" spans="14:24" ht="15.75" x14ac:dyDescent="0.25">
      <c r="N281" s="85">
        <v>45046</v>
      </c>
      <c r="O281" s="86">
        <v>1087</v>
      </c>
      <c r="P281" s="86">
        <v>128</v>
      </c>
      <c r="Q281" s="86">
        <v>959</v>
      </c>
      <c r="R281" s="86">
        <v>5800664663</v>
      </c>
      <c r="S281" s="87">
        <v>2987197360</v>
      </c>
      <c r="T281" s="87">
        <v>2813467303</v>
      </c>
      <c r="U281" s="88">
        <v>23</v>
      </c>
      <c r="V281" s="88">
        <v>5</v>
      </c>
      <c r="W281" s="89">
        <v>2.1159153633854646E-2</v>
      </c>
      <c r="X281" s="89">
        <v>4.5998160073597054E-3</v>
      </c>
    </row>
    <row r="282" spans="14:24" ht="15.75" x14ac:dyDescent="0.25">
      <c r="N282" s="85">
        <v>45077</v>
      </c>
      <c r="O282" s="86">
        <v>1351</v>
      </c>
      <c r="P282" s="86">
        <v>158</v>
      </c>
      <c r="Q282" s="86">
        <v>1193</v>
      </c>
      <c r="R282" s="86">
        <v>7713183296</v>
      </c>
      <c r="S282" s="87">
        <v>3869780584</v>
      </c>
      <c r="T282" s="87">
        <v>3843402712</v>
      </c>
      <c r="U282" s="88">
        <v>20</v>
      </c>
      <c r="V282" s="88">
        <v>5</v>
      </c>
      <c r="W282" s="89">
        <v>1.4803849000740192E-2</v>
      </c>
      <c r="X282" s="89">
        <v>3.7009622501850479E-3</v>
      </c>
    </row>
    <row r="283" spans="14:24" ht="15.75" x14ac:dyDescent="0.25">
      <c r="N283" s="85">
        <v>45107</v>
      </c>
      <c r="O283" s="86">
        <v>1433</v>
      </c>
      <c r="P283" s="86">
        <v>208</v>
      </c>
      <c r="Q283" s="86">
        <v>1225</v>
      </c>
      <c r="R283" s="86">
        <v>9701746355</v>
      </c>
      <c r="S283" s="87">
        <v>5412790509</v>
      </c>
      <c r="T283" s="87">
        <v>4288955846</v>
      </c>
      <c r="U283" s="88">
        <v>18</v>
      </c>
      <c r="V283" s="88">
        <v>17</v>
      </c>
      <c r="W283" s="89">
        <v>1.2561060711793441E-2</v>
      </c>
      <c r="X283" s="89">
        <v>1.1863224005582694E-2</v>
      </c>
    </row>
    <row r="284" spans="14:24" ht="15.75" x14ac:dyDescent="0.25">
      <c r="N284" s="85">
        <v>45138</v>
      </c>
      <c r="O284" s="86">
        <v>1136</v>
      </c>
      <c r="P284" s="86">
        <v>151</v>
      </c>
      <c r="Q284" s="86">
        <v>985</v>
      </c>
      <c r="R284" s="86">
        <v>7797103238</v>
      </c>
      <c r="S284" s="87">
        <v>4803632569</v>
      </c>
      <c r="T284" s="87">
        <v>2993470669</v>
      </c>
      <c r="U284" s="88">
        <v>22</v>
      </c>
      <c r="V284" s="88">
        <v>9</v>
      </c>
      <c r="W284" s="89">
        <v>1.936619718309859E-2</v>
      </c>
      <c r="X284" s="89">
        <v>7.9225352112676055E-3</v>
      </c>
    </row>
    <row r="285" spans="14:24" ht="15.75" x14ac:dyDescent="0.25">
      <c r="N285" s="85">
        <v>45169</v>
      </c>
      <c r="O285" s="86">
        <v>1304</v>
      </c>
      <c r="P285" s="86">
        <v>194</v>
      </c>
      <c r="Q285" s="86">
        <v>1110</v>
      </c>
      <c r="R285" s="86">
        <v>9574310392</v>
      </c>
      <c r="S285" s="87">
        <v>5963251998</v>
      </c>
      <c r="T285" s="87">
        <v>3611058394</v>
      </c>
      <c r="U285" s="88">
        <v>23</v>
      </c>
      <c r="V285" s="88">
        <v>7</v>
      </c>
      <c r="W285" s="89">
        <v>1.763803680981595E-2</v>
      </c>
      <c r="X285" s="89">
        <v>5.3680981595092027E-3</v>
      </c>
    </row>
    <row r="286" spans="14:24" ht="15.75" x14ac:dyDescent="0.25">
      <c r="N286" s="85">
        <v>45199</v>
      </c>
      <c r="O286" s="86">
        <v>1296</v>
      </c>
      <c r="P286" s="86">
        <v>197</v>
      </c>
      <c r="Q286" s="86">
        <v>1099</v>
      </c>
      <c r="R286" s="86">
        <v>9119670403</v>
      </c>
      <c r="S286" s="87">
        <v>5505257884</v>
      </c>
      <c r="T286" s="87">
        <v>3614412519</v>
      </c>
      <c r="U286" s="88">
        <v>16</v>
      </c>
      <c r="V286" s="88">
        <v>13</v>
      </c>
      <c r="W286" s="89">
        <v>1.2345679012345678E-2</v>
      </c>
      <c r="X286" s="89">
        <v>1.0030864197530864E-2</v>
      </c>
    </row>
    <row r="287" spans="14:24" ht="15.75" x14ac:dyDescent="0.25">
      <c r="N287" s="85">
        <v>45230</v>
      </c>
      <c r="O287" s="86">
        <v>1366</v>
      </c>
      <c r="P287" s="86">
        <v>190</v>
      </c>
      <c r="Q287" s="86">
        <v>1176</v>
      </c>
      <c r="R287" s="86">
        <v>9413072201</v>
      </c>
      <c r="S287" s="87">
        <v>5429327591</v>
      </c>
      <c r="T287" s="87">
        <v>3983744610</v>
      </c>
      <c r="U287" s="88">
        <v>22</v>
      </c>
      <c r="V287" s="88">
        <v>14</v>
      </c>
      <c r="W287" s="89">
        <v>1.6105417276720352E-2</v>
      </c>
      <c r="X287" s="89">
        <v>1.0248901903367497E-2</v>
      </c>
    </row>
    <row r="288" spans="14:24" ht="15.75" x14ac:dyDescent="0.25">
      <c r="N288" s="85">
        <v>45260</v>
      </c>
      <c r="O288" s="86">
        <v>1213</v>
      </c>
      <c r="P288" s="86">
        <v>153</v>
      </c>
      <c r="Q288" s="86">
        <v>1060</v>
      </c>
      <c r="R288" s="86">
        <v>6483269995</v>
      </c>
      <c r="S288" s="87">
        <v>3152243315</v>
      </c>
      <c r="T288" s="87">
        <v>3331026680</v>
      </c>
      <c r="U288" s="88">
        <v>31</v>
      </c>
      <c r="V288" s="88">
        <v>12</v>
      </c>
      <c r="W288" s="89">
        <v>2.5556471558120363E-2</v>
      </c>
      <c r="X288" s="89">
        <v>9.8928276999175595E-3</v>
      </c>
    </row>
    <row r="289" spans="14:24" ht="15.75" x14ac:dyDescent="0.25">
      <c r="N289" s="85">
        <v>45291</v>
      </c>
      <c r="O289" s="86">
        <v>1428</v>
      </c>
      <c r="P289" s="86">
        <v>245</v>
      </c>
      <c r="Q289" s="86">
        <v>1183</v>
      </c>
      <c r="R289" s="86">
        <v>10347936453</v>
      </c>
      <c r="S289" s="87">
        <v>5847145399</v>
      </c>
      <c r="T289" s="87">
        <v>4500791054</v>
      </c>
      <c r="U289" s="88">
        <v>32</v>
      </c>
      <c r="V289" s="88">
        <v>24</v>
      </c>
      <c r="W289" s="89">
        <v>2.2408963585434174E-2</v>
      </c>
      <c r="X289" s="89">
        <v>1.680672268907563E-2</v>
      </c>
    </row>
    <row r="290" spans="14:24" ht="15.75" x14ac:dyDescent="0.25">
      <c r="N290" s="85">
        <v>45322</v>
      </c>
      <c r="O290" s="86">
        <v>1052</v>
      </c>
      <c r="P290" s="86">
        <v>133</v>
      </c>
      <c r="Q290" s="86">
        <v>919</v>
      </c>
      <c r="R290" s="86">
        <v>5875577460</v>
      </c>
      <c r="S290" s="87">
        <v>2734938996</v>
      </c>
      <c r="T290" s="87">
        <v>3140638464</v>
      </c>
      <c r="U290" s="88">
        <v>23</v>
      </c>
      <c r="V290" s="88">
        <v>10</v>
      </c>
      <c r="W290" s="89">
        <v>2.1863117870722433E-2</v>
      </c>
      <c r="X290" s="89">
        <v>9.5057034220532317E-3</v>
      </c>
    </row>
    <row r="291" spans="14:24" ht="15.75" x14ac:dyDescent="0.25">
      <c r="N291" s="85">
        <v>45351</v>
      </c>
      <c r="O291" s="86">
        <v>803</v>
      </c>
      <c r="P291" s="86">
        <v>116</v>
      </c>
      <c r="Q291" s="86">
        <v>687</v>
      </c>
      <c r="R291" s="86">
        <v>5220455521</v>
      </c>
      <c r="S291" s="87">
        <v>2950223512</v>
      </c>
      <c r="T291" s="87">
        <v>2270232009</v>
      </c>
      <c r="U291" s="88">
        <v>13</v>
      </c>
      <c r="V291" s="88">
        <v>7</v>
      </c>
      <c r="W291" s="89">
        <v>1.61892901618929E-2</v>
      </c>
      <c r="X291" s="89">
        <v>8.717310087173101E-3</v>
      </c>
    </row>
    <row r="292" spans="14:24" ht="15.75" x14ac:dyDescent="0.25">
      <c r="N292" s="85"/>
      <c r="O292" s="181">
        <f>SUM($O$2:$O291)</f>
        <v>302949</v>
      </c>
      <c r="P292" s="86" t="s">
        <v>76</v>
      </c>
      <c r="Q292" s="86" t="s">
        <v>76</v>
      </c>
      <c r="R292" s="87" t="s">
        <v>76</v>
      </c>
      <c r="S292" s="87" t="s">
        <v>76</v>
      </c>
      <c r="T292" s="87" t="s">
        <v>76</v>
      </c>
      <c r="U292" s="88" t="s">
        <v>76</v>
      </c>
      <c r="V292" s="88" t="s">
        <v>76</v>
      </c>
      <c r="W292" s="89" t="s">
        <v>76</v>
      </c>
      <c r="X292" s="89" t="s">
        <v>76</v>
      </c>
    </row>
    <row r="293" spans="14:24" ht="15.75" x14ac:dyDescent="0.25">
      <c r="N293" s="85">
        <v>42643</v>
      </c>
      <c r="O293" s="86" t="s">
        <v>76</v>
      </c>
      <c r="P293" s="86" t="s">
        <v>76</v>
      </c>
      <c r="Q293" s="86" t="s">
        <v>76</v>
      </c>
      <c r="R293" s="87" t="s">
        <v>76</v>
      </c>
      <c r="S293" s="87" t="s">
        <v>76</v>
      </c>
      <c r="T293" s="87" t="s">
        <v>76</v>
      </c>
      <c r="U293" s="88" t="s">
        <v>76</v>
      </c>
      <c r="V293" s="88" t="s">
        <v>76</v>
      </c>
      <c r="W293" s="89" t="s">
        <v>76</v>
      </c>
      <c r="X293" s="89" t="s">
        <v>76</v>
      </c>
    </row>
    <row r="294" spans="14:24" ht="15.75" x14ac:dyDescent="0.25">
      <c r="N294" s="85">
        <v>42674</v>
      </c>
      <c r="O294" s="86" t="s">
        <v>76</v>
      </c>
      <c r="P294" s="86" t="s">
        <v>76</v>
      </c>
      <c r="Q294" s="86" t="s">
        <v>76</v>
      </c>
      <c r="R294" s="87" t="s">
        <v>76</v>
      </c>
      <c r="S294" s="87" t="s">
        <v>76</v>
      </c>
      <c r="T294" s="87" t="s">
        <v>76</v>
      </c>
      <c r="U294" s="88" t="s">
        <v>76</v>
      </c>
      <c r="V294" s="88" t="s">
        <v>76</v>
      </c>
      <c r="W294" s="89" t="s">
        <v>76</v>
      </c>
      <c r="X294" s="89" t="s">
        <v>76</v>
      </c>
    </row>
    <row r="295" spans="14:24" ht="15.75" x14ac:dyDescent="0.25">
      <c r="N295" s="182"/>
      <c r="O295" s="183" t="s">
        <v>141</v>
      </c>
      <c r="P295" s="183" t="s">
        <v>142</v>
      </c>
      <c r="Q295" s="183" t="s">
        <v>143</v>
      </c>
      <c r="R295" s="184" t="s">
        <v>144</v>
      </c>
      <c r="S295" s="184" t="s">
        <v>142</v>
      </c>
      <c r="T295" s="184" t="s">
        <v>143</v>
      </c>
      <c r="U295" s="185" t="s">
        <v>76</v>
      </c>
      <c r="V295" s="185" t="s">
        <v>76</v>
      </c>
      <c r="W295" s="89" t="s">
        <v>76</v>
      </c>
      <c r="X295" s="89" t="s">
        <v>76</v>
      </c>
    </row>
    <row r="296" spans="14:24" ht="15.75" x14ac:dyDescent="0.25">
      <c r="N296" s="182">
        <v>42704</v>
      </c>
      <c r="O296" s="183" t="s">
        <v>76</v>
      </c>
      <c r="P296" s="183" t="s">
        <v>76</v>
      </c>
      <c r="Q296" s="183" t="s">
        <v>76</v>
      </c>
      <c r="R296" s="184" t="s">
        <v>76</v>
      </c>
      <c r="S296" s="184" t="s">
        <v>76</v>
      </c>
      <c r="T296" s="184" t="s">
        <v>76</v>
      </c>
      <c r="U296" s="185" t="s">
        <v>76</v>
      </c>
      <c r="V296" s="185" t="s">
        <v>76</v>
      </c>
      <c r="W296" s="89" t="s">
        <v>76</v>
      </c>
      <c r="X296" s="89" t="s">
        <v>76</v>
      </c>
    </row>
    <row r="297" spans="14:24" ht="15.75" x14ac:dyDescent="0.25">
      <c r="N297" s="186" t="s">
        <v>145</v>
      </c>
      <c r="O297" s="181">
        <f>SUM(O268:O279)</f>
        <v>21745</v>
      </c>
      <c r="P297" s="181">
        <f t="shared" ref="P297:S297" si="0">SUM(P268:P279)</f>
        <v>3532</v>
      </c>
      <c r="Q297" s="181">
        <f t="shared" si="0"/>
        <v>18213</v>
      </c>
      <c r="R297" s="181">
        <f>SUM(R268:R279)</f>
        <v>182404732900</v>
      </c>
      <c r="S297" s="181">
        <f t="shared" si="0"/>
        <v>115843997778</v>
      </c>
      <c r="T297" s="181">
        <f>SUM(T268:T279)</f>
        <v>66560735122</v>
      </c>
      <c r="U297" s="181">
        <f>SUM(U268:U279)</f>
        <v>282</v>
      </c>
      <c r="V297" s="181">
        <f>SUM(V268:V279)</f>
        <v>130</v>
      </c>
      <c r="W297" s="89" t="s">
        <v>76</v>
      </c>
      <c r="X297" s="89" t="s">
        <v>76</v>
      </c>
    </row>
    <row r="298" spans="14:24" ht="15.75" x14ac:dyDescent="0.25">
      <c r="N298" s="186" t="s">
        <v>146</v>
      </c>
      <c r="O298" s="181">
        <f>SUM(O280:O291)</f>
        <v>14816</v>
      </c>
      <c r="P298" s="181">
        <f t="shared" ref="P298:V298" si="1">SUM(P280:P291)</f>
        <v>2050</v>
      </c>
      <c r="Q298" s="181">
        <f t="shared" si="1"/>
        <v>12766</v>
      </c>
      <c r="R298" s="181">
        <f>SUM(R280:R291)</f>
        <v>96765261532</v>
      </c>
      <c r="S298" s="181">
        <f t="shared" si="1"/>
        <v>54132561313</v>
      </c>
      <c r="T298" s="181">
        <f t="shared" si="1"/>
        <v>42632700219</v>
      </c>
      <c r="U298" s="181">
        <f t="shared" si="1"/>
        <v>266</v>
      </c>
      <c r="V298" s="181">
        <f t="shared" si="1"/>
        <v>133</v>
      </c>
      <c r="W298" s="89" t="s">
        <v>76</v>
      </c>
      <c r="X298" s="89" t="s">
        <v>76</v>
      </c>
    </row>
    <row r="299" spans="14:24" ht="15.75" x14ac:dyDescent="0.25">
      <c r="N299" s="186" t="s">
        <v>147</v>
      </c>
      <c r="O299" s="187">
        <f>O298/O297-1</f>
        <v>-0.3186479650494366</v>
      </c>
      <c r="P299" s="187">
        <f>P298/P297-1</f>
        <v>-0.41959229898074746</v>
      </c>
      <c r="Q299" s="187">
        <f t="shared" ref="Q299:V299" si="2">Q298/Q297-1</f>
        <v>-0.29907209136331192</v>
      </c>
      <c r="R299" s="187">
        <f>R298/R297-1</f>
        <v>-0.46950246304710874</v>
      </c>
      <c r="S299" s="187">
        <f t="shared" si="2"/>
        <v>-0.53271155734164122</v>
      </c>
      <c r="T299" s="187">
        <f t="shared" si="2"/>
        <v>-0.35949174628468283</v>
      </c>
      <c r="U299" s="187">
        <f t="shared" si="2"/>
        <v>-5.673758865248224E-2</v>
      </c>
      <c r="V299" s="187">
        <f t="shared" si="2"/>
        <v>2.3076923076922995E-2</v>
      </c>
      <c r="W299" s="89" t="s">
        <v>76</v>
      </c>
      <c r="X299" s="89" t="s">
        <v>76</v>
      </c>
    </row>
    <row r="300" spans="14:24" ht="15.75" x14ac:dyDescent="0.25">
      <c r="N300" s="186" t="s">
        <v>148</v>
      </c>
      <c r="O300" s="183">
        <f>SUM(O$170:O243)</f>
        <v>106801</v>
      </c>
      <c r="P300" s="183">
        <f>SUM(P$170:P243)</f>
        <v>20869</v>
      </c>
      <c r="Q300" s="183">
        <f>SUM(Q$170:Q243)</f>
        <v>85932</v>
      </c>
      <c r="R300" s="183">
        <f>SUM(R$170:R243)</f>
        <v>831411106435</v>
      </c>
      <c r="S300" s="183">
        <f>SUM(S$170:S243)</f>
        <v>595571973104</v>
      </c>
      <c r="T300" s="183">
        <f>SUM(T$170:T243)</f>
        <v>235839133331</v>
      </c>
      <c r="U300" s="183">
        <f>SUM(U$170:U243)</f>
        <v>3897</v>
      </c>
      <c r="V300" s="183">
        <f>SUM(V$170:V243)</f>
        <v>1303</v>
      </c>
      <c r="W300" s="89" t="s">
        <v>76</v>
      </c>
      <c r="X300" s="89" t="s">
        <v>76</v>
      </c>
    </row>
    <row r="301" spans="14:24" ht="15.75" x14ac:dyDescent="0.25">
      <c r="N301" s="186" t="s">
        <v>149</v>
      </c>
      <c r="O301" s="183">
        <f>SUM(O$182:O255)</f>
        <v>104443</v>
      </c>
      <c r="P301" s="183">
        <f>SUM(P$182:P255)</f>
        <v>20415</v>
      </c>
      <c r="Q301" s="183">
        <f>SUM(Q$182:Q255)</f>
        <v>84028</v>
      </c>
      <c r="R301" s="183">
        <f>SUM(R$182:R255)</f>
        <v>828870414145</v>
      </c>
      <c r="S301" s="183">
        <f>SUM(S$182:S255)</f>
        <v>588359663839</v>
      </c>
      <c r="T301" s="183">
        <f>SUM(T$182:T255)</f>
        <v>240510750306</v>
      </c>
      <c r="U301" s="183">
        <f>SUM(U$182:U255)</f>
        <v>2688</v>
      </c>
      <c r="V301" s="183">
        <f>SUM(V$182:V255)</f>
        <v>1030</v>
      </c>
      <c r="W301" s="89" t="s">
        <v>76</v>
      </c>
      <c r="X301" s="89" t="s">
        <v>76</v>
      </c>
    </row>
    <row r="302" spans="14:24" ht="15.75" x14ac:dyDescent="0.25">
      <c r="N302" s="186" t="s">
        <v>150</v>
      </c>
      <c r="O302" s="183">
        <f>SUM(O$194:O267)</f>
        <v>112390</v>
      </c>
      <c r="P302" s="183">
        <f>SUM(P$194:P267)</f>
        <v>21778</v>
      </c>
      <c r="Q302" s="183">
        <f>SUM(Q$194:Q267)</f>
        <v>90612</v>
      </c>
      <c r="R302" s="183">
        <f>SUM(R$194:R267)</f>
        <v>918558417519</v>
      </c>
      <c r="S302" s="183">
        <f>SUM(S$194:S267)</f>
        <v>642758240485</v>
      </c>
      <c r="T302" s="183">
        <f>SUM(T$194:T267)</f>
        <v>275800177034</v>
      </c>
      <c r="U302" s="183">
        <f>SUM(U$194:U267)</f>
        <v>1979</v>
      </c>
      <c r="V302" s="183">
        <f>SUM(V$194:V267)</f>
        <v>893</v>
      </c>
      <c r="W302" s="89" t="s">
        <v>76</v>
      </c>
      <c r="X302" s="89" t="s">
        <v>76</v>
      </c>
    </row>
    <row r="303" spans="14:24" ht="15.75" x14ac:dyDescent="0.25">
      <c r="N303" s="186" t="s">
        <v>151</v>
      </c>
      <c r="O303" s="183">
        <f>SUM(O$206:O279)</f>
        <v>114911</v>
      </c>
      <c r="P303" s="183">
        <f>SUM(P$206:P279)</f>
        <v>21841</v>
      </c>
      <c r="Q303" s="183">
        <f>SUM(Q$206:Q279)</f>
        <v>93070</v>
      </c>
      <c r="R303" s="183">
        <f>SUM(R$206:R279)</f>
        <v>968970146942</v>
      </c>
      <c r="S303" s="183">
        <f>SUM(S$206:S279)</f>
        <v>663251131189</v>
      </c>
      <c r="T303" s="183">
        <f>SUM(T$206:T279)</f>
        <v>305719015753</v>
      </c>
      <c r="U303" s="183">
        <f>SUM(U$206:U279)</f>
        <v>1549</v>
      </c>
      <c r="V303" s="183">
        <f>SUM(V$206:V279)</f>
        <v>810</v>
      </c>
      <c r="W303" s="89" t="s">
        <v>76</v>
      </c>
      <c r="X303" s="89" t="s">
        <v>76</v>
      </c>
    </row>
    <row r="304" spans="14:24" ht="15.75" x14ac:dyDescent="0.25">
      <c r="N304" s="186" t="s">
        <v>152</v>
      </c>
      <c r="O304" s="183">
        <f>SUM(O$218:O291)</f>
        <v>115011</v>
      </c>
      <c r="P304" s="183">
        <f>SUM(P$218:P291)</f>
        <v>20470</v>
      </c>
      <c r="Q304" s="183">
        <f>SUM(Q$218:Q291)</f>
        <v>94541</v>
      </c>
      <c r="R304" s="183">
        <f>SUM(R$218:R291)</f>
        <v>934536568547</v>
      </c>
      <c r="S304" s="183">
        <f>SUM(S$218:S291)</f>
        <v>622488979150</v>
      </c>
      <c r="T304" s="183">
        <f>SUM(T$218:T291)</f>
        <v>312047589397</v>
      </c>
      <c r="U304" s="183">
        <f>SUM(U$218:U291)</f>
        <v>1570</v>
      </c>
      <c r="V304" s="183">
        <f>SUM(V$218:V291)</f>
        <v>764</v>
      </c>
      <c r="W304" s="89" t="s">
        <v>76</v>
      </c>
      <c r="X304" s="89" t="s">
        <v>76</v>
      </c>
    </row>
    <row r="305" spans="14:24" ht="15.75" x14ac:dyDescent="0.25">
      <c r="N305" s="182" t="s">
        <v>153</v>
      </c>
      <c r="O305" s="188">
        <f>O304/O303-1</f>
        <v>8.7023870647717771E-4</v>
      </c>
      <c r="P305" s="188">
        <f t="shared" ref="P305:V305" si="3">P304/P303-1</f>
        <v>-6.277185110571859E-2</v>
      </c>
      <c r="Q305" s="188">
        <f t="shared" si="3"/>
        <v>1.5805307832813975E-2</v>
      </c>
      <c r="R305" s="188">
        <f t="shared" si="3"/>
        <v>-3.5536263427382031E-2</v>
      </c>
      <c r="S305" s="188">
        <f>S304/S303-1</f>
        <v>-6.1458096522091554E-2</v>
      </c>
      <c r="T305" s="188">
        <f t="shared" si="3"/>
        <v>2.0700621544304187E-2</v>
      </c>
      <c r="U305" s="188">
        <f t="shared" si="3"/>
        <v>1.355713363460298E-2</v>
      </c>
      <c r="V305" s="188">
        <f t="shared" si="3"/>
        <v>-5.6790123456790131E-2</v>
      </c>
      <c r="W305" s="89" t="s">
        <v>76</v>
      </c>
      <c r="X305" s="89" t="s">
        <v>76</v>
      </c>
    </row>
    <row r="306" spans="14:24" ht="15.75" x14ac:dyDescent="0.25">
      <c r="N306" s="85">
        <v>45808</v>
      </c>
      <c r="O306" s="86" t="s">
        <v>76</v>
      </c>
      <c r="P306" s="86" t="s">
        <v>76</v>
      </c>
      <c r="Q306" s="86" t="s">
        <v>76</v>
      </c>
      <c r="R306" s="86" t="s">
        <v>76</v>
      </c>
      <c r="S306" s="87" t="s">
        <v>76</v>
      </c>
      <c r="T306" s="87" t="s">
        <v>76</v>
      </c>
      <c r="U306" s="88" t="s">
        <v>76</v>
      </c>
      <c r="V306" s="88" t="s">
        <v>76</v>
      </c>
      <c r="W306" s="89" t="s">
        <v>76</v>
      </c>
      <c r="X306" s="89" t="s">
        <v>76</v>
      </c>
    </row>
    <row r="307" spans="14:24" ht="15.75" x14ac:dyDescent="0.25">
      <c r="N307" s="85">
        <v>45838</v>
      </c>
      <c r="O307" s="86" t="s">
        <v>76</v>
      </c>
      <c r="P307" s="86" t="s">
        <v>76</v>
      </c>
      <c r="Q307" s="86" t="s">
        <v>76</v>
      </c>
      <c r="R307" s="86" t="s">
        <v>76</v>
      </c>
      <c r="S307" s="87" t="s">
        <v>76</v>
      </c>
      <c r="T307" s="87" t="s">
        <v>76</v>
      </c>
      <c r="U307" s="88" t="s">
        <v>76</v>
      </c>
      <c r="V307" s="88" t="s">
        <v>76</v>
      </c>
      <c r="W307" s="89" t="s">
        <v>76</v>
      </c>
      <c r="X307" s="89" t="s">
        <v>76</v>
      </c>
    </row>
    <row r="308" spans="14:24" ht="15.75" x14ac:dyDescent="0.25">
      <c r="N308" s="85">
        <v>45869</v>
      </c>
      <c r="O308" s="86" t="s">
        <v>76</v>
      </c>
      <c r="P308" s="86" t="s">
        <v>76</v>
      </c>
      <c r="Q308" s="86" t="s">
        <v>76</v>
      </c>
      <c r="R308" s="86" t="s">
        <v>76</v>
      </c>
      <c r="S308" s="87" t="s">
        <v>76</v>
      </c>
      <c r="T308" s="87" t="s">
        <v>76</v>
      </c>
      <c r="U308" s="88" t="s">
        <v>76</v>
      </c>
      <c r="V308" s="88" t="s">
        <v>76</v>
      </c>
      <c r="W308" s="89" t="s">
        <v>76</v>
      </c>
      <c r="X308" s="89" t="s">
        <v>76</v>
      </c>
    </row>
    <row r="309" spans="14:24" ht="15.75" x14ac:dyDescent="0.25">
      <c r="N309" s="85">
        <v>45900</v>
      </c>
      <c r="O309" s="86" t="s">
        <v>76</v>
      </c>
      <c r="P309" s="86" t="s">
        <v>76</v>
      </c>
      <c r="Q309" s="86" t="s">
        <v>76</v>
      </c>
      <c r="R309" s="86" t="s">
        <v>76</v>
      </c>
      <c r="S309" s="87" t="s">
        <v>76</v>
      </c>
      <c r="T309" s="87" t="s">
        <v>76</v>
      </c>
      <c r="U309" s="88" t="s">
        <v>76</v>
      </c>
      <c r="V309" s="88" t="s">
        <v>76</v>
      </c>
      <c r="W309" s="89" t="s">
        <v>76</v>
      </c>
      <c r="X309" s="89" t="s">
        <v>76</v>
      </c>
    </row>
    <row r="310" spans="14:24" ht="15.75" x14ac:dyDescent="0.25">
      <c r="N310" s="85">
        <v>45930</v>
      </c>
      <c r="O310" s="86" t="s">
        <v>76</v>
      </c>
      <c r="P310" s="86" t="s">
        <v>76</v>
      </c>
      <c r="Q310" s="86" t="s">
        <v>76</v>
      </c>
      <c r="R310" s="86" t="s">
        <v>76</v>
      </c>
      <c r="S310" s="87" t="s">
        <v>76</v>
      </c>
      <c r="T310" s="87" t="s">
        <v>76</v>
      </c>
      <c r="U310" s="88" t="s">
        <v>76</v>
      </c>
      <c r="V310" s="88" t="s">
        <v>76</v>
      </c>
      <c r="W310" s="89" t="s">
        <v>76</v>
      </c>
      <c r="X310" s="89" t="s">
        <v>76</v>
      </c>
    </row>
    <row r="311" spans="14:24" ht="15.75" x14ac:dyDescent="0.25">
      <c r="N311" s="85">
        <v>45961</v>
      </c>
      <c r="O311" s="86" t="s">
        <v>76</v>
      </c>
      <c r="P311" s="86" t="s">
        <v>76</v>
      </c>
      <c r="Q311" s="86" t="s">
        <v>76</v>
      </c>
      <c r="R311" s="86" t="s">
        <v>76</v>
      </c>
      <c r="S311" s="87" t="s">
        <v>76</v>
      </c>
      <c r="T311" s="87" t="s">
        <v>76</v>
      </c>
      <c r="U311" s="88" t="s">
        <v>76</v>
      </c>
      <c r="V311" s="88" t="s">
        <v>76</v>
      </c>
      <c r="W311" s="89" t="s">
        <v>76</v>
      </c>
      <c r="X311" s="89" t="s">
        <v>76</v>
      </c>
    </row>
    <row r="312" spans="14:24" ht="15.75" x14ac:dyDescent="0.25">
      <c r="N312" s="85">
        <v>45991</v>
      </c>
      <c r="O312" s="86" t="s">
        <v>76</v>
      </c>
      <c r="P312" s="86" t="s">
        <v>76</v>
      </c>
      <c r="Q312" s="86" t="s">
        <v>76</v>
      </c>
      <c r="R312" s="86" t="s">
        <v>76</v>
      </c>
      <c r="S312" s="87" t="s">
        <v>76</v>
      </c>
      <c r="T312" s="87" t="s">
        <v>76</v>
      </c>
      <c r="U312" s="88" t="s">
        <v>76</v>
      </c>
      <c r="V312" s="88" t="s">
        <v>76</v>
      </c>
      <c r="W312" s="89" t="s">
        <v>76</v>
      </c>
      <c r="X312" s="89" t="s">
        <v>76</v>
      </c>
    </row>
    <row r="313" spans="14:24" ht="15.75" x14ac:dyDescent="0.25">
      <c r="N313" s="85">
        <v>46022</v>
      </c>
      <c r="O313" s="86" t="s">
        <v>76</v>
      </c>
      <c r="P313" s="86" t="s">
        <v>76</v>
      </c>
      <c r="Q313" s="86" t="s">
        <v>76</v>
      </c>
      <c r="R313" s="86" t="s">
        <v>76</v>
      </c>
      <c r="S313" s="87" t="s">
        <v>76</v>
      </c>
      <c r="T313" s="87" t="s">
        <v>76</v>
      </c>
      <c r="U313" s="88" t="s">
        <v>76</v>
      </c>
      <c r="V313" s="88" t="s">
        <v>76</v>
      </c>
      <c r="W313" s="89" t="s">
        <v>76</v>
      </c>
      <c r="X313" s="89" t="s">
        <v>76</v>
      </c>
    </row>
    <row r="314" spans="14:24" ht="15.75" x14ac:dyDescent="0.25">
      <c r="N314" s="85">
        <v>46053</v>
      </c>
      <c r="O314" s="86" t="s">
        <v>76</v>
      </c>
      <c r="P314" s="86" t="s">
        <v>76</v>
      </c>
      <c r="Q314" s="86" t="s">
        <v>76</v>
      </c>
      <c r="R314" s="86" t="s">
        <v>76</v>
      </c>
      <c r="S314" s="87" t="s">
        <v>76</v>
      </c>
      <c r="T314" s="87" t="s">
        <v>76</v>
      </c>
      <c r="U314" s="88" t="s">
        <v>76</v>
      </c>
      <c r="V314" s="88" t="s">
        <v>76</v>
      </c>
      <c r="W314" s="89" t="s">
        <v>76</v>
      </c>
      <c r="X314" s="89" t="s">
        <v>76</v>
      </c>
    </row>
    <row r="315" spans="14:24" ht="15.75" x14ac:dyDescent="0.25">
      <c r="N315" s="85">
        <v>46081</v>
      </c>
      <c r="O315" s="86" t="s">
        <v>76</v>
      </c>
      <c r="P315" s="86" t="s">
        <v>76</v>
      </c>
      <c r="Q315" s="86" t="s">
        <v>76</v>
      </c>
      <c r="R315" s="86" t="s">
        <v>76</v>
      </c>
      <c r="S315" s="87" t="s">
        <v>76</v>
      </c>
      <c r="T315" s="87" t="s">
        <v>76</v>
      </c>
      <c r="U315" s="88" t="s">
        <v>76</v>
      </c>
      <c r="V315" s="88" t="s">
        <v>76</v>
      </c>
      <c r="W315" s="89" t="s">
        <v>76</v>
      </c>
      <c r="X315" s="89" t="s">
        <v>76</v>
      </c>
    </row>
    <row r="316" spans="14:24" ht="15.75" x14ac:dyDescent="0.25">
      <c r="N316" s="85">
        <v>46112</v>
      </c>
      <c r="O316" s="86" t="s">
        <v>76</v>
      </c>
      <c r="P316" s="86" t="s">
        <v>76</v>
      </c>
      <c r="Q316" s="86" t="s">
        <v>76</v>
      </c>
      <c r="R316" s="86" t="s">
        <v>76</v>
      </c>
      <c r="S316" s="87" t="s">
        <v>76</v>
      </c>
      <c r="T316" s="87" t="s">
        <v>76</v>
      </c>
      <c r="U316" s="88" t="s">
        <v>76</v>
      </c>
      <c r="V316" s="88" t="s">
        <v>76</v>
      </c>
      <c r="W316" s="89" t="s">
        <v>76</v>
      </c>
      <c r="X316" s="89" t="s">
        <v>76</v>
      </c>
    </row>
    <row r="317" spans="14:24" ht="15.75" x14ac:dyDescent="0.25">
      <c r="N317" s="85">
        <v>46142</v>
      </c>
      <c r="O317" s="86" t="s">
        <v>76</v>
      </c>
      <c r="P317" s="86" t="s">
        <v>76</v>
      </c>
      <c r="Q317" s="86" t="s">
        <v>76</v>
      </c>
      <c r="R317" s="86" t="s">
        <v>76</v>
      </c>
      <c r="S317" s="87" t="s">
        <v>76</v>
      </c>
      <c r="T317" s="87" t="s">
        <v>76</v>
      </c>
      <c r="U317" s="88" t="s">
        <v>76</v>
      </c>
      <c r="V317" s="88" t="s">
        <v>76</v>
      </c>
      <c r="W317" s="89" t="s">
        <v>76</v>
      </c>
      <c r="X317" s="89" t="s">
        <v>76</v>
      </c>
    </row>
    <row r="318" spans="14:24" ht="15.75" x14ac:dyDescent="0.25">
      <c r="N318" s="85">
        <v>46173</v>
      </c>
      <c r="O318" s="86" t="s">
        <v>76</v>
      </c>
      <c r="P318" s="86" t="s">
        <v>76</v>
      </c>
      <c r="Q318" s="86" t="s">
        <v>76</v>
      </c>
      <c r="R318" s="86" t="s">
        <v>76</v>
      </c>
      <c r="S318" s="87" t="s">
        <v>76</v>
      </c>
      <c r="T318" s="87" t="s">
        <v>76</v>
      </c>
      <c r="U318" s="88" t="s">
        <v>76</v>
      </c>
      <c r="V318" s="88" t="s">
        <v>76</v>
      </c>
      <c r="W318" s="89" t="s">
        <v>76</v>
      </c>
      <c r="X318" s="89" t="s">
        <v>76</v>
      </c>
    </row>
    <row r="319" spans="14:24" ht="15.75" x14ac:dyDescent="0.25">
      <c r="N319" s="85">
        <v>46203</v>
      </c>
      <c r="O319" s="86" t="s">
        <v>76</v>
      </c>
      <c r="P319" s="86" t="s">
        <v>76</v>
      </c>
      <c r="Q319" s="86" t="s">
        <v>76</v>
      </c>
      <c r="R319" s="86" t="s">
        <v>76</v>
      </c>
      <c r="S319" s="87" t="s">
        <v>76</v>
      </c>
      <c r="T319" s="87" t="s">
        <v>76</v>
      </c>
      <c r="U319" s="88" t="s">
        <v>76</v>
      </c>
      <c r="V319" s="88" t="s">
        <v>76</v>
      </c>
      <c r="W319" s="89" t="s">
        <v>76</v>
      </c>
      <c r="X319" s="89" t="s">
        <v>76</v>
      </c>
    </row>
    <row r="320" spans="14:24" ht="15.75" x14ac:dyDescent="0.25">
      <c r="N320" s="85">
        <v>46234</v>
      </c>
      <c r="O320" s="86" t="s">
        <v>76</v>
      </c>
      <c r="P320" s="86" t="s">
        <v>76</v>
      </c>
      <c r="Q320" s="86" t="s">
        <v>76</v>
      </c>
      <c r="R320" s="86" t="s">
        <v>76</v>
      </c>
      <c r="S320" s="87" t="s">
        <v>76</v>
      </c>
      <c r="T320" s="87" t="s">
        <v>76</v>
      </c>
      <c r="U320" s="88" t="s">
        <v>76</v>
      </c>
      <c r="V320" s="88" t="s">
        <v>76</v>
      </c>
      <c r="W320" s="89" t="s">
        <v>76</v>
      </c>
      <c r="X320" s="89" t="s">
        <v>76</v>
      </c>
    </row>
    <row r="321" spans="14:24" ht="15.75" x14ac:dyDescent="0.25">
      <c r="N321" s="85">
        <v>46265</v>
      </c>
      <c r="O321" s="86" t="s">
        <v>76</v>
      </c>
      <c r="P321" s="86" t="s">
        <v>76</v>
      </c>
      <c r="Q321" s="86" t="s">
        <v>76</v>
      </c>
      <c r="R321" s="86" t="s">
        <v>76</v>
      </c>
      <c r="S321" s="87" t="s">
        <v>76</v>
      </c>
      <c r="T321" s="87" t="s">
        <v>76</v>
      </c>
      <c r="U321" s="88" t="s">
        <v>76</v>
      </c>
      <c r="V321" s="88" t="s">
        <v>76</v>
      </c>
      <c r="W321" s="89" t="s">
        <v>76</v>
      </c>
      <c r="X321" s="89" t="s">
        <v>76</v>
      </c>
    </row>
    <row r="322" spans="14:24" ht="15.75" x14ac:dyDescent="0.25">
      <c r="N322" s="85">
        <v>46295</v>
      </c>
      <c r="O322" s="86" t="s">
        <v>76</v>
      </c>
      <c r="P322" s="86" t="s">
        <v>76</v>
      </c>
      <c r="Q322" s="86" t="s">
        <v>76</v>
      </c>
      <c r="R322" s="86" t="s">
        <v>76</v>
      </c>
      <c r="S322" s="87" t="s">
        <v>76</v>
      </c>
      <c r="T322" s="87" t="s">
        <v>76</v>
      </c>
      <c r="U322" s="88" t="s">
        <v>76</v>
      </c>
      <c r="V322" s="88" t="s">
        <v>76</v>
      </c>
      <c r="W322" s="89" t="s">
        <v>76</v>
      </c>
      <c r="X322" s="89" t="s">
        <v>76</v>
      </c>
    </row>
    <row r="323" spans="14:24" ht="15.75" x14ac:dyDescent="0.25">
      <c r="N323" s="85">
        <v>46326</v>
      </c>
      <c r="O323" s="86" t="s">
        <v>76</v>
      </c>
      <c r="P323" s="86" t="s">
        <v>76</v>
      </c>
      <c r="Q323" s="86" t="s">
        <v>76</v>
      </c>
      <c r="R323" s="86" t="s">
        <v>76</v>
      </c>
      <c r="S323" s="87" t="s">
        <v>76</v>
      </c>
      <c r="T323" s="87" t="s">
        <v>76</v>
      </c>
      <c r="U323" s="88" t="s">
        <v>76</v>
      </c>
      <c r="V323" s="88" t="s">
        <v>76</v>
      </c>
      <c r="W323" s="89" t="s">
        <v>76</v>
      </c>
      <c r="X323" s="89" t="s">
        <v>76</v>
      </c>
    </row>
    <row r="324" spans="14:24" ht="15.75" x14ac:dyDescent="0.25">
      <c r="N324" s="85">
        <v>46356</v>
      </c>
      <c r="O324" s="86" t="s">
        <v>76</v>
      </c>
      <c r="P324" s="86" t="s">
        <v>76</v>
      </c>
      <c r="Q324" s="86" t="s">
        <v>76</v>
      </c>
      <c r="R324" s="86" t="s">
        <v>76</v>
      </c>
      <c r="S324" s="87" t="s">
        <v>76</v>
      </c>
      <c r="T324" s="87" t="s">
        <v>76</v>
      </c>
      <c r="U324" s="88" t="s">
        <v>76</v>
      </c>
      <c r="V324" s="88" t="s">
        <v>76</v>
      </c>
      <c r="W324" s="89" t="s">
        <v>76</v>
      </c>
      <c r="X324" s="89" t="s">
        <v>76</v>
      </c>
    </row>
    <row r="325" spans="14:24" ht="15.75" x14ac:dyDescent="0.25">
      <c r="N325" s="85">
        <v>46387</v>
      </c>
      <c r="O325" s="86" t="s">
        <v>76</v>
      </c>
      <c r="P325" s="86" t="s">
        <v>76</v>
      </c>
      <c r="Q325" s="86" t="s">
        <v>76</v>
      </c>
      <c r="R325" s="86" t="s">
        <v>76</v>
      </c>
      <c r="S325" s="87" t="s">
        <v>76</v>
      </c>
      <c r="T325" s="87" t="s">
        <v>76</v>
      </c>
      <c r="U325" s="88" t="s">
        <v>76</v>
      </c>
      <c r="V325" s="88" t="s">
        <v>76</v>
      </c>
      <c r="W325" s="89" t="s">
        <v>76</v>
      </c>
      <c r="X325" s="89" t="s">
        <v>76</v>
      </c>
    </row>
    <row r="326" spans="14:24" ht="15.75" x14ac:dyDescent="0.25">
      <c r="N326" s="85">
        <v>46418</v>
      </c>
      <c r="O326" s="86" t="s">
        <v>76</v>
      </c>
      <c r="P326" s="86" t="s">
        <v>76</v>
      </c>
      <c r="Q326" s="86" t="s">
        <v>76</v>
      </c>
      <c r="R326" s="86" t="s">
        <v>76</v>
      </c>
      <c r="S326" s="87" t="s">
        <v>76</v>
      </c>
      <c r="T326" s="87" t="s">
        <v>76</v>
      </c>
      <c r="U326" s="88" t="s">
        <v>76</v>
      </c>
      <c r="V326" s="88" t="s">
        <v>76</v>
      </c>
      <c r="W326" s="89" t="s">
        <v>76</v>
      </c>
      <c r="X326" s="89" t="s">
        <v>76</v>
      </c>
    </row>
    <row r="327" spans="14:24" ht="15.75" x14ac:dyDescent="0.25">
      <c r="N327" s="85">
        <v>46446</v>
      </c>
      <c r="O327" s="86" t="s">
        <v>76</v>
      </c>
      <c r="P327" s="86" t="s">
        <v>76</v>
      </c>
      <c r="Q327" s="86" t="s">
        <v>76</v>
      </c>
      <c r="R327" s="86" t="s">
        <v>76</v>
      </c>
      <c r="S327" s="87" t="s">
        <v>76</v>
      </c>
      <c r="T327" s="87" t="s">
        <v>76</v>
      </c>
      <c r="U327" s="88" t="s">
        <v>76</v>
      </c>
      <c r="V327" s="88" t="s">
        <v>76</v>
      </c>
      <c r="W327" s="89" t="s">
        <v>76</v>
      </c>
      <c r="X327" s="89" t="s">
        <v>76</v>
      </c>
    </row>
    <row r="328" spans="14:24" ht="15.75" x14ac:dyDescent="0.25">
      <c r="N328" s="85">
        <v>46477</v>
      </c>
      <c r="O328" s="86" t="s">
        <v>76</v>
      </c>
      <c r="P328" s="86" t="s">
        <v>76</v>
      </c>
      <c r="Q328" s="86" t="s">
        <v>76</v>
      </c>
      <c r="R328" s="86" t="s">
        <v>76</v>
      </c>
      <c r="S328" s="87" t="s">
        <v>76</v>
      </c>
      <c r="T328" s="87" t="s">
        <v>76</v>
      </c>
      <c r="U328" s="88" t="s">
        <v>76</v>
      </c>
      <c r="V328" s="88" t="s">
        <v>76</v>
      </c>
      <c r="W328" s="89" t="s">
        <v>76</v>
      </c>
      <c r="X328" s="89" t="s">
        <v>76</v>
      </c>
    </row>
    <row r="329" spans="14:24" ht="15.75" x14ac:dyDescent="0.25">
      <c r="N329" s="85">
        <v>46507</v>
      </c>
      <c r="O329" s="86" t="s">
        <v>76</v>
      </c>
      <c r="P329" s="86" t="s">
        <v>76</v>
      </c>
      <c r="Q329" s="86" t="s">
        <v>76</v>
      </c>
      <c r="R329" s="86" t="s">
        <v>76</v>
      </c>
      <c r="S329" s="87" t="s">
        <v>76</v>
      </c>
      <c r="T329" s="87" t="s">
        <v>76</v>
      </c>
      <c r="U329" s="88" t="s">
        <v>76</v>
      </c>
      <c r="V329" s="88" t="s">
        <v>76</v>
      </c>
      <c r="W329" s="89" t="s">
        <v>76</v>
      </c>
      <c r="X329" s="89" t="s">
        <v>76</v>
      </c>
    </row>
    <row r="330" spans="14:24" ht="15.75" x14ac:dyDescent="0.25">
      <c r="N330" s="85">
        <v>46538</v>
      </c>
      <c r="O330" s="86" t="s">
        <v>76</v>
      </c>
      <c r="P330" s="86" t="s">
        <v>76</v>
      </c>
      <c r="Q330" s="86" t="s">
        <v>76</v>
      </c>
      <c r="R330" s="86" t="s">
        <v>76</v>
      </c>
      <c r="S330" s="87" t="s">
        <v>76</v>
      </c>
      <c r="T330" s="87" t="s">
        <v>76</v>
      </c>
      <c r="U330" s="88" t="s">
        <v>76</v>
      </c>
      <c r="V330" s="88" t="s">
        <v>76</v>
      </c>
      <c r="W330" s="89" t="s">
        <v>76</v>
      </c>
      <c r="X330" s="89" t="s">
        <v>76</v>
      </c>
    </row>
    <row r="331" spans="14:24" ht="15.75" x14ac:dyDescent="0.25">
      <c r="N331" s="85">
        <v>46568</v>
      </c>
      <c r="O331" s="86" t="s">
        <v>76</v>
      </c>
      <c r="P331" s="86" t="s">
        <v>76</v>
      </c>
      <c r="Q331" s="86" t="s">
        <v>76</v>
      </c>
      <c r="R331" s="86" t="s">
        <v>76</v>
      </c>
      <c r="S331" s="87" t="s">
        <v>76</v>
      </c>
      <c r="T331" s="87" t="s">
        <v>76</v>
      </c>
      <c r="U331" s="88" t="s">
        <v>76</v>
      </c>
      <c r="V331" s="88" t="s">
        <v>76</v>
      </c>
      <c r="W331" s="89" t="s">
        <v>76</v>
      </c>
      <c r="X331" s="89" t="s">
        <v>76</v>
      </c>
    </row>
    <row r="332" spans="14:24" ht="15.75" x14ac:dyDescent="0.25">
      <c r="N332" s="85">
        <v>46599</v>
      </c>
      <c r="O332" s="86" t="s">
        <v>76</v>
      </c>
      <c r="P332" s="86" t="s">
        <v>76</v>
      </c>
      <c r="Q332" s="86" t="s">
        <v>76</v>
      </c>
      <c r="R332" s="86" t="s">
        <v>76</v>
      </c>
      <c r="S332" s="87" t="s">
        <v>76</v>
      </c>
      <c r="T332" s="87" t="s">
        <v>76</v>
      </c>
      <c r="U332" s="88" t="s">
        <v>76</v>
      </c>
      <c r="V332" s="88" t="s">
        <v>76</v>
      </c>
      <c r="W332" s="89" t="s">
        <v>76</v>
      </c>
      <c r="X332" s="89" t="s">
        <v>76</v>
      </c>
    </row>
    <row r="333" spans="14:24" ht="15.75" x14ac:dyDescent="0.25">
      <c r="N333" s="85">
        <v>46630</v>
      </c>
      <c r="O333" s="86" t="s">
        <v>76</v>
      </c>
      <c r="P333" s="86" t="s">
        <v>76</v>
      </c>
      <c r="Q333" s="86" t="s">
        <v>76</v>
      </c>
      <c r="R333" s="86" t="s">
        <v>76</v>
      </c>
      <c r="S333" s="87" t="s">
        <v>76</v>
      </c>
      <c r="T333" s="87" t="s">
        <v>76</v>
      </c>
      <c r="U333" s="88" t="s">
        <v>76</v>
      </c>
      <c r="V333" s="88" t="s">
        <v>76</v>
      </c>
      <c r="W333" s="89" t="s">
        <v>76</v>
      </c>
      <c r="X333" s="89" t="s">
        <v>76</v>
      </c>
    </row>
    <row r="334" spans="14:24" ht="15.75" x14ac:dyDescent="0.25">
      <c r="N334" s="85">
        <v>46660</v>
      </c>
      <c r="O334" s="86" t="s">
        <v>76</v>
      </c>
      <c r="P334" s="86" t="s">
        <v>76</v>
      </c>
      <c r="Q334" s="86" t="s">
        <v>76</v>
      </c>
      <c r="R334" s="86" t="s">
        <v>76</v>
      </c>
      <c r="S334" s="87" t="s">
        <v>76</v>
      </c>
      <c r="T334" s="87" t="s">
        <v>76</v>
      </c>
      <c r="U334" s="88" t="s">
        <v>76</v>
      </c>
      <c r="V334" s="88" t="s">
        <v>76</v>
      </c>
      <c r="W334" s="89" t="s">
        <v>76</v>
      </c>
      <c r="X334" s="89" t="s">
        <v>76</v>
      </c>
    </row>
    <row r="335" spans="14:24" ht="15.75" x14ac:dyDescent="0.25">
      <c r="N335" s="85">
        <v>46691</v>
      </c>
      <c r="O335" s="86" t="s">
        <v>76</v>
      </c>
      <c r="P335" s="86" t="s">
        <v>76</v>
      </c>
      <c r="Q335" s="86" t="s">
        <v>76</v>
      </c>
      <c r="R335" s="86" t="s">
        <v>76</v>
      </c>
      <c r="S335" s="87" t="s">
        <v>76</v>
      </c>
      <c r="T335" s="87" t="s">
        <v>76</v>
      </c>
      <c r="U335" s="88" t="s">
        <v>76</v>
      </c>
      <c r="V335" s="88" t="s">
        <v>76</v>
      </c>
      <c r="W335" s="89" t="s">
        <v>76</v>
      </c>
      <c r="X335" s="89" t="s">
        <v>76</v>
      </c>
    </row>
    <row r="336" spans="14:24" ht="15.75" x14ac:dyDescent="0.25">
      <c r="N336" s="85">
        <v>46721</v>
      </c>
      <c r="O336" s="86" t="s">
        <v>76</v>
      </c>
      <c r="P336" s="86" t="s">
        <v>76</v>
      </c>
      <c r="Q336" s="86" t="s">
        <v>76</v>
      </c>
      <c r="R336" s="86" t="s">
        <v>76</v>
      </c>
      <c r="S336" s="87" t="s">
        <v>76</v>
      </c>
      <c r="T336" s="87" t="s">
        <v>76</v>
      </c>
      <c r="U336" s="88" t="s">
        <v>76</v>
      </c>
      <c r="V336" s="88" t="s">
        <v>76</v>
      </c>
      <c r="W336" s="89" t="s">
        <v>76</v>
      </c>
      <c r="X336" s="89" t="s">
        <v>76</v>
      </c>
    </row>
    <row r="337" spans="14:24" ht="15.75" x14ac:dyDescent="0.25">
      <c r="N337" s="85">
        <v>46752</v>
      </c>
      <c r="O337" s="86" t="s">
        <v>76</v>
      </c>
      <c r="P337" s="86" t="s">
        <v>76</v>
      </c>
      <c r="Q337" s="86" t="s">
        <v>76</v>
      </c>
      <c r="R337" s="86" t="s">
        <v>76</v>
      </c>
      <c r="S337" s="87" t="s">
        <v>76</v>
      </c>
      <c r="T337" s="87" t="s">
        <v>76</v>
      </c>
      <c r="U337" s="88" t="s">
        <v>76</v>
      </c>
      <c r="V337" s="88" t="s">
        <v>76</v>
      </c>
      <c r="W337" s="89" t="s">
        <v>76</v>
      </c>
      <c r="X337" s="89" t="s">
        <v>76</v>
      </c>
    </row>
    <row r="338" spans="14:24" ht="15.75" x14ac:dyDescent="0.25">
      <c r="N338" s="85">
        <v>46783</v>
      </c>
      <c r="O338" s="86" t="s">
        <v>76</v>
      </c>
      <c r="P338" s="86" t="s">
        <v>76</v>
      </c>
      <c r="Q338" s="86" t="s">
        <v>76</v>
      </c>
      <c r="R338" s="86" t="s">
        <v>76</v>
      </c>
      <c r="S338" s="87" t="s">
        <v>76</v>
      </c>
      <c r="T338" s="87" t="s">
        <v>76</v>
      </c>
      <c r="U338" s="88" t="s">
        <v>76</v>
      </c>
      <c r="V338" s="88" t="s">
        <v>76</v>
      </c>
      <c r="W338" s="89" t="s">
        <v>76</v>
      </c>
      <c r="X338" s="89" t="s">
        <v>76</v>
      </c>
    </row>
    <row r="339" spans="14:24" ht="15.75" x14ac:dyDescent="0.25">
      <c r="N339" s="85">
        <v>46812</v>
      </c>
      <c r="O339" s="86" t="s">
        <v>76</v>
      </c>
      <c r="P339" s="86" t="s">
        <v>76</v>
      </c>
      <c r="Q339" s="86" t="s">
        <v>76</v>
      </c>
      <c r="R339" s="86" t="s">
        <v>76</v>
      </c>
      <c r="S339" s="87" t="s">
        <v>76</v>
      </c>
      <c r="T339" s="87" t="s">
        <v>76</v>
      </c>
      <c r="U339" s="88" t="s">
        <v>76</v>
      </c>
      <c r="V339" s="88" t="s">
        <v>76</v>
      </c>
      <c r="W339" s="89" t="s">
        <v>76</v>
      </c>
      <c r="X339" s="89" t="s">
        <v>76</v>
      </c>
    </row>
    <row r="340" spans="14:24" ht="15.75" x14ac:dyDescent="0.25">
      <c r="N340" s="85">
        <v>46843</v>
      </c>
      <c r="O340" s="86" t="s">
        <v>76</v>
      </c>
      <c r="P340" s="86" t="s">
        <v>76</v>
      </c>
      <c r="Q340" s="86" t="s">
        <v>76</v>
      </c>
      <c r="R340" s="86" t="s">
        <v>76</v>
      </c>
      <c r="S340" s="87" t="s">
        <v>76</v>
      </c>
      <c r="T340" s="87" t="s">
        <v>76</v>
      </c>
      <c r="U340" s="88" t="s">
        <v>76</v>
      </c>
      <c r="V340" s="88" t="s">
        <v>76</v>
      </c>
      <c r="W340" s="89" t="s">
        <v>76</v>
      </c>
      <c r="X340" s="89" t="s">
        <v>76</v>
      </c>
    </row>
    <row r="341" spans="14:24" ht="15.75" x14ac:dyDescent="0.25">
      <c r="N341" s="85">
        <v>46873</v>
      </c>
      <c r="O341" s="86" t="s">
        <v>76</v>
      </c>
      <c r="P341" s="86" t="s">
        <v>76</v>
      </c>
      <c r="Q341" s="86" t="s">
        <v>76</v>
      </c>
      <c r="R341" s="86" t="s">
        <v>76</v>
      </c>
      <c r="S341" s="87" t="s">
        <v>76</v>
      </c>
      <c r="T341" s="87" t="s">
        <v>76</v>
      </c>
      <c r="U341" s="88" t="s">
        <v>76</v>
      </c>
      <c r="V341" s="88" t="s">
        <v>76</v>
      </c>
      <c r="W341" s="89" t="s">
        <v>76</v>
      </c>
      <c r="X341" s="89" t="s">
        <v>76</v>
      </c>
    </row>
    <row r="342" spans="14:24" ht="15.75" x14ac:dyDescent="0.25">
      <c r="N342" s="85">
        <v>46904</v>
      </c>
      <c r="O342" s="86" t="s">
        <v>76</v>
      </c>
      <c r="P342" s="86" t="s">
        <v>76</v>
      </c>
      <c r="Q342" s="86" t="s">
        <v>76</v>
      </c>
      <c r="R342" s="86" t="s">
        <v>76</v>
      </c>
      <c r="S342" s="87" t="s">
        <v>76</v>
      </c>
      <c r="T342" s="87" t="s">
        <v>76</v>
      </c>
      <c r="U342" s="88" t="s">
        <v>76</v>
      </c>
      <c r="V342" s="88" t="s">
        <v>76</v>
      </c>
      <c r="W342" s="89" t="s">
        <v>76</v>
      </c>
      <c r="X342" s="89" t="s">
        <v>76</v>
      </c>
    </row>
    <row r="343" spans="14:24" ht="15.75" x14ac:dyDescent="0.25">
      <c r="N343" s="85">
        <v>46934</v>
      </c>
      <c r="O343" s="86" t="s">
        <v>76</v>
      </c>
      <c r="P343" s="86" t="s">
        <v>76</v>
      </c>
      <c r="Q343" s="86" t="s">
        <v>76</v>
      </c>
      <c r="R343" s="86" t="s">
        <v>76</v>
      </c>
      <c r="S343" s="87" t="s">
        <v>76</v>
      </c>
      <c r="T343" s="87" t="s">
        <v>76</v>
      </c>
      <c r="U343" s="88" t="s">
        <v>76</v>
      </c>
      <c r="V343" s="88" t="s">
        <v>76</v>
      </c>
      <c r="W343" s="89" t="s">
        <v>76</v>
      </c>
      <c r="X343" s="89" t="s">
        <v>76</v>
      </c>
    </row>
    <row r="344" spans="14:24" ht="15.75" x14ac:dyDescent="0.25">
      <c r="N344" s="85">
        <v>46965</v>
      </c>
      <c r="O344" s="86" t="s">
        <v>76</v>
      </c>
      <c r="P344" s="86" t="s">
        <v>76</v>
      </c>
      <c r="Q344" s="86" t="s">
        <v>76</v>
      </c>
      <c r="R344" s="86" t="s">
        <v>76</v>
      </c>
      <c r="S344" s="87" t="s">
        <v>76</v>
      </c>
      <c r="T344" s="87" t="s">
        <v>76</v>
      </c>
      <c r="U344" s="88" t="s">
        <v>76</v>
      </c>
      <c r="V344" s="88" t="s">
        <v>76</v>
      </c>
      <c r="W344" s="89" t="s">
        <v>76</v>
      </c>
      <c r="X344" s="89" t="s">
        <v>76</v>
      </c>
    </row>
    <row r="345" spans="14:24" ht="15.75" x14ac:dyDescent="0.25">
      <c r="N345" s="85">
        <v>46996</v>
      </c>
      <c r="O345" s="86" t="s">
        <v>76</v>
      </c>
      <c r="P345" s="86" t="s">
        <v>76</v>
      </c>
      <c r="Q345" s="86" t="s">
        <v>76</v>
      </c>
      <c r="R345" s="86" t="s">
        <v>76</v>
      </c>
      <c r="S345" s="87" t="s">
        <v>76</v>
      </c>
      <c r="T345" s="87" t="s">
        <v>76</v>
      </c>
      <c r="U345" s="88" t="s">
        <v>76</v>
      </c>
      <c r="V345" s="88" t="s">
        <v>76</v>
      </c>
      <c r="W345" s="89" t="s">
        <v>76</v>
      </c>
      <c r="X345" s="89" t="s">
        <v>76</v>
      </c>
    </row>
    <row r="346" spans="14:24" ht="15.75" x14ac:dyDescent="0.25">
      <c r="N346" s="85">
        <v>47026</v>
      </c>
      <c r="O346" s="86" t="s">
        <v>76</v>
      </c>
      <c r="P346" s="86" t="s">
        <v>76</v>
      </c>
      <c r="Q346" s="86" t="s">
        <v>76</v>
      </c>
      <c r="R346" s="86" t="s">
        <v>76</v>
      </c>
      <c r="S346" s="87" t="s">
        <v>76</v>
      </c>
      <c r="T346" s="87" t="s">
        <v>76</v>
      </c>
      <c r="U346" s="88" t="s">
        <v>76</v>
      </c>
      <c r="V346" s="88" t="s">
        <v>76</v>
      </c>
      <c r="W346" s="89" t="s">
        <v>76</v>
      </c>
      <c r="X346" s="89" t="s">
        <v>76</v>
      </c>
    </row>
    <row r="347" spans="14:24" ht="15.75" x14ac:dyDescent="0.25">
      <c r="N347" s="85">
        <v>47057</v>
      </c>
      <c r="O347" s="86" t="s">
        <v>76</v>
      </c>
      <c r="P347" s="86" t="s">
        <v>76</v>
      </c>
      <c r="Q347" s="86" t="s">
        <v>76</v>
      </c>
      <c r="R347" s="86" t="s">
        <v>76</v>
      </c>
      <c r="S347" s="87" t="s">
        <v>76</v>
      </c>
      <c r="T347" s="87" t="s">
        <v>76</v>
      </c>
      <c r="U347" s="88" t="s">
        <v>76</v>
      </c>
      <c r="V347" s="88" t="s">
        <v>76</v>
      </c>
      <c r="W347" s="89" t="s">
        <v>76</v>
      </c>
      <c r="X347" s="89" t="s">
        <v>76</v>
      </c>
    </row>
    <row r="348" spans="14:24" ht="15.75" x14ac:dyDescent="0.25">
      <c r="N348" s="85">
        <v>47087</v>
      </c>
      <c r="O348" s="86" t="s">
        <v>76</v>
      </c>
      <c r="P348" s="86" t="s">
        <v>76</v>
      </c>
      <c r="Q348" s="86" t="s">
        <v>76</v>
      </c>
      <c r="R348" s="86" t="s">
        <v>76</v>
      </c>
      <c r="S348" s="87" t="s">
        <v>76</v>
      </c>
      <c r="T348" s="87" t="s">
        <v>76</v>
      </c>
      <c r="U348" s="88" t="s">
        <v>76</v>
      </c>
      <c r="V348" s="88" t="s">
        <v>76</v>
      </c>
      <c r="W348" s="89" t="s">
        <v>76</v>
      </c>
      <c r="X348" s="89" t="s">
        <v>76</v>
      </c>
    </row>
    <row r="349" spans="14:24" ht="15.75" x14ac:dyDescent="0.25">
      <c r="N349" s="85">
        <v>47118</v>
      </c>
      <c r="O349" s="86" t="s">
        <v>76</v>
      </c>
      <c r="P349" s="86" t="s">
        <v>76</v>
      </c>
      <c r="Q349" s="86" t="s">
        <v>76</v>
      </c>
      <c r="R349" s="86" t="s">
        <v>76</v>
      </c>
      <c r="S349" s="87" t="s">
        <v>76</v>
      </c>
      <c r="T349" s="87" t="s">
        <v>76</v>
      </c>
      <c r="U349" s="88" t="s">
        <v>76</v>
      </c>
      <c r="V349" s="88" t="s">
        <v>76</v>
      </c>
      <c r="W349" s="89" t="s">
        <v>76</v>
      </c>
      <c r="X349" s="89" t="s">
        <v>76</v>
      </c>
    </row>
    <row r="350" spans="14:24" ht="15.75" x14ac:dyDescent="0.25">
      <c r="N350" s="85">
        <v>47149</v>
      </c>
      <c r="O350" s="86" t="s">
        <v>76</v>
      </c>
      <c r="P350" s="86" t="s">
        <v>76</v>
      </c>
      <c r="Q350" s="86" t="s">
        <v>76</v>
      </c>
      <c r="R350" s="86" t="s">
        <v>76</v>
      </c>
      <c r="S350" s="87" t="s">
        <v>76</v>
      </c>
      <c r="T350" s="87" t="s">
        <v>76</v>
      </c>
      <c r="U350" s="88" t="s">
        <v>76</v>
      </c>
      <c r="V350" s="88" t="s">
        <v>76</v>
      </c>
      <c r="W350" s="89" t="s">
        <v>76</v>
      </c>
      <c r="X350" s="89" t="s">
        <v>76</v>
      </c>
    </row>
    <row r="351" spans="14:24" ht="15.75" x14ac:dyDescent="0.25">
      <c r="N351" s="85">
        <v>47177</v>
      </c>
      <c r="O351" s="86" t="s">
        <v>76</v>
      </c>
      <c r="P351" s="86" t="s">
        <v>76</v>
      </c>
      <c r="Q351" s="86" t="s">
        <v>76</v>
      </c>
      <c r="R351" s="86" t="s">
        <v>76</v>
      </c>
      <c r="S351" s="87" t="s">
        <v>76</v>
      </c>
      <c r="T351" s="87" t="s">
        <v>76</v>
      </c>
      <c r="U351" s="88" t="s">
        <v>76</v>
      </c>
      <c r="V351" s="88" t="s">
        <v>76</v>
      </c>
      <c r="W351" s="89" t="s">
        <v>76</v>
      </c>
      <c r="X351" s="89" t="s">
        <v>76</v>
      </c>
    </row>
    <row r="352" spans="14:24" ht="15.75" x14ac:dyDescent="0.25">
      <c r="N352" s="85">
        <v>47208</v>
      </c>
      <c r="O352" s="86" t="s">
        <v>76</v>
      </c>
      <c r="P352" s="86" t="s">
        <v>76</v>
      </c>
      <c r="Q352" s="86" t="s">
        <v>76</v>
      </c>
      <c r="R352" s="86" t="s">
        <v>76</v>
      </c>
      <c r="S352" s="87" t="s">
        <v>76</v>
      </c>
      <c r="T352" s="87" t="s">
        <v>76</v>
      </c>
      <c r="U352" s="88" t="s">
        <v>76</v>
      </c>
      <c r="V352" s="88" t="s">
        <v>76</v>
      </c>
      <c r="W352" s="89" t="s">
        <v>76</v>
      </c>
      <c r="X352" s="89" t="s">
        <v>76</v>
      </c>
    </row>
    <row r="353" spans="14:24" ht="15.75" x14ac:dyDescent="0.25">
      <c r="N353" s="85">
        <v>47238</v>
      </c>
      <c r="O353" s="86" t="s">
        <v>76</v>
      </c>
      <c r="P353" s="86" t="s">
        <v>76</v>
      </c>
      <c r="Q353" s="86" t="s">
        <v>76</v>
      </c>
      <c r="R353" s="86" t="s">
        <v>76</v>
      </c>
      <c r="S353" s="87" t="s">
        <v>76</v>
      </c>
      <c r="T353" s="87" t="s">
        <v>76</v>
      </c>
      <c r="U353" s="88" t="s">
        <v>76</v>
      </c>
      <c r="V353" s="88" t="s">
        <v>76</v>
      </c>
      <c r="W353" s="89" t="s">
        <v>76</v>
      </c>
      <c r="X353" s="89" t="s">
        <v>76</v>
      </c>
    </row>
    <row r="354" spans="14:24" ht="15.75" x14ac:dyDescent="0.25">
      <c r="N354" s="85">
        <v>47269</v>
      </c>
      <c r="O354" s="86" t="s">
        <v>76</v>
      </c>
      <c r="P354" s="86" t="s">
        <v>76</v>
      </c>
      <c r="Q354" s="86" t="s">
        <v>76</v>
      </c>
      <c r="R354" s="86" t="s">
        <v>76</v>
      </c>
      <c r="S354" s="87" t="s">
        <v>76</v>
      </c>
      <c r="T354" s="87" t="s">
        <v>76</v>
      </c>
      <c r="U354" s="88" t="s">
        <v>76</v>
      </c>
      <c r="V354" s="88" t="s">
        <v>76</v>
      </c>
      <c r="W354" s="89" t="s">
        <v>76</v>
      </c>
      <c r="X354" s="89" t="s">
        <v>76</v>
      </c>
    </row>
    <row r="355" spans="14:24" ht="15.75" x14ac:dyDescent="0.25">
      <c r="N355" s="85">
        <v>47299</v>
      </c>
      <c r="O355" s="86" t="s">
        <v>76</v>
      </c>
      <c r="P355" s="86" t="s">
        <v>76</v>
      </c>
      <c r="Q355" s="86" t="s">
        <v>76</v>
      </c>
      <c r="R355" s="86" t="s">
        <v>76</v>
      </c>
      <c r="S355" s="87" t="s">
        <v>76</v>
      </c>
      <c r="T355" s="87" t="s">
        <v>76</v>
      </c>
      <c r="U355" s="88" t="s">
        <v>76</v>
      </c>
      <c r="V355" s="88" t="s">
        <v>76</v>
      </c>
      <c r="W355" s="89" t="s">
        <v>76</v>
      </c>
      <c r="X355" s="89" t="s">
        <v>76</v>
      </c>
    </row>
    <row r="356" spans="14:24" ht="15.75" x14ac:dyDescent="0.25">
      <c r="N356" s="85">
        <v>47330</v>
      </c>
      <c r="O356" s="86" t="s">
        <v>76</v>
      </c>
      <c r="P356" s="86" t="s">
        <v>76</v>
      </c>
      <c r="Q356" s="86" t="s">
        <v>76</v>
      </c>
      <c r="R356" s="86" t="s">
        <v>76</v>
      </c>
      <c r="S356" s="87" t="s">
        <v>76</v>
      </c>
      <c r="T356" s="87" t="s">
        <v>76</v>
      </c>
      <c r="U356" s="88" t="s">
        <v>76</v>
      </c>
      <c r="V356" s="88" t="s">
        <v>76</v>
      </c>
      <c r="W356" s="89" t="s">
        <v>76</v>
      </c>
      <c r="X356" s="89" t="s">
        <v>76</v>
      </c>
    </row>
    <row r="357" spans="14:24" ht="15.75" x14ac:dyDescent="0.25">
      <c r="N357" s="85">
        <v>47361</v>
      </c>
      <c r="O357" s="86" t="s">
        <v>76</v>
      </c>
      <c r="P357" s="86" t="s">
        <v>76</v>
      </c>
      <c r="Q357" s="86" t="s">
        <v>76</v>
      </c>
      <c r="R357" s="86" t="s">
        <v>76</v>
      </c>
      <c r="S357" s="87" t="s">
        <v>76</v>
      </c>
      <c r="T357" s="87" t="s">
        <v>76</v>
      </c>
      <c r="U357" s="88" t="s">
        <v>76</v>
      </c>
      <c r="V357" s="88" t="s">
        <v>76</v>
      </c>
      <c r="W357" s="89" t="s">
        <v>76</v>
      </c>
      <c r="X357" s="89" t="s">
        <v>76</v>
      </c>
    </row>
    <row r="358" spans="14:24" ht="15.75" x14ac:dyDescent="0.25">
      <c r="N358" s="85">
        <v>47391</v>
      </c>
      <c r="O358" s="86" t="s">
        <v>76</v>
      </c>
      <c r="P358" s="86" t="s">
        <v>76</v>
      </c>
      <c r="Q358" s="86" t="s">
        <v>76</v>
      </c>
      <c r="R358" s="86" t="s">
        <v>76</v>
      </c>
      <c r="S358" s="87" t="s">
        <v>76</v>
      </c>
      <c r="T358" s="87" t="s">
        <v>76</v>
      </c>
      <c r="U358" s="88" t="s">
        <v>76</v>
      </c>
      <c r="V358" s="88" t="s">
        <v>76</v>
      </c>
      <c r="W358" s="89" t="s">
        <v>76</v>
      </c>
      <c r="X358" s="89" t="s">
        <v>76</v>
      </c>
    </row>
    <row r="359" spans="14:24" ht="15.75" x14ac:dyDescent="0.25">
      <c r="N359" s="85">
        <v>47422</v>
      </c>
      <c r="O359" s="86" t="s">
        <v>76</v>
      </c>
      <c r="P359" s="86" t="s">
        <v>76</v>
      </c>
      <c r="Q359" s="86" t="s">
        <v>76</v>
      </c>
      <c r="R359" s="86" t="s">
        <v>76</v>
      </c>
      <c r="S359" s="87" t="s">
        <v>76</v>
      </c>
      <c r="T359" s="87" t="s">
        <v>76</v>
      </c>
      <c r="U359" s="88" t="s">
        <v>76</v>
      </c>
      <c r="V359" s="88" t="s">
        <v>76</v>
      </c>
      <c r="W359" s="89" t="s">
        <v>76</v>
      </c>
      <c r="X359" s="89" t="s">
        <v>76</v>
      </c>
    </row>
    <row r="360" spans="14:24" ht="15.75" x14ac:dyDescent="0.25">
      <c r="N360" s="85">
        <v>47452</v>
      </c>
      <c r="O360" s="86" t="s">
        <v>76</v>
      </c>
      <c r="P360" s="86" t="s">
        <v>76</v>
      </c>
      <c r="Q360" s="86" t="s">
        <v>76</v>
      </c>
      <c r="R360" s="86" t="s">
        <v>76</v>
      </c>
      <c r="S360" s="87" t="s">
        <v>76</v>
      </c>
      <c r="T360" s="87" t="s">
        <v>76</v>
      </c>
      <c r="U360" s="88" t="s">
        <v>76</v>
      </c>
      <c r="V360" s="88" t="s">
        <v>76</v>
      </c>
      <c r="W360" s="89" t="s">
        <v>76</v>
      </c>
      <c r="X360" s="89" t="s">
        <v>76</v>
      </c>
    </row>
    <row r="361" spans="14:24" ht="15.75" x14ac:dyDescent="0.25">
      <c r="N361" s="85">
        <v>47483</v>
      </c>
      <c r="O361" s="86" t="s">
        <v>76</v>
      </c>
      <c r="P361" s="86" t="s">
        <v>76</v>
      </c>
      <c r="Q361" s="86" t="s">
        <v>76</v>
      </c>
      <c r="R361" s="86" t="s">
        <v>76</v>
      </c>
      <c r="S361" s="87" t="s">
        <v>76</v>
      </c>
      <c r="T361" s="87" t="s">
        <v>76</v>
      </c>
      <c r="U361" s="88" t="s">
        <v>76</v>
      </c>
      <c r="V361" s="88" t="s">
        <v>76</v>
      </c>
      <c r="W361" s="89" t="s">
        <v>76</v>
      </c>
      <c r="X361" s="89" t="s">
        <v>76</v>
      </c>
    </row>
    <row r="362" spans="14:24" ht="15.75" x14ac:dyDescent="0.25">
      <c r="N362" s="85">
        <v>47514</v>
      </c>
      <c r="O362" s="86" t="s">
        <v>76</v>
      </c>
      <c r="P362" s="86" t="s">
        <v>76</v>
      </c>
      <c r="Q362" s="86" t="s">
        <v>76</v>
      </c>
      <c r="R362" s="86" t="s">
        <v>76</v>
      </c>
      <c r="S362" s="87" t="s">
        <v>76</v>
      </c>
      <c r="T362" s="87" t="s">
        <v>76</v>
      </c>
      <c r="U362" s="88" t="s">
        <v>76</v>
      </c>
      <c r="V362" s="88" t="s">
        <v>76</v>
      </c>
      <c r="W362" s="89" t="s">
        <v>76</v>
      </c>
      <c r="X362" s="89" t="s">
        <v>76</v>
      </c>
    </row>
    <row r="363" spans="14:24" ht="15.75" x14ac:dyDescent="0.25">
      <c r="N363" s="85">
        <v>47542</v>
      </c>
      <c r="O363" s="86" t="s">
        <v>76</v>
      </c>
      <c r="P363" s="86" t="s">
        <v>76</v>
      </c>
      <c r="Q363" s="86" t="s">
        <v>76</v>
      </c>
      <c r="R363" s="86" t="s">
        <v>76</v>
      </c>
      <c r="S363" s="87" t="s">
        <v>76</v>
      </c>
      <c r="T363" s="87" t="s">
        <v>76</v>
      </c>
      <c r="U363" s="88" t="s">
        <v>76</v>
      </c>
      <c r="V363" s="88" t="s">
        <v>76</v>
      </c>
      <c r="W363" s="89" t="s">
        <v>76</v>
      </c>
      <c r="X363" s="89" t="s">
        <v>76</v>
      </c>
    </row>
    <row r="364" spans="14:24" ht="15.75" x14ac:dyDescent="0.25">
      <c r="N364" s="85">
        <v>47573</v>
      </c>
      <c r="O364" s="86" t="s">
        <v>76</v>
      </c>
      <c r="P364" s="86" t="s">
        <v>76</v>
      </c>
      <c r="Q364" s="86" t="s">
        <v>76</v>
      </c>
      <c r="R364" s="86" t="s">
        <v>76</v>
      </c>
      <c r="S364" s="87" t="s">
        <v>76</v>
      </c>
      <c r="T364" s="87" t="s">
        <v>76</v>
      </c>
      <c r="U364" s="88" t="s">
        <v>76</v>
      </c>
      <c r="V364" s="88" t="s">
        <v>76</v>
      </c>
      <c r="W364" s="89" t="s">
        <v>76</v>
      </c>
      <c r="X364" s="89" t="s">
        <v>76</v>
      </c>
    </row>
    <row r="365" spans="14:24" ht="15.75" x14ac:dyDescent="0.25">
      <c r="N365" s="85">
        <v>47603</v>
      </c>
      <c r="O365" s="86" t="s">
        <v>76</v>
      </c>
      <c r="P365" s="86" t="s">
        <v>76</v>
      </c>
      <c r="Q365" s="86" t="s">
        <v>76</v>
      </c>
      <c r="R365" s="86" t="s">
        <v>76</v>
      </c>
      <c r="S365" s="87" t="s">
        <v>76</v>
      </c>
      <c r="T365" s="87" t="s">
        <v>76</v>
      </c>
      <c r="U365" s="88" t="s">
        <v>76</v>
      </c>
      <c r="V365" s="88" t="s">
        <v>76</v>
      </c>
      <c r="W365" s="89" t="s">
        <v>76</v>
      </c>
      <c r="X365" s="89" t="s">
        <v>76</v>
      </c>
    </row>
    <row r="366" spans="14:24" ht="15.75" x14ac:dyDescent="0.25">
      <c r="N366" s="85">
        <v>47634</v>
      </c>
      <c r="O366" s="86" t="s">
        <v>76</v>
      </c>
      <c r="P366" s="86" t="s">
        <v>76</v>
      </c>
      <c r="Q366" s="86" t="s">
        <v>76</v>
      </c>
      <c r="R366" s="86" t="s">
        <v>76</v>
      </c>
      <c r="S366" s="87" t="s">
        <v>76</v>
      </c>
      <c r="T366" s="87" t="s">
        <v>76</v>
      </c>
      <c r="U366" s="88" t="s">
        <v>76</v>
      </c>
      <c r="V366" s="88" t="s">
        <v>76</v>
      </c>
      <c r="W366" s="89" t="s">
        <v>76</v>
      </c>
      <c r="X366" s="89" t="s">
        <v>76</v>
      </c>
    </row>
    <row r="367" spans="14:24" ht="15.75" x14ac:dyDescent="0.25">
      <c r="N367" s="85">
        <v>47664</v>
      </c>
      <c r="O367" s="86" t="s">
        <v>76</v>
      </c>
      <c r="P367" s="86" t="s">
        <v>76</v>
      </c>
      <c r="Q367" s="86" t="s">
        <v>76</v>
      </c>
      <c r="R367" s="86" t="s">
        <v>76</v>
      </c>
      <c r="S367" s="87" t="s">
        <v>76</v>
      </c>
      <c r="T367" s="87" t="s">
        <v>76</v>
      </c>
      <c r="U367" s="88" t="s">
        <v>76</v>
      </c>
      <c r="V367" s="88" t="s">
        <v>76</v>
      </c>
      <c r="W367" s="89" t="s">
        <v>76</v>
      </c>
      <c r="X367" s="89" t="s">
        <v>76</v>
      </c>
    </row>
    <row r="368" spans="14:24" ht="15.75" x14ac:dyDescent="0.25">
      <c r="N368" s="85">
        <v>47695</v>
      </c>
      <c r="O368" s="86" t="s">
        <v>76</v>
      </c>
      <c r="P368" s="86" t="s">
        <v>76</v>
      </c>
      <c r="Q368" s="86" t="s">
        <v>76</v>
      </c>
      <c r="R368" s="86" t="s">
        <v>76</v>
      </c>
      <c r="S368" s="87" t="s">
        <v>76</v>
      </c>
      <c r="T368" s="87" t="s">
        <v>76</v>
      </c>
      <c r="U368" s="88" t="s">
        <v>76</v>
      </c>
      <c r="V368" s="88" t="s">
        <v>76</v>
      </c>
      <c r="W368" s="89" t="s">
        <v>76</v>
      </c>
      <c r="X368" s="89" t="s">
        <v>76</v>
      </c>
    </row>
    <row r="369" spans="14:24" ht="15.75" x14ac:dyDescent="0.25">
      <c r="N369" s="85">
        <v>47726</v>
      </c>
      <c r="O369" s="86" t="s">
        <v>76</v>
      </c>
      <c r="P369" s="86" t="s">
        <v>76</v>
      </c>
      <c r="Q369" s="86" t="s">
        <v>76</v>
      </c>
      <c r="R369" s="86" t="s">
        <v>76</v>
      </c>
      <c r="S369" s="87" t="s">
        <v>76</v>
      </c>
      <c r="T369" s="87" t="s">
        <v>76</v>
      </c>
      <c r="U369" s="88" t="s">
        <v>76</v>
      </c>
      <c r="V369" s="88" t="s">
        <v>76</v>
      </c>
      <c r="W369" s="89" t="s">
        <v>76</v>
      </c>
      <c r="X369" s="89" t="s">
        <v>76</v>
      </c>
    </row>
    <row r="370" spans="14:24" ht="15.75" x14ac:dyDescent="0.25">
      <c r="N370" s="85">
        <v>47756</v>
      </c>
      <c r="O370" s="86" t="s">
        <v>76</v>
      </c>
      <c r="P370" s="86" t="s">
        <v>76</v>
      </c>
      <c r="Q370" s="86" t="s">
        <v>76</v>
      </c>
      <c r="R370" s="86" t="s">
        <v>76</v>
      </c>
      <c r="S370" s="87" t="s">
        <v>76</v>
      </c>
      <c r="T370" s="87" t="s">
        <v>76</v>
      </c>
      <c r="U370" s="88" t="s">
        <v>76</v>
      </c>
      <c r="V370" s="88" t="s">
        <v>76</v>
      </c>
      <c r="W370" s="89" t="s">
        <v>76</v>
      </c>
      <c r="X370" s="89" t="s">
        <v>76</v>
      </c>
    </row>
    <row r="371" spans="14:24" ht="15.75" x14ac:dyDescent="0.25">
      <c r="N371" s="85">
        <v>47787</v>
      </c>
      <c r="O371" s="86" t="s">
        <v>76</v>
      </c>
      <c r="P371" s="86" t="s">
        <v>76</v>
      </c>
      <c r="Q371" s="86" t="s">
        <v>76</v>
      </c>
      <c r="R371" s="86" t="s">
        <v>76</v>
      </c>
      <c r="S371" s="87" t="s">
        <v>76</v>
      </c>
      <c r="T371" s="87" t="s">
        <v>76</v>
      </c>
      <c r="U371" s="88" t="s">
        <v>76</v>
      </c>
      <c r="V371" s="88" t="s">
        <v>76</v>
      </c>
      <c r="W371" s="89" t="s">
        <v>76</v>
      </c>
      <c r="X371" s="89" t="s">
        <v>76</v>
      </c>
    </row>
    <row r="372" spans="14:24" ht="15.75" x14ac:dyDescent="0.25">
      <c r="N372" s="85">
        <v>47817</v>
      </c>
      <c r="O372" s="86" t="s">
        <v>76</v>
      </c>
      <c r="P372" s="86" t="s">
        <v>76</v>
      </c>
      <c r="Q372" s="86" t="s">
        <v>76</v>
      </c>
      <c r="R372" s="86" t="s">
        <v>76</v>
      </c>
      <c r="S372" s="87" t="s">
        <v>76</v>
      </c>
      <c r="T372" s="87" t="s">
        <v>76</v>
      </c>
      <c r="U372" s="88" t="s">
        <v>76</v>
      </c>
      <c r="V372" s="88" t="s">
        <v>76</v>
      </c>
      <c r="W372" s="89" t="s">
        <v>76</v>
      </c>
      <c r="X372" s="89" t="s">
        <v>76</v>
      </c>
    </row>
    <row r="373" spans="14:24" ht="15.75" x14ac:dyDescent="0.25">
      <c r="N373" s="85">
        <v>47848</v>
      </c>
      <c r="O373" s="86" t="s">
        <v>76</v>
      </c>
      <c r="P373" s="86" t="s">
        <v>76</v>
      </c>
      <c r="Q373" s="86" t="s">
        <v>76</v>
      </c>
      <c r="R373" s="86" t="s">
        <v>76</v>
      </c>
      <c r="S373" s="87" t="s">
        <v>76</v>
      </c>
      <c r="T373" s="87" t="s">
        <v>76</v>
      </c>
      <c r="U373" s="88" t="s">
        <v>76</v>
      </c>
      <c r="V373" s="88" t="s">
        <v>76</v>
      </c>
      <c r="W373" s="89" t="s">
        <v>76</v>
      </c>
      <c r="X373" s="89" t="s">
        <v>76</v>
      </c>
    </row>
    <row r="374" spans="14:24" ht="15.75" x14ac:dyDescent="0.25">
      <c r="N374" s="85">
        <v>47879</v>
      </c>
      <c r="O374" s="86" t="s">
        <v>76</v>
      </c>
      <c r="P374" s="86" t="s">
        <v>76</v>
      </c>
      <c r="Q374" s="86" t="s">
        <v>76</v>
      </c>
      <c r="R374" s="86" t="s">
        <v>76</v>
      </c>
      <c r="S374" s="87" t="s">
        <v>76</v>
      </c>
      <c r="T374" s="87" t="s">
        <v>76</v>
      </c>
      <c r="U374" s="88" t="s">
        <v>76</v>
      </c>
      <c r="V374" s="88" t="s">
        <v>76</v>
      </c>
      <c r="W374" s="89" t="s">
        <v>76</v>
      </c>
      <c r="X374" s="89" t="s">
        <v>76</v>
      </c>
    </row>
    <row r="375" spans="14:24" ht="15.75" x14ac:dyDescent="0.25">
      <c r="N375" s="85">
        <v>47907</v>
      </c>
      <c r="O375" s="86" t="s">
        <v>76</v>
      </c>
      <c r="P375" s="86" t="s">
        <v>76</v>
      </c>
      <c r="Q375" s="86" t="s">
        <v>76</v>
      </c>
      <c r="R375" s="86" t="s">
        <v>76</v>
      </c>
      <c r="S375" s="87" t="s">
        <v>76</v>
      </c>
      <c r="T375" s="87" t="s">
        <v>76</v>
      </c>
      <c r="U375" s="88" t="s">
        <v>76</v>
      </c>
      <c r="V375" s="88" t="s">
        <v>76</v>
      </c>
      <c r="W375" s="89" t="s">
        <v>76</v>
      </c>
      <c r="X375" s="89" t="s">
        <v>76</v>
      </c>
    </row>
    <row r="376" spans="14:24" ht="15.75" x14ac:dyDescent="0.25">
      <c r="N376" s="85">
        <v>47938</v>
      </c>
      <c r="O376" s="86" t="s">
        <v>76</v>
      </c>
      <c r="P376" s="86" t="s">
        <v>76</v>
      </c>
      <c r="Q376" s="86" t="s">
        <v>76</v>
      </c>
      <c r="R376" s="86" t="s">
        <v>76</v>
      </c>
      <c r="S376" s="87" t="s">
        <v>76</v>
      </c>
      <c r="T376" s="87" t="s">
        <v>76</v>
      </c>
      <c r="U376" s="88" t="s">
        <v>76</v>
      </c>
      <c r="V376" s="88" t="s">
        <v>76</v>
      </c>
      <c r="W376" s="89" t="s">
        <v>76</v>
      </c>
      <c r="X376" s="89" t="s">
        <v>76</v>
      </c>
    </row>
    <row r="377" spans="14:24" ht="15.75" x14ac:dyDescent="0.25">
      <c r="N377" s="85">
        <v>47968</v>
      </c>
      <c r="O377" s="86" t="s">
        <v>76</v>
      </c>
      <c r="P377" s="86" t="s">
        <v>76</v>
      </c>
      <c r="Q377" s="86" t="s">
        <v>76</v>
      </c>
      <c r="R377" s="86" t="s">
        <v>76</v>
      </c>
      <c r="S377" s="87" t="s">
        <v>76</v>
      </c>
      <c r="T377" s="87" t="s">
        <v>76</v>
      </c>
      <c r="U377" s="88" t="s">
        <v>76</v>
      </c>
      <c r="V377" s="88" t="s">
        <v>76</v>
      </c>
      <c r="W377" s="89" t="s">
        <v>76</v>
      </c>
      <c r="X377" s="89" t="s">
        <v>76</v>
      </c>
    </row>
    <row r="378" spans="14:24" ht="15.75" x14ac:dyDescent="0.25">
      <c r="N378" s="85">
        <v>47999</v>
      </c>
      <c r="O378" s="86" t="s">
        <v>76</v>
      </c>
      <c r="P378" s="86" t="s">
        <v>76</v>
      </c>
      <c r="Q378" s="86" t="s">
        <v>76</v>
      </c>
      <c r="R378" s="86" t="s">
        <v>76</v>
      </c>
      <c r="S378" s="87" t="s">
        <v>76</v>
      </c>
      <c r="T378" s="87" t="s">
        <v>76</v>
      </c>
      <c r="U378" s="88" t="s">
        <v>76</v>
      </c>
      <c r="V378" s="88" t="s">
        <v>76</v>
      </c>
      <c r="W378" s="89" t="s">
        <v>76</v>
      </c>
      <c r="X378" s="89" t="s">
        <v>76</v>
      </c>
    </row>
    <row r="379" spans="14:24" ht="15.75" x14ac:dyDescent="0.25">
      <c r="N379" s="85">
        <v>48029</v>
      </c>
      <c r="O379" s="86" t="s">
        <v>76</v>
      </c>
      <c r="P379" s="86" t="s">
        <v>76</v>
      </c>
      <c r="Q379" s="86" t="s">
        <v>76</v>
      </c>
      <c r="R379" s="86" t="s">
        <v>76</v>
      </c>
      <c r="S379" s="87" t="s">
        <v>76</v>
      </c>
      <c r="T379" s="87" t="s">
        <v>76</v>
      </c>
      <c r="U379" s="88" t="s">
        <v>76</v>
      </c>
      <c r="V379" s="88" t="s">
        <v>76</v>
      </c>
      <c r="W379" s="89" t="s">
        <v>76</v>
      </c>
      <c r="X379" s="89" t="s">
        <v>76</v>
      </c>
    </row>
    <row r="380" spans="14:24" ht="15.75" x14ac:dyDescent="0.25">
      <c r="N380" s="85">
        <v>48060</v>
      </c>
      <c r="O380" s="86" t="s">
        <v>76</v>
      </c>
      <c r="P380" s="86" t="s">
        <v>76</v>
      </c>
      <c r="Q380" s="86" t="s">
        <v>76</v>
      </c>
      <c r="R380" s="86" t="s">
        <v>76</v>
      </c>
      <c r="S380" s="87" t="s">
        <v>76</v>
      </c>
      <c r="T380" s="87" t="s">
        <v>76</v>
      </c>
      <c r="U380" s="88" t="s">
        <v>76</v>
      </c>
      <c r="V380" s="88" t="s">
        <v>76</v>
      </c>
      <c r="W380" s="89" t="s">
        <v>76</v>
      </c>
      <c r="X380" s="89" t="s">
        <v>76</v>
      </c>
    </row>
    <row r="381" spans="14:24" ht="15.75" x14ac:dyDescent="0.25">
      <c r="N381" s="85">
        <v>48091</v>
      </c>
      <c r="O381" s="86" t="s">
        <v>76</v>
      </c>
      <c r="P381" s="86" t="s">
        <v>76</v>
      </c>
      <c r="Q381" s="86" t="s">
        <v>76</v>
      </c>
      <c r="R381" s="86" t="s">
        <v>76</v>
      </c>
      <c r="S381" s="87" t="s">
        <v>76</v>
      </c>
      <c r="T381" s="87" t="s">
        <v>76</v>
      </c>
      <c r="U381" s="88" t="s">
        <v>76</v>
      </c>
      <c r="V381" s="88" t="s">
        <v>76</v>
      </c>
      <c r="W381" s="89" t="s">
        <v>76</v>
      </c>
      <c r="X381" s="89" t="s">
        <v>76</v>
      </c>
    </row>
    <row r="382" spans="14:24" ht="15.75" x14ac:dyDescent="0.25">
      <c r="N382" s="85">
        <v>48121</v>
      </c>
      <c r="O382" s="86" t="s">
        <v>76</v>
      </c>
      <c r="P382" s="86" t="s">
        <v>76</v>
      </c>
      <c r="Q382" s="86" t="s">
        <v>76</v>
      </c>
      <c r="R382" s="86" t="s">
        <v>76</v>
      </c>
      <c r="S382" s="87" t="s">
        <v>76</v>
      </c>
      <c r="T382" s="87" t="s">
        <v>76</v>
      </c>
      <c r="U382" s="88" t="s">
        <v>76</v>
      </c>
      <c r="V382" s="88" t="s">
        <v>76</v>
      </c>
      <c r="W382" s="89" t="s">
        <v>76</v>
      </c>
      <c r="X382" s="89" t="s">
        <v>76</v>
      </c>
    </row>
    <row r="383" spans="14:24" ht="15.75" x14ac:dyDescent="0.25">
      <c r="N383" s="85">
        <v>48152</v>
      </c>
      <c r="O383" s="86" t="s">
        <v>76</v>
      </c>
      <c r="P383" s="86" t="s">
        <v>76</v>
      </c>
      <c r="Q383" s="86" t="s">
        <v>76</v>
      </c>
      <c r="R383" s="86" t="s">
        <v>76</v>
      </c>
      <c r="S383" s="87" t="s">
        <v>76</v>
      </c>
      <c r="T383" s="87" t="s">
        <v>76</v>
      </c>
      <c r="U383" s="88" t="s">
        <v>76</v>
      </c>
      <c r="V383" s="88" t="s">
        <v>76</v>
      </c>
      <c r="W383" s="89" t="s">
        <v>76</v>
      </c>
      <c r="X383" s="89" t="s">
        <v>76</v>
      </c>
    </row>
    <row r="384" spans="14:24" ht="15.75" x14ac:dyDescent="0.25">
      <c r="N384" s="85">
        <v>48182</v>
      </c>
      <c r="O384" s="86" t="s">
        <v>76</v>
      </c>
      <c r="P384" s="86" t="s">
        <v>76</v>
      </c>
      <c r="Q384" s="86" t="s">
        <v>76</v>
      </c>
      <c r="R384" s="86" t="s">
        <v>76</v>
      </c>
      <c r="S384" s="87" t="s">
        <v>76</v>
      </c>
      <c r="T384" s="87" t="s">
        <v>76</v>
      </c>
      <c r="U384" s="88" t="s">
        <v>76</v>
      </c>
      <c r="V384" s="88" t="s">
        <v>76</v>
      </c>
      <c r="W384" s="89" t="s">
        <v>76</v>
      </c>
      <c r="X384" s="89" t="s">
        <v>76</v>
      </c>
    </row>
    <row r="385" spans="14:24" ht="15.75" x14ac:dyDescent="0.25">
      <c r="N385" s="85">
        <v>48213</v>
      </c>
      <c r="O385" s="86" t="s">
        <v>76</v>
      </c>
      <c r="P385" s="86" t="s">
        <v>76</v>
      </c>
      <c r="Q385" s="86" t="s">
        <v>76</v>
      </c>
      <c r="R385" s="86" t="s">
        <v>76</v>
      </c>
      <c r="S385" s="87" t="s">
        <v>76</v>
      </c>
      <c r="T385" s="87" t="s">
        <v>76</v>
      </c>
      <c r="U385" s="88" t="s">
        <v>76</v>
      </c>
      <c r="V385" s="88" t="s">
        <v>76</v>
      </c>
      <c r="W385" s="89" t="s">
        <v>76</v>
      </c>
      <c r="X385" s="89" t="s">
        <v>76</v>
      </c>
    </row>
    <row r="386" spans="14:24" ht="15.75" x14ac:dyDescent="0.25">
      <c r="N386" s="85">
        <v>48244</v>
      </c>
      <c r="O386" s="86" t="s">
        <v>76</v>
      </c>
      <c r="P386" s="86" t="s">
        <v>76</v>
      </c>
      <c r="Q386" s="86" t="s">
        <v>76</v>
      </c>
      <c r="R386" s="86" t="s">
        <v>76</v>
      </c>
      <c r="S386" s="87" t="s">
        <v>76</v>
      </c>
      <c r="T386" s="87" t="s">
        <v>76</v>
      </c>
      <c r="U386" s="88" t="s">
        <v>76</v>
      </c>
      <c r="V386" s="88" t="s">
        <v>76</v>
      </c>
      <c r="W386" s="89" t="s">
        <v>76</v>
      </c>
      <c r="X386" s="89" t="s">
        <v>76</v>
      </c>
    </row>
    <row r="387" spans="14:24" ht="15.75" x14ac:dyDescent="0.25">
      <c r="N387" s="85">
        <v>48273</v>
      </c>
      <c r="O387" s="86" t="s">
        <v>76</v>
      </c>
      <c r="P387" s="86" t="s">
        <v>76</v>
      </c>
      <c r="Q387" s="86" t="s">
        <v>76</v>
      </c>
      <c r="R387" s="86" t="s">
        <v>76</v>
      </c>
      <c r="S387" s="87" t="s">
        <v>76</v>
      </c>
      <c r="T387" s="87" t="s">
        <v>76</v>
      </c>
      <c r="U387" s="88" t="s">
        <v>76</v>
      </c>
      <c r="V387" s="88" t="s">
        <v>76</v>
      </c>
      <c r="W387" s="89" t="s">
        <v>76</v>
      </c>
      <c r="X387" s="89" t="s">
        <v>76</v>
      </c>
    </row>
    <row r="388" spans="14:24" ht="15.75" x14ac:dyDescent="0.25">
      <c r="N388" s="85">
        <v>48304</v>
      </c>
      <c r="O388" s="86" t="s">
        <v>76</v>
      </c>
      <c r="P388" s="86" t="s">
        <v>76</v>
      </c>
      <c r="Q388" s="86" t="s">
        <v>76</v>
      </c>
      <c r="R388" s="86" t="s">
        <v>76</v>
      </c>
      <c r="S388" s="87" t="s">
        <v>76</v>
      </c>
      <c r="T388" s="87" t="s">
        <v>76</v>
      </c>
      <c r="U388" s="88" t="s">
        <v>76</v>
      </c>
      <c r="V388" s="88" t="s">
        <v>76</v>
      </c>
      <c r="W388" s="89" t="s">
        <v>76</v>
      </c>
      <c r="X388" s="89" t="s">
        <v>76</v>
      </c>
    </row>
    <row r="389" spans="14:24" ht="15.75" x14ac:dyDescent="0.25">
      <c r="N389" s="85">
        <v>48334</v>
      </c>
      <c r="O389" s="86" t="s">
        <v>76</v>
      </c>
      <c r="P389" s="86" t="s">
        <v>76</v>
      </c>
      <c r="Q389" s="86" t="s">
        <v>76</v>
      </c>
      <c r="R389" s="86" t="s">
        <v>76</v>
      </c>
      <c r="S389" s="87" t="s">
        <v>76</v>
      </c>
      <c r="T389" s="87" t="s">
        <v>76</v>
      </c>
      <c r="U389" s="88" t="s">
        <v>76</v>
      </c>
      <c r="V389" s="88" t="s">
        <v>76</v>
      </c>
      <c r="W389" s="89" t="s">
        <v>76</v>
      </c>
      <c r="X389" s="89" t="s">
        <v>76</v>
      </c>
    </row>
    <row r="390" spans="14:24" ht="15.75" x14ac:dyDescent="0.25">
      <c r="N390" s="85">
        <v>48365</v>
      </c>
      <c r="O390" s="86" t="s">
        <v>76</v>
      </c>
      <c r="P390" s="86" t="s">
        <v>76</v>
      </c>
      <c r="Q390" s="86" t="s">
        <v>76</v>
      </c>
      <c r="R390" s="86" t="s">
        <v>76</v>
      </c>
      <c r="S390" s="87" t="s">
        <v>76</v>
      </c>
      <c r="T390" s="87" t="s">
        <v>76</v>
      </c>
      <c r="U390" s="88" t="s">
        <v>76</v>
      </c>
      <c r="V390" s="88" t="s">
        <v>76</v>
      </c>
      <c r="W390" s="89" t="s">
        <v>76</v>
      </c>
      <c r="X390" s="89" t="s">
        <v>76</v>
      </c>
    </row>
    <row r="391" spans="14:24" ht="15.75" x14ac:dyDescent="0.25">
      <c r="N391" s="85">
        <v>48395</v>
      </c>
      <c r="O391" s="86" t="s">
        <v>76</v>
      </c>
      <c r="P391" s="86" t="s">
        <v>76</v>
      </c>
      <c r="Q391" s="86" t="s">
        <v>76</v>
      </c>
      <c r="R391" s="86" t="s">
        <v>76</v>
      </c>
      <c r="S391" s="87" t="s">
        <v>76</v>
      </c>
      <c r="T391" s="87" t="s">
        <v>76</v>
      </c>
      <c r="U391" s="88" t="s">
        <v>76</v>
      </c>
      <c r="V391" s="88" t="s">
        <v>76</v>
      </c>
      <c r="W391" s="89" t="s">
        <v>76</v>
      </c>
      <c r="X391" s="89" t="s">
        <v>76</v>
      </c>
    </row>
    <row r="392" spans="14:24" ht="15.75" x14ac:dyDescent="0.25">
      <c r="N392" s="85">
        <v>48426</v>
      </c>
      <c r="O392" s="86" t="s">
        <v>76</v>
      </c>
      <c r="P392" s="86" t="s">
        <v>76</v>
      </c>
      <c r="Q392" s="86" t="s">
        <v>76</v>
      </c>
      <c r="R392" s="86" t="s">
        <v>76</v>
      </c>
      <c r="S392" s="87" t="s">
        <v>76</v>
      </c>
      <c r="T392" s="87" t="s">
        <v>76</v>
      </c>
      <c r="U392" s="88" t="s">
        <v>76</v>
      </c>
      <c r="V392" s="88" t="s">
        <v>76</v>
      </c>
      <c r="W392" s="89" t="s">
        <v>76</v>
      </c>
      <c r="X392" s="89" t="s">
        <v>76</v>
      </c>
    </row>
    <row r="393" spans="14:24" ht="15.75" x14ac:dyDescent="0.25">
      <c r="N393" s="85">
        <v>48457</v>
      </c>
      <c r="O393" s="86" t="s">
        <v>76</v>
      </c>
      <c r="P393" s="86" t="s">
        <v>76</v>
      </c>
      <c r="Q393" s="86" t="s">
        <v>76</v>
      </c>
      <c r="R393" s="86" t="s">
        <v>76</v>
      </c>
      <c r="S393" s="87" t="s">
        <v>76</v>
      </c>
      <c r="T393" s="87" t="s">
        <v>76</v>
      </c>
      <c r="U393" s="88" t="s">
        <v>76</v>
      </c>
      <c r="V393" s="88" t="s">
        <v>76</v>
      </c>
      <c r="W393" s="89" t="s">
        <v>76</v>
      </c>
      <c r="X393" s="89" t="s">
        <v>76</v>
      </c>
    </row>
    <row r="394" spans="14:24" ht="15.75" x14ac:dyDescent="0.25">
      <c r="N394" s="85">
        <v>48487</v>
      </c>
      <c r="O394" s="86" t="s">
        <v>76</v>
      </c>
      <c r="P394" s="86" t="s">
        <v>76</v>
      </c>
      <c r="Q394" s="86" t="s">
        <v>76</v>
      </c>
      <c r="R394" s="86" t="s">
        <v>76</v>
      </c>
      <c r="S394" s="87" t="s">
        <v>76</v>
      </c>
      <c r="T394" s="87" t="s">
        <v>76</v>
      </c>
      <c r="U394" s="88" t="s">
        <v>76</v>
      </c>
      <c r="V394" s="88" t="s">
        <v>76</v>
      </c>
      <c r="W394" s="89" t="s">
        <v>76</v>
      </c>
      <c r="X394" s="89" t="s">
        <v>76</v>
      </c>
    </row>
    <row r="395" spans="14:24" ht="15.75" x14ac:dyDescent="0.25">
      <c r="N395" s="85">
        <v>48518</v>
      </c>
      <c r="O395" s="86" t="s">
        <v>76</v>
      </c>
      <c r="P395" s="86" t="s">
        <v>76</v>
      </c>
      <c r="Q395" s="86" t="s">
        <v>76</v>
      </c>
      <c r="R395" s="86" t="s">
        <v>76</v>
      </c>
      <c r="S395" s="87" t="s">
        <v>76</v>
      </c>
      <c r="T395" s="87" t="s">
        <v>76</v>
      </c>
      <c r="U395" s="88" t="s">
        <v>76</v>
      </c>
      <c r="V395" s="88" t="s">
        <v>76</v>
      </c>
      <c r="W395" s="89" t="s">
        <v>76</v>
      </c>
      <c r="X395" s="89" t="s">
        <v>76</v>
      </c>
    </row>
    <row r="396" spans="14:24" ht="15.75" x14ac:dyDescent="0.25">
      <c r="N396" s="85">
        <v>48548</v>
      </c>
      <c r="O396" s="86" t="s">
        <v>76</v>
      </c>
      <c r="P396" s="86" t="s">
        <v>76</v>
      </c>
      <c r="Q396" s="86" t="s">
        <v>76</v>
      </c>
      <c r="R396" s="86" t="s">
        <v>76</v>
      </c>
      <c r="S396" s="87" t="s">
        <v>76</v>
      </c>
      <c r="T396" s="87" t="s">
        <v>76</v>
      </c>
      <c r="U396" s="88" t="s">
        <v>76</v>
      </c>
      <c r="V396" s="88" t="s">
        <v>76</v>
      </c>
      <c r="W396" s="89" t="s">
        <v>76</v>
      </c>
      <c r="X396" s="89" t="s">
        <v>76</v>
      </c>
    </row>
    <row r="397" spans="14:24" ht="15.75" x14ac:dyDescent="0.25">
      <c r="N397" s="85">
        <v>48579</v>
      </c>
      <c r="O397" s="86" t="s">
        <v>76</v>
      </c>
      <c r="P397" s="86" t="s">
        <v>76</v>
      </c>
      <c r="Q397" s="86" t="s">
        <v>76</v>
      </c>
      <c r="R397" s="86" t="s">
        <v>76</v>
      </c>
      <c r="S397" s="87" t="s">
        <v>76</v>
      </c>
      <c r="T397" s="87" t="s">
        <v>76</v>
      </c>
      <c r="U397" s="88" t="s">
        <v>76</v>
      </c>
      <c r="V397" s="88" t="s">
        <v>76</v>
      </c>
      <c r="W397" s="89" t="s">
        <v>76</v>
      </c>
      <c r="X397" s="89" t="s">
        <v>76</v>
      </c>
    </row>
    <row r="398" spans="14:24" ht="15.75" x14ac:dyDescent="0.25">
      <c r="N398" s="85">
        <v>48610</v>
      </c>
      <c r="O398" s="86" t="s">
        <v>76</v>
      </c>
      <c r="P398" s="86" t="s">
        <v>76</v>
      </c>
      <c r="Q398" s="86" t="s">
        <v>76</v>
      </c>
      <c r="R398" s="86" t="s">
        <v>76</v>
      </c>
      <c r="S398" s="87" t="s">
        <v>76</v>
      </c>
      <c r="T398" s="87" t="s">
        <v>76</v>
      </c>
      <c r="U398" s="88" t="s">
        <v>76</v>
      </c>
      <c r="V398" s="88" t="s">
        <v>76</v>
      </c>
      <c r="W398" s="89" t="s">
        <v>76</v>
      </c>
      <c r="X398" s="89" t="s">
        <v>76</v>
      </c>
    </row>
    <row r="399" spans="14:24" ht="15.75" x14ac:dyDescent="0.25">
      <c r="N399" s="85">
        <v>48638</v>
      </c>
      <c r="O399" s="86" t="s">
        <v>76</v>
      </c>
      <c r="P399" s="86" t="s">
        <v>76</v>
      </c>
      <c r="Q399" s="86" t="s">
        <v>76</v>
      </c>
      <c r="R399" s="86" t="s">
        <v>76</v>
      </c>
      <c r="S399" s="87" t="s">
        <v>76</v>
      </c>
      <c r="T399" s="87" t="s">
        <v>76</v>
      </c>
      <c r="U399" s="88" t="s">
        <v>76</v>
      </c>
      <c r="V399" s="88" t="s">
        <v>76</v>
      </c>
      <c r="W399" s="89" t="s">
        <v>76</v>
      </c>
      <c r="X399" s="89" t="s">
        <v>76</v>
      </c>
    </row>
    <row r="400" spans="14:24" ht="15.75" x14ac:dyDescent="0.25">
      <c r="N400" s="85">
        <v>48669</v>
      </c>
      <c r="O400" s="86" t="s">
        <v>76</v>
      </c>
      <c r="P400" s="86" t="s">
        <v>76</v>
      </c>
      <c r="Q400" s="86" t="s">
        <v>76</v>
      </c>
      <c r="R400" s="86" t="s">
        <v>76</v>
      </c>
      <c r="S400" s="87" t="s">
        <v>76</v>
      </c>
      <c r="T400" s="87" t="s">
        <v>76</v>
      </c>
      <c r="U400" s="88" t="s">
        <v>76</v>
      </c>
      <c r="V400" s="88" t="s">
        <v>76</v>
      </c>
      <c r="W400" s="89" t="s">
        <v>76</v>
      </c>
      <c r="X400" s="89" t="s">
        <v>76</v>
      </c>
    </row>
    <row r="401" spans="14:24" ht="15.75" x14ac:dyDescent="0.25">
      <c r="N401" s="85">
        <v>48699</v>
      </c>
      <c r="O401" s="86" t="s">
        <v>76</v>
      </c>
      <c r="P401" s="86" t="s">
        <v>76</v>
      </c>
      <c r="Q401" s="86" t="s">
        <v>76</v>
      </c>
      <c r="R401" s="86" t="s">
        <v>76</v>
      </c>
      <c r="S401" s="87" t="s">
        <v>76</v>
      </c>
      <c r="T401" s="87" t="s">
        <v>76</v>
      </c>
      <c r="U401" s="88" t="s">
        <v>76</v>
      </c>
      <c r="V401" s="88" t="s">
        <v>76</v>
      </c>
      <c r="W401" s="89" t="s">
        <v>76</v>
      </c>
      <c r="X401" s="89" t="s">
        <v>76</v>
      </c>
    </row>
    <row r="402" spans="14:24" ht="15.75" x14ac:dyDescent="0.25">
      <c r="N402" s="85">
        <v>48730</v>
      </c>
      <c r="O402" s="86" t="s">
        <v>76</v>
      </c>
      <c r="P402" s="86" t="s">
        <v>76</v>
      </c>
      <c r="Q402" s="86" t="s">
        <v>76</v>
      </c>
      <c r="R402" s="86" t="s">
        <v>76</v>
      </c>
      <c r="S402" s="87" t="s">
        <v>76</v>
      </c>
      <c r="T402" s="87" t="s">
        <v>76</v>
      </c>
      <c r="U402" s="88" t="s">
        <v>76</v>
      </c>
      <c r="V402" s="88" t="s">
        <v>76</v>
      </c>
      <c r="W402" s="89" t="s">
        <v>76</v>
      </c>
      <c r="X402" s="89" t="s">
        <v>76</v>
      </c>
    </row>
    <row r="403" spans="14:24" ht="15.75" x14ac:dyDescent="0.25">
      <c r="N403" s="85">
        <v>48760</v>
      </c>
      <c r="O403" s="86" t="s">
        <v>76</v>
      </c>
      <c r="P403" s="86" t="s">
        <v>76</v>
      </c>
      <c r="Q403" s="86" t="s">
        <v>76</v>
      </c>
      <c r="R403" s="86" t="s">
        <v>76</v>
      </c>
      <c r="S403" s="87" t="s">
        <v>76</v>
      </c>
      <c r="T403" s="87" t="s">
        <v>76</v>
      </c>
      <c r="U403" s="88" t="s">
        <v>76</v>
      </c>
      <c r="V403" s="88" t="s">
        <v>76</v>
      </c>
      <c r="W403" s="89" t="s">
        <v>76</v>
      </c>
      <c r="X403" s="89" t="s">
        <v>76</v>
      </c>
    </row>
    <row r="404" spans="14:24" ht="15.75" x14ac:dyDescent="0.25">
      <c r="N404" s="85">
        <v>48791</v>
      </c>
      <c r="O404" s="86" t="s">
        <v>76</v>
      </c>
      <c r="P404" s="86" t="s">
        <v>76</v>
      </c>
      <c r="Q404" s="86" t="s">
        <v>76</v>
      </c>
      <c r="R404" s="86" t="s">
        <v>76</v>
      </c>
      <c r="S404" s="87" t="s">
        <v>76</v>
      </c>
      <c r="T404" s="87" t="s">
        <v>76</v>
      </c>
      <c r="U404" s="88" t="s">
        <v>76</v>
      </c>
      <c r="V404" s="88" t="s">
        <v>76</v>
      </c>
      <c r="W404" s="89" t="s">
        <v>76</v>
      </c>
      <c r="X404" s="89" t="s">
        <v>76</v>
      </c>
    </row>
    <row r="405" spans="14:24" ht="15.75" x14ac:dyDescent="0.25">
      <c r="N405" s="85">
        <v>48822</v>
      </c>
      <c r="O405" s="86" t="s">
        <v>76</v>
      </c>
      <c r="P405" s="86" t="s">
        <v>76</v>
      </c>
      <c r="Q405" s="86" t="s">
        <v>76</v>
      </c>
      <c r="R405" s="86" t="s">
        <v>76</v>
      </c>
      <c r="S405" s="87" t="s">
        <v>76</v>
      </c>
      <c r="T405" s="87" t="s">
        <v>76</v>
      </c>
      <c r="U405" s="88" t="s">
        <v>76</v>
      </c>
      <c r="V405" s="88" t="s">
        <v>76</v>
      </c>
      <c r="W405" s="89" t="s">
        <v>76</v>
      </c>
      <c r="X405" s="89" t="s">
        <v>76</v>
      </c>
    </row>
    <row r="406" spans="14:24" ht="15.75" x14ac:dyDescent="0.25">
      <c r="N406" s="85">
        <v>48852</v>
      </c>
      <c r="O406" s="86" t="s">
        <v>76</v>
      </c>
      <c r="P406" s="86" t="s">
        <v>76</v>
      </c>
      <c r="Q406" s="86" t="s">
        <v>76</v>
      </c>
      <c r="R406" s="86" t="s">
        <v>76</v>
      </c>
      <c r="S406" s="87" t="s">
        <v>76</v>
      </c>
      <c r="T406" s="87" t="s">
        <v>76</v>
      </c>
      <c r="U406" s="88" t="s">
        <v>76</v>
      </c>
      <c r="V406" s="88" t="s">
        <v>76</v>
      </c>
      <c r="W406" s="89" t="s">
        <v>76</v>
      </c>
      <c r="X406" s="89" t="s">
        <v>76</v>
      </c>
    </row>
    <row r="407" spans="14:24" ht="15.75" x14ac:dyDescent="0.25">
      <c r="N407" s="85">
        <v>48883</v>
      </c>
      <c r="O407" s="86" t="s">
        <v>76</v>
      </c>
      <c r="P407" s="86" t="s">
        <v>76</v>
      </c>
      <c r="Q407" s="86" t="s">
        <v>76</v>
      </c>
      <c r="R407" s="86" t="s">
        <v>76</v>
      </c>
      <c r="S407" s="87" t="s">
        <v>76</v>
      </c>
      <c r="T407" s="87" t="s">
        <v>76</v>
      </c>
      <c r="U407" s="88" t="s">
        <v>76</v>
      </c>
      <c r="V407" s="88" t="s">
        <v>76</v>
      </c>
      <c r="W407" s="89" t="s">
        <v>76</v>
      </c>
      <c r="X407" s="89" t="s">
        <v>76</v>
      </c>
    </row>
    <row r="408" spans="14:24" ht="15.75" x14ac:dyDescent="0.25">
      <c r="N408" s="85">
        <v>48913</v>
      </c>
      <c r="O408" s="86" t="s">
        <v>76</v>
      </c>
      <c r="P408" s="86" t="s">
        <v>76</v>
      </c>
      <c r="Q408" s="86" t="s">
        <v>76</v>
      </c>
      <c r="R408" s="86" t="s">
        <v>76</v>
      </c>
      <c r="S408" s="87" t="s">
        <v>76</v>
      </c>
      <c r="T408" s="87" t="s">
        <v>76</v>
      </c>
      <c r="U408" s="88" t="s">
        <v>76</v>
      </c>
      <c r="V408" s="88" t="s">
        <v>76</v>
      </c>
      <c r="W408" s="89" t="s">
        <v>76</v>
      </c>
      <c r="X408" s="89" t="s">
        <v>76</v>
      </c>
    </row>
    <row r="409" spans="14:24" ht="15.75" x14ac:dyDescent="0.25">
      <c r="N409" s="85">
        <v>48944</v>
      </c>
      <c r="O409" s="86" t="s">
        <v>76</v>
      </c>
      <c r="P409" s="86" t="s">
        <v>76</v>
      </c>
      <c r="Q409" s="86" t="s">
        <v>76</v>
      </c>
      <c r="R409" s="86" t="s">
        <v>76</v>
      </c>
      <c r="S409" s="87" t="s">
        <v>76</v>
      </c>
      <c r="T409" s="87" t="s">
        <v>76</v>
      </c>
      <c r="U409" s="88" t="s">
        <v>76</v>
      </c>
      <c r="V409" s="88" t="s">
        <v>76</v>
      </c>
      <c r="W409" s="89" t="s">
        <v>76</v>
      </c>
      <c r="X409" s="89" t="s">
        <v>76</v>
      </c>
    </row>
    <row r="410" spans="14:24" ht="15.75" x14ac:dyDescent="0.25">
      <c r="N410" s="85">
        <v>48975</v>
      </c>
      <c r="O410" s="86" t="s">
        <v>76</v>
      </c>
      <c r="P410" s="86" t="s">
        <v>76</v>
      </c>
      <c r="Q410" s="86" t="s">
        <v>76</v>
      </c>
      <c r="R410" s="86" t="s">
        <v>76</v>
      </c>
      <c r="S410" s="87" t="s">
        <v>76</v>
      </c>
      <c r="T410" s="87" t="s">
        <v>76</v>
      </c>
      <c r="U410" s="88" t="s">
        <v>76</v>
      </c>
      <c r="V410" s="88" t="s">
        <v>76</v>
      </c>
      <c r="W410" s="89" t="s">
        <v>76</v>
      </c>
      <c r="X410" s="89" t="s">
        <v>76</v>
      </c>
    </row>
    <row r="411" spans="14:24" ht="15.75" x14ac:dyDescent="0.25">
      <c r="N411" s="85">
        <v>49003</v>
      </c>
      <c r="O411" s="86" t="s">
        <v>76</v>
      </c>
      <c r="P411" s="86" t="s">
        <v>76</v>
      </c>
      <c r="Q411" s="86" t="s">
        <v>76</v>
      </c>
      <c r="R411" s="86" t="s">
        <v>76</v>
      </c>
      <c r="S411" s="87" t="s">
        <v>76</v>
      </c>
      <c r="T411" s="87" t="s">
        <v>76</v>
      </c>
      <c r="U411" s="88" t="s">
        <v>76</v>
      </c>
      <c r="V411" s="88" t="s">
        <v>76</v>
      </c>
      <c r="W411" s="89" t="s">
        <v>76</v>
      </c>
      <c r="X411" s="89" t="s">
        <v>76</v>
      </c>
    </row>
    <row r="412" spans="14:24" ht="15.75" x14ac:dyDescent="0.25">
      <c r="N412" s="85">
        <v>49034</v>
      </c>
      <c r="O412" s="86" t="s">
        <v>76</v>
      </c>
      <c r="P412" s="86" t="s">
        <v>76</v>
      </c>
      <c r="Q412" s="86" t="s">
        <v>76</v>
      </c>
      <c r="R412" s="86" t="s">
        <v>76</v>
      </c>
      <c r="S412" s="87" t="s">
        <v>76</v>
      </c>
      <c r="T412" s="87" t="s">
        <v>76</v>
      </c>
      <c r="U412" s="88" t="s">
        <v>76</v>
      </c>
      <c r="V412" s="88" t="s">
        <v>76</v>
      </c>
      <c r="W412" s="89" t="s">
        <v>76</v>
      </c>
      <c r="X412" s="89" t="s">
        <v>76</v>
      </c>
    </row>
    <row r="413" spans="14:24" ht="15.75" x14ac:dyDescent="0.25">
      <c r="N413" s="85">
        <v>49064</v>
      </c>
      <c r="O413" s="86" t="s">
        <v>76</v>
      </c>
      <c r="P413" s="86" t="s">
        <v>76</v>
      </c>
      <c r="Q413" s="86" t="s">
        <v>76</v>
      </c>
      <c r="R413" s="86" t="s">
        <v>76</v>
      </c>
      <c r="S413" s="87" t="s">
        <v>76</v>
      </c>
      <c r="T413" s="87" t="s">
        <v>76</v>
      </c>
      <c r="U413" s="88" t="s">
        <v>76</v>
      </c>
      <c r="V413" s="88" t="s">
        <v>76</v>
      </c>
      <c r="W413" s="89" t="s">
        <v>76</v>
      </c>
      <c r="X413" s="89" t="s">
        <v>76</v>
      </c>
    </row>
    <row r="414" spans="14:24" ht="15.75" x14ac:dyDescent="0.25">
      <c r="N414" s="85">
        <v>49095</v>
      </c>
      <c r="O414" s="86" t="s">
        <v>76</v>
      </c>
      <c r="P414" s="86" t="s">
        <v>76</v>
      </c>
      <c r="Q414" s="86" t="s">
        <v>76</v>
      </c>
      <c r="R414" s="86" t="s">
        <v>76</v>
      </c>
      <c r="S414" s="87" t="s">
        <v>76</v>
      </c>
      <c r="T414" s="87" t="s">
        <v>76</v>
      </c>
      <c r="U414" s="88" t="s">
        <v>76</v>
      </c>
      <c r="V414" s="88" t="s">
        <v>76</v>
      </c>
      <c r="W414" s="89" t="s">
        <v>76</v>
      </c>
      <c r="X414" s="89" t="s">
        <v>76</v>
      </c>
    </row>
    <row r="415" spans="14:24" ht="15.75" x14ac:dyDescent="0.25">
      <c r="N415" s="85">
        <v>49125</v>
      </c>
      <c r="O415" s="86" t="s">
        <v>76</v>
      </c>
      <c r="P415" s="86" t="s">
        <v>76</v>
      </c>
      <c r="Q415" s="86" t="s">
        <v>76</v>
      </c>
      <c r="R415" s="86" t="s">
        <v>76</v>
      </c>
      <c r="S415" s="87" t="s">
        <v>76</v>
      </c>
      <c r="T415" s="87" t="s">
        <v>76</v>
      </c>
      <c r="U415" s="88" t="s">
        <v>76</v>
      </c>
      <c r="V415" s="88" t="s">
        <v>76</v>
      </c>
      <c r="W415" s="89" t="s">
        <v>76</v>
      </c>
      <c r="X415" s="89" t="s">
        <v>76</v>
      </c>
    </row>
    <row r="416" spans="14:24" ht="15.75" x14ac:dyDescent="0.25">
      <c r="N416" s="85">
        <v>49156</v>
      </c>
      <c r="O416" s="86" t="s">
        <v>76</v>
      </c>
      <c r="P416" s="86" t="s">
        <v>76</v>
      </c>
      <c r="Q416" s="86" t="s">
        <v>76</v>
      </c>
      <c r="R416" s="86" t="s">
        <v>76</v>
      </c>
      <c r="S416" s="87" t="s">
        <v>76</v>
      </c>
      <c r="T416" s="87" t="s">
        <v>76</v>
      </c>
      <c r="U416" s="88" t="s">
        <v>76</v>
      </c>
      <c r="V416" s="88" t="s">
        <v>76</v>
      </c>
      <c r="W416" s="89" t="s">
        <v>76</v>
      </c>
      <c r="X416" s="89" t="s">
        <v>76</v>
      </c>
    </row>
    <row r="417" spans="14:24" ht="15.75" x14ac:dyDescent="0.25">
      <c r="N417" s="85">
        <v>49187</v>
      </c>
      <c r="O417" s="86" t="s">
        <v>76</v>
      </c>
      <c r="P417" s="86" t="s">
        <v>76</v>
      </c>
      <c r="Q417" s="86" t="s">
        <v>76</v>
      </c>
      <c r="R417" s="86" t="s">
        <v>76</v>
      </c>
      <c r="S417" s="87" t="s">
        <v>76</v>
      </c>
      <c r="T417" s="87" t="s">
        <v>76</v>
      </c>
      <c r="U417" s="88" t="s">
        <v>76</v>
      </c>
      <c r="V417" s="88" t="s">
        <v>76</v>
      </c>
      <c r="W417" s="89" t="s">
        <v>76</v>
      </c>
      <c r="X417" s="89" t="s">
        <v>76</v>
      </c>
    </row>
    <row r="418" spans="14:24" ht="15.75" x14ac:dyDescent="0.25">
      <c r="N418" s="85">
        <v>49217</v>
      </c>
      <c r="O418" s="86" t="s">
        <v>76</v>
      </c>
      <c r="P418" s="86" t="s">
        <v>76</v>
      </c>
      <c r="Q418" s="86" t="s">
        <v>76</v>
      </c>
      <c r="R418" s="86" t="s">
        <v>76</v>
      </c>
      <c r="S418" s="87" t="s">
        <v>76</v>
      </c>
      <c r="T418" s="87" t="s">
        <v>76</v>
      </c>
      <c r="U418" s="88" t="s">
        <v>76</v>
      </c>
      <c r="V418" s="88" t="s">
        <v>76</v>
      </c>
      <c r="W418" s="89" t="s">
        <v>76</v>
      </c>
      <c r="X418" s="89" t="s">
        <v>76</v>
      </c>
    </row>
    <row r="419" spans="14:24" ht="15.75" x14ac:dyDescent="0.25">
      <c r="N419" s="85">
        <v>49248</v>
      </c>
      <c r="O419" s="86" t="s">
        <v>76</v>
      </c>
      <c r="P419" s="86" t="s">
        <v>76</v>
      </c>
      <c r="Q419" s="86" t="s">
        <v>76</v>
      </c>
      <c r="R419" s="86" t="s">
        <v>76</v>
      </c>
      <c r="S419" s="87" t="s">
        <v>76</v>
      </c>
      <c r="T419" s="87" t="s">
        <v>76</v>
      </c>
      <c r="U419" s="88" t="s">
        <v>76</v>
      </c>
      <c r="V419" s="88" t="s">
        <v>76</v>
      </c>
      <c r="W419" s="89" t="s">
        <v>76</v>
      </c>
      <c r="X419" s="89" t="s">
        <v>76</v>
      </c>
    </row>
    <row r="420" spans="14:24" ht="15.75" x14ac:dyDescent="0.25">
      <c r="N420" s="85">
        <v>49278</v>
      </c>
      <c r="O420" s="86" t="s">
        <v>76</v>
      </c>
      <c r="P420" s="86" t="s">
        <v>76</v>
      </c>
      <c r="Q420" s="86" t="s">
        <v>76</v>
      </c>
      <c r="R420" s="86" t="s">
        <v>76</v>
      </c>
      <c r="S420" s="87" t="s">
        <v>76</v>
      </c>
      <c r="T420" s="87" t="s">
        <v>76</v>
      </c>
      <c r="U420" s="88" t="s">
        <v>76</v>
      </c>
      <c r="V420" s="88" t="s">
        <v>76</v>
      </c>
      <c r="W420" s="89" t="s">
        <v>76</v>
      </c>
      <c r="X420" s="89" t="s">
        <v>76</v>
      </c>
    </row>
    <row r="421" spans="14:24" ht="15.75" x14ac:dyDescent="0.25">
      <c r="N421" s="85">
        <v>49309</v>
      </c>
      <c r="O421" s="86" t="s">
        <v>76</v>
      </c>
      <c r="P421" s="86" t="s">
        <v>76</v>
      </c>
      <c r="Q421" s="86" t="s">
        <v>76</v>
      </c>
      <c r="R421" s="86" t="s">
        <v>76</v>
      </c>
      <c r="S421" s="87" t="s">
        <v>76</v>
      </c>
      <c r="T421" s="87" t="s">
        <v>76</v>
      </c>
      <c r="U421" s="88" t="s">
        <v>76</v>
      </c>
      <c r="V421" s="88" t="s">
        <v>76</v>
      </c>
      <c r="W421" s="89" t="s">
        <v>76</v>
      </c>
      <c r="X421" s="89" t="s">
        <v>76</v>
      </c>
    </row>
    <row r="422" spans="14:24" ht="15.75" x14ac:dyDescent="0.25">
      <c r="N422" s="85">
        <v>49340</v>
      </c>
      <c r="O422" s="86" t="s">
        <v>76</v>
      </c>
      <c r="P422" s="86" t="s">
        <v>76</v>
      </c>
      <c r="Q422" s="86" t="s">
        <v>76</v>
      </c>
      <c r="R422" s="86" t="s">
        <v>76</v>
      </c>
      <c r="S422" s="87" t="s">
        <v>76</v>
      </c>
      <c r="T422" s="87" t="s">
        <v>76</v>
      </c>
      <c r="U422" s="88" t="s">
        <v>76</v>
      </c>
      <c r="V422" s="88" t="s">
        <v>76</v>
      </c>
      <c r="W422" s="89" t="s">
        <v>76</v>
      </c>
      <c r="X422" s="89" t="s">
        <v>76</v>
      </c>
    </row>
    <row r="423" spans="14:24" ht="15.75" x14ac:dyDescent="0.25">
      <c r="N423" s="85">
        <v>49368</v>
      </c>
      <c r="O423" s="86" t="s">
        <v>76</v>
      </c>
      <c r="P423" s="86" t="s">
        <v>76</v>
      </c>
      <c r="Q423" s="86" t="s">
        <v>76</v>
      </c>
      <c r="R423" s="86" t="s">
        <v>76</v>
      </c>
      <c r="S423" s="87" t="s">
        <v>76</v>
      </c>
      <c r="T423" s="87" t="s">
        <v>76</v>
      </c>
      <c r="U423" s="88" t="s">
        <v>76</v>
      </c>
      <c r="V423" s="88" t="s">
        <v>76</v>
      </c>
      <c r="W423" s="89" t="s">
        <v>76</v>
      </c>
      <c r="X423" s="89" t="s">
        <v>76</v>
      </c>
    </row>
    <row r="424" spans="14:24" ht="15.75" x14ac:dyDescent="0.25">
      <c r="N424" s="85">
        <v>49399</v>
      </c>
      <c r="O424" s="86" t="s">
        <v>76</v>
      </c>
      <c r="P424" s="86" t="s">
        <v>76</v>
      </c>
      <c r="Q424" s="86" t="s">
        <v>76</v>
      </c>
      <c r="R424" s="86" t="s">
        <v>76</v>
      </c>
      <c r="S424" s="87" t="s">
        <v>76</v>
      </c>
      <c r="T424" s="87" t="s">
        <v>76</v>
      </c>
      <c r="U424" s="88" t="s">
        <v>76</v>
      </c>
      <c r="V424" s="88" t="s">
        <v>76</v>
      </c>
      <c r="W424" s="89" t="s">
        <v>76</v>
      </c>
      <c r="X424" s="89" t="s">
        <v>76</v>
      </c>
    </row>
    <row r="425" spans="14:24" ht="15.75" x14ac:dyDescent="0.25">
      <c r="N425" s="85">
        <v>49429</v>
      </c>
      <c r="O425" s="86" t="s">
        <v>76</v>
      </c>
      <c r="P425" s="86" t="s">
        <v>76</v>
      </c>
      <c r="Q425" s="86" t="s">
        <v>76</v>
      </c>
      <c r="R425" s="86" t="s">
        <v>76</v>
      </c>
      <c r="S425" s="87" t="s">
        <v>76</v>
      </c>
      <c r="T425" s="87" t="s">
        <v>76</v>
      </c>
      <c r="U425" s="88" t="s">
        <v>76</v>
      </c>
      <c r="V425" s="88" t="s">
        <v>76</v>
      </c>
      <c r="W425" s="89" t="s">
        <v>76</v>
      </c>
      <c r="X425" s="89" t="s">
        <v>76</v>
      </c>
    </row>
    <row r="426" spans="14:24" ht="15.75" x14ac:dyDescent="0.25">
      <c r="N426" s="85">
        <v>49460</v>
      </c>
      <c r="O426" s="86" t="s">
        <v>76</v>
      </c>
      <c r="P426" s="86" t="s">
        <v>76</v>
      </c>
      <c r="Q426" s="86" t="s">
        <v>76</v>
      </c>
      <c r="R426" s="86" t="s">
        <v>76</v>
      </c>
      <c r="S426" s="87" t="s">
        <v>76</v>
      </c>
      <c r="T426" s="87" t="s">
        <v>76</v>
      </c>
      <c r="U426" s="88" t="s">
        <v>76</v>
      </c>
      <c r="V426" s="88" t="s">
        <v>76</v>
      </c>
      <c r="W426" s="89" t="s">
        <v>76</v>
      </c>
      <c r="X426" s="89" t="s">
        <v>76</v>
      </c>
    </row>
    <row r="427" spans="14:24" ht="15.75" x14ac:dyDescent="0.25">
      <c r="N427" s="85">
        <v>49490</v>
      </c>
      <c r="O427" s="86" t="s">
        <v>76</v>
      </c>
      <c r="P427" s="86" t="s">
        <v>76</v>
      </c>
      <c r="Q427" s="86" t="s">
        <v>76</v>
      </c>
      <c r="R427" s="86" t="s">
        <v>76</v>
      </c>
      <c r="S427" s="87" t="s">
        <v>76</v>
      </c>
      <c r="T427" s="87" t="s">
        <v>76</v>
      </c>
      <c r="U427" s="88" t="s">
        <v>76</v>
      </c>
      <c r="V427" s="88" t="s">
        <v>76</v>
      </c>
      <c r="W427" s="89" t="s">
        <v>76</v>
      </c>
      <c r="X427" s="89" t="s">
        <v>76</v>
      </c>
    </row>
    <row r="428" spans="14:24" ht="15.75" x14ac:dyDescent="0.25">
      <c r="N428" s="85">
        <v>49521</v>
      </c>
      <c r="O428" s="86" t="s">
        <v>76</v>
      </c>
      <c r="P428" s="86" t="s">
        <v>76</v>
      </c>
      <c r="Q428" s="86" t="s">
        <v>76</v>
      </c>
      <c r="R428" s="86" t="s">
        <v>76</v>
      </c>
      <c r="S428" s="87" t="s">
        <v>76</v>
      </c>
      <c r="T428" s="87" t="s">
        <v>76</v>
      </c>
      <c r="U428" s="88" t="s">
        <v>76</v>
      </c>
      <c r="V428" s="88" t="s">
        <v>76</v>
      </c>
      <c r="W428" s="89" t="s">
        <v>76</v>
      </c>
      <c r="X428" s="89" t="s">
        <v>76</v>
      </c>
    </row>
    <row r="429" spans="14:24" ht="15.75" x14ac:dyDescent="0.25">
      <c r="N429" s="85">
        <v>49552</v>
      </c>
      <c r="O429" s="86" t="s">
        <v>76</v>
      </c>
      <c r="P429" s="86" t="s">
        <v>76</v>
      </c>
      <c r="Q429" s="86" t="s">
        <v>76</v>
      </c>
      <c r="R429" s="86" t="s">
        <v>76</v>
      </c>
      <c r="S429" s="87" t="s">
        <v>76</v>
      </c>
      <c r="T429" s="87" t="s">
        <v>76</v>
      </c>
      <c r="U429" s="88" t="s">
        <v>76</v>
      </c>
      <c r="V429" s="88" t="s">
        <v>76</v>
      </c>
      <c r="W429" s="89" t="s">
        <v>76</v>
      </c>
      <c r="X429" s="89" t="s">
        <v>76</v>
      </c>
    </row>
    <row r="430" spans="14:24" ht="15.75" x14ac:dyDescent="0.25">
      <c r="N430" s="85">
        <v>49582</v>
      </c>
      <c r="O430" s="86" t="s">
        <v>76</v>
      </c>
      <c r="P430" s="86" t="s">
        <v>76</v>
      </c>
      <c r="Q430" s="86" t="s">
        <v>76</v>
      </c>
      <c r="R430" s="86" t="s">
        <v>76</v>
      </c>
      <c r="S430" s="87" t="s">
        <v>76</v>
      </c>
      <c r="T430" s="87" t="s">
        <v>76</v>
      </c>
      <c r="U430" s="88" t="s">
        <v>76</v>
      </c>
      <c r="V430" s="88" t="s">
        <v>76</v>
      </c>
      <c r="W430" s="89" t="s">
        <v>76</v>
      </c>
      <c r="X430" s="89" t="s">
        <v>76</v>
      </c>
    </row>
    <row r="431" spans="14:24" ht="15.75" x14ac:dyDescent="0.25">
      <c r="N431" s="85">
        <v>49613</v>
      </c>
      <c r="O431" s="86" t="s">
        <v>76</v>
      </c>
      <c r="P431" s="86" t="s">
        <v>76</v>
      </c>
      <c r="Q431" s="86" t="s">
        <v>76</v>
      </c>
      <c r="R431" s="86" t="s">
        <v>76</v>
      </c>
      <c r="S431" s="87" t="s">
        <v>76</v>
      </c>
      <c r="T431" s="87" t="s">
        <v>76</v>
      </c>
      <c r="U431" s="88" t="s">
        <v>76</v>
      </c>
      <c r="V431" s="88" t="s">
        <v>76</v>
      </c>
      <c r="W431" s="89" t="s">
        <v>76</v>
      </c>
      <c r="X431" s="89" t="s">
        <v>76</v>
      </c>
    </row>
    <row r="432" spans="14:24" ht="15.75" x14ac:dyDescent="0.25">
      <c r="N432" s="85">
        <v>49643</v>
      </c>
      <c r="O432" s="86" t="s">
        <v>76</v>
      </c>
      <c r="P432" s="86" t="s">
        <v>76</v>
      </c>
      <c r="Q432" s="86" t="s">
        <v>76</v>
      </c>
      <c r="R432" s="86" t="s">
        <v>76</v>
      </c>
      <c r="S432" s="87" t="s">
        <v>76</v>
      </c>
      <c r="T432" s="87" t="s">
        <v>76</v>
      </c>
      <c r="U432" s="88" t="s">
        <v>76</v>
      </c>
      <c r="V432" s="88" t="s">
        <v>76</v>
      </c>
      <c r="W432" s="89" t="s">
        <v>76</v>
      </c>
      <c r="X432" s="89" t="s">
        <v>76</v>
      </c>
    </row>
    <row r="433" spans="14:24" ht="15.75" x14ac:dyDescent="0.25">
      <c r="N433" s="85">
        <v>49674</v>
      </c>
      <c r="O433" s="86" t="s">
        <v>76</v>
      </c>
      <c r="P433" s="86" t="s">
        <v>76</v>
      </c>
      <c r="Q433" s="86" t="s">
        <v>76</v>
      </c>
      <c r="R433" s="86" t="s">
        <v>76</v>
      </c>
      <c r="S433" s="87" t="s">
        <v>76</v>
      </c>
      <c r="T433" s="87" t="s">
        <v>76</v>
      </c>
      <c r="U433" s="88" t="s">
        <v>76</v>
      </c>
      <c r="V433" s="88" t="s">
        <v>76</v>
      </c>
      <c r="W433" s="89" t="s">
        <v>76</v>
      </c>
      <c r="X433" s="89" t="s">
        <v>76</v>
      </c>
    </row>
    <row r="434" spans="14:24" ht="15.75" x14ac:dyDescent="0.25">
      <c r="N434" s="85">
        <v>49705</v>
      </c>
      <c r="O434" s="86" t="s">
        <v>76</v>
      </c>
      <c r="P434" s="86" t="s">
        <v>76</v>
      </c>
      <c r="Q434" s="86" t="s">
        <v>76</v>
      </c>
      <c r="R434" s="86" t="s">
        <v>76</v>
      </c>
      <c r="S434" s="87" t="s">
        <v>76</v>
      </c>
      <c r="T434" s="87" t="s">
        <v>76</v>
      </c>
      <c r="U434" s="88" t="s">
        <v>76</v>
      </c>
      <c r="V434" s="88" t="s">
        <v>76</v>
      </c>
      <c r="W434" s="89" t="s">
        <v>76</v>
      </c>
      <c r="X434" s="89" t="s">
        <v>76</v>
      </c>
    </row>
    <row r="435" spans="14:24" ht="15.75" x14ac:dyDescent="0.25">
      <c r="N435" s="85">
        <v>49734</v>
      </c>
      <c r="O435" s="86" t="s">
        <v>76</v>
      </c>
      <c r="P435" s="86" t="s">
        <v>76</v>
      </c>
      <c r="Q435" s="86" t="s">
        <v>76</v>
      </c>
      <c r="R435" s="86" t="s">
        <v>76</v>
      </c>
      <c r="S435" s="87" t="s">
        <v>76</v>
      </c>
      <c r="T435" s="87" t="s">
        <v>76</v>
      </c>
      <c r="U435" s="88" t="s">
        <v>76</v>
      </c>
      <c r="V435" s="88" t="s">
        <v>76</v>
      </c>
      <c r="W435" s="89" t="s">
        <v>76</v>
      </c>
      <c r="X435" s="89" t="s">
        <v>76</v>
      </c>
    </row>
    <row r="436" spans="14:24" ht="15.75" x14ac:dyDescent="0.25">
      <c r="N436" s="85">
        <v>49765</v>
      </c>
      <c r="O436" s="86" t="s">
        <v>76</v>
      </c>
      <c r="P436" s="86" t="s">
        <v>76</v>
      </c>
      <c r="Q436" s="86" t="s">
        <v>76</v>
      </c>
      <c r="R436" s="86" t="s">
        <v>76</v>
      </c>
      <c r="S436" s="87" t="s">
        <v>76</v>
      </c>
      <c r="T436" s="87" t="s">
        <v>76</v>
      </c>
      <c r="U436" s="88" t="s">
        <v>76</v>
      </c>
      <c r="V436" s="88" t="s">
        <v>76</v>
      </c>
      <c r="W436" s="89" t="s">
        <v>76</v>
      </c>
      <c r="X436" s="89" t="s">
        <v>76</v>
      </c>
    </row>
    <row r="437" spans="14:24" ht="15.75" x14ac:dyDescent="0.25">
      <c r="N437" s="85">
        <v>49795</v>
      </c>
      <c r="O437" s="86" t="s">
        <v>76</v>
      </c>
      <c r="P437" s="86" t="s">
        <v>76</v>
      </c>
      <c r="Q437" s="86" t="s">
        <v>76</v>
      </c>
      <c r="R437" s="86" t="s">
        <v>76</v>
      </c>
      <c r="S437" s="87" t="s">
        <v>76</v>
      </c>
      <c r="T437" s="87" t="s">
        <v>76</v>
      </c>
      <c r="U437" s="88" t="s">
        <v>76</v>
      </c>
      <c r="V437" s="88" t="s">
        <v>76</v>
      </c>
      <c r="W437" s="89" t="s">
        <v>76</v>
      </c>
      <c r="X437" s="89" t="s">
        <v>76</v>
      </c>
    </row>
    <row r="438" spans="14:24" ht="15.75" x14ac:dyDescent="0.25">
      <c r="N438" s="85">
        <v>49826</v>
      </c>
      <c r="O438" s="86" t="s">
        <v>76</v>
      </c>
      <c r="P438" s="86" t="s">
        <v>76</v>
      </c>
      <c r="Q438" s="86" t="s">
        <v>76</v>
      </c>
      <c r="R438" s="86" t="s">
        <v>76</v>
      </c>
      <c r="S438" s="87" t="s">
        <v>76</v>
      </c>
      <c r="T438" s="87" t="s">
        <v>76</v>
      </c>
      <c r="U438" s="88" t="s">
        <v>76</v>
      </c>
      <c r="V438" s="88" t="s">
        <v>76</v>
      </c>
      <c r="W438" s="89" t="s">
        <v>76</v>
      </c>
      <c r="X438" s="89" t="s">
        <v>76</v>
      </c>
    </row>
    <row r="439" spans="14:24" ht="15.75" x14ac:dyDescent="0.25">
      <c r="N439" s="85">
        <v>49856</v>
      </c>
      <c r="O439" s="86" t="s">
        <v>76</v>
      </c>
      <c r="P439" s="86" t="s">
        <v>76</v>
      </c>
      <c r="Q439" s="86" t="s">
        <v>76</v>
      </c>
      <c r="R439" s="86" t="s">
        <v>76</v>
      </c>
      <c r="S439" s="87" t="s">
        <v>76</v>
      </c>
      <c r="T439" s="87" t="s">
        <v>76</v>
      </c>
      <c r="U439" s="88" t="s">
        <v>76</v>
      </c>
      <c r="V439" s="88" t="s">
        <v>76</v>
      </c>
      <c r="W439" s="89" t="s">
        <v>76</v>
      </c>
      <c r="X439" s="89" t="s">
        <v>76</v>
      </c>
    </row>
    <row r="440" spans="14:24" ht="15.75" x14ac:dyDescent="0.25">
      <c r="N440" s="85">
        <v>49887</v>
      </c>
      <c r="O440" s="86" t="s">
        <v>76</v>
      </c>
      <c r="P440" s="86" t="s">
        <v>76</v>
      </c>
      <c r="Q440" s="86" t="s">
        <v>76</v>
      </c>
      <c r="R440" s="86" t="s">
        <v>76</v>
      </c>
      <c r="S440" s="87" t="s">
        <v>76</v>
      </c>
      <c r="T440" s="87" t="s">
        <v>76</v>
      </c>
      <c r="U440" s="88" t="s">
        <v>76</v>
      </c>
      <c r="V440" s="88" t="s">
        <v>76</v>
      </c>
      <c r="W440" s="89" t="s">
        <v>76</v>
      </c>
      <c r="X440" s="89" t="s">
        <v>76</v>
      </c>
    </row>
    <row r="441" spans="14:24" ht="15.75" x14ac:dyDescent="0.25">
      <c r="N441" s="85">
        <v>49918</v>
      </c>
      <c r="O441" s="86" t="s">
        <v>76</v>
      </c>
      <c r="P441" s="86" t="s">
        <v>76</v>
      </c>
      <c r="Q441" s="86" t="s">
        <v>76</v>
      </c>
      <c r="R441" s="86" t="s">
        <v>76</v>
      </c>
      <c r="S441" s="87" t="s">
        <v>76</v>
      </c>
      <c r="T441" s="87" t="s">
        <v>76</v>
      </c>
      <c r="U441" s="88" t="s">
        <v>76</v>
      </c>
      <c r="V441" s="88" t="s">
        <v>76</v>
      </c>
      <c r="W441" s="89" t="s">
        <v>76</v>
      </c>
      <c r="X441" s="89" t="s">
        <v>76</v>
      </c>
    </row>
    <row r="442" spans="14:24" ht="15.75" x14ac:dyDescent="0.25">
      <c r="N442" s="85">
        <v>49948</v>
      </c>
      <c r="O442" s="86" t="s">
        <v>76</v>
      </c>
      <c r="P442" s="86" t="s">
        <v>76</v>
      </c>
      <c r="Q442" s="86" t="s">
        <v>76</v>
      </c>
      <c r="R442" s="86" t="s">
        <v>76</v>
      </c>
      <c r="S442" s="87" t="s">
        <v>76</v>
      </c>
      <c r="T442" s="87" t="s">
        <v>76</v>
      </c>
      <c r="U442" s="88" t="s">
        <v>76</v>
      </c>
      <c r="V442" s="88" t="s">
        <v>76</v>
      </c>
      <c r="W442" s="89" t="s">
        <v>76</v>
      </c>
      <c r="X442" s="89" t="s">
        <v>76</v>
      </c>
    </row>
    <row r="443" spans="14:24" ht="15.75" x14ac:dyDescent="0.25">
      <c r="N443" s="85">
        <v>49979</v>
      </c>
      <c r="O443" s="86" t="s">
        <v>76</v>
      </c>
      <c r="P443" s="86" t="s">
        <v>76</v>
      </c>
      <c r="Q443" s="86" t="s">
        <v>76</v>
      </c>
      <c r="R443" s="86" t="s">
        <v>76</v>
      </c>
      <c r="S443" s="87" t="s">
        <v>76</v>
      </c>
      <c r="T443" s="87" t="s">
        <v>76</v>
      </c>
      <c r="U443" s="88" t="s">
        <v>76</v>
      </c>
      <c r="V443" s="88" t="s">
        <v>76</v>
      </c>
      <c r="W443" s="89" t="s">
        <v>76</v>
      </c>
      <c r="X443" s="89" t="s">
        <v>76</v>
      </c>
    </row>
    <row r="444" spans="14:24" ht="15.75" x14ac:dyDescent="0.25">
      <c r="N444" s="85">
        <v>50009</v>
      </c>
      <c r="O444" s="86" t="s">
        <v>76</v>
      </c>
      <c r="P444" s="86" t="s">
        <v>76</v>
      </c>
      <c r="Q444" s="86" t="s">
        <v>76</v>
      </c>
      <c r="R444" s="86" t="s">
        <v>76</v>
      </c>
      <c r="S444" s="87" t="s">
        <v>76</v>
      </c>
      <c r="T444" s="87" t="s">
        <v>76</v>
      </c>
      <c r="U444" s="88" t="s">
        <v>76</v>
      </c>
      <c r="V444" s="88" t="s">
        <v>76</v>
      </c>
      <c r="W444" s="89" t="s">
        <v>76</v>
      </c>
      <c r="X444" s="89" t="s">
        <v>76</v>
      </c>
    </row>
    <row r="445" spans="14:24" ht="15.75" x14ac:dyDescent="0.25">
      <c r="N445" s="85">
        <v>50040</v>
      </c>
      <c r="O445" s="86" t="s">
        <v>76</v>
      </c>
      <c r="P445" s="86" t="s">
        <v>76</v>
      </c>
      <c r="Q445" s="86" t="s">
        <v>76</v>
      </c>
      <c r="R445" s="86" t="s">
        <v>76</v>
      </c>
      <c r="S445" s="87" t="s">
        <v>76</v>
      </c>
      <c r="T445" s="87" t="s">
        <v>76</v>
      </c>
      <c r="U445" s="88" t="s">
        <v>76</v>
      </c>
      <c r="V445" s="88" t="s">
        <v>76</v>
      </c>
      <c r="W445" s="89" t="s">
        <v>76</v>
      </c>
      <c r="X445" s="89" t="s">
        <v>76</v>
      </c>
    </row>
    <row r="446" spans="14:24" ht="15.75" x14ac:dyDescent="0.25">
      <c r="N446" s="85">
        <v>50071</v>
      </c>
      <c r="O446" s="86" t="s">
        <v>76</v>
      </c>
      <c r="P446" s="86" t="s">
        <v>76</v>
      </c>
      <c r="Q446" s="86" t="s">
        <v>76</v>
      </c>
      <c r="R446" s="86" t="s">
        <v>76</v>
      </c>
      <c r="S446" s="87" t="s">
        <v>76</v>
      </c>
      <c r="T446" s="87" t="s">
        <v>76</v>
      </c>
      <c r="U446" s="88" t="s">
        <v>76</v>
      </c>
      <c r="V446" s="88" t="s">
        <v>76</v>
      </c>
      <c r="W446" s="89" t="s">
        <v>76</v>
      </c>
      <c r="X446" s="89" t="s">
        <v>76</v>
      </c>
    </row>
    <row r="447" spans="14:24" ht="15.75" x14ac:dyDescent="0.25">
      <c r="N447" s="85">
        <v>50099</v>
      </c>
      <c r="O447" s="86" t="s">
        <v>76</v>
      </c>
      <c r="P447" s="86" t="s">
        <v>76</v>
      </c>
      <c r="Q447" s="86" t="s">
        <v>76</v>
      </c>
      <c r="R447" s="86" t="s">
        <v>76</v>
      </c>
      <c r="S447" s="87" t="s">
        <v>76</v>
      </c>
      <c r="T447" s="87" t="s">
        <v>76</v>
      </c>
      <c r="U447" s="88" t="s">
        <v>76</v>
      </c>
      <c r="V447" s="88" t="s">
        <v>76</v>
      </c>
      <c r="W447" s="89" t="s">
        <v>76</v>
      </c>
      <c r="X447" s="89" t="s">
        <v>76</v>
      </c>
    </row>
    <row r="448" spans="14:24" ht="15.75" x14ac:dyDescent="0.25">
      <c r="N448" s="85">
        <v>50130</v>
      </c>
      <c r="O448" s="86" t="s">
        <v>76</v>
      </c>
      <c r="P448" s="86" t="s">
        <v>76</v>
      </c>
      <c r="Q448" s="86" t="s">
        <v>76</v>
      </c>
      <c r="R448" s="86" t="s">
        <v>76</v>
      </c>
      <c r="S448" s="87" t="s">
        <v>76</v>
      </c>
      <c r="T448" s="87" t="s">
        <v>76</v>
      </c>
      <c r="U448" s="88" t="s">
        <v>76</v>
      </c>
      <c r="V448" s="88" t="s">
        <v>76</v>
      </c>
      <c r="W448" s="89" t="s">
        <v>76</v>
      </c>
      <c r="X448" s="89" t="s">
        <v>76</v>
      </c>
    </row>
    <row r="449" spans="14:24" ht="15.75" x14ac:dyDescent="0.25">
      <c r="N449" s="85">
        <v>50160</v>
      </c>
      <c r="O449" s="86" t="s">
        <v>76</v>
      </c>
      <c r="P449" s="86" t="s">
        <v>76</v>
      </c>
      <c r="Q449" s="86" t="s">
        <v>76</v>
      </c>
      <c r="R449" s="86" t="s">
        <v>76</v>
      </c>
      <c r="S449" s="87" t="s">
        <v>76</v>
      </c>
      <c r="T449" s="87" t="s">
        <v>76</v>
      </c>
      <c r="U449" s="88" t="s">
        <v>76</v>
      </c>
      <c r="V449" s="88" t="s">
        <v>76</v>
      </c>
      <c r="W449" s="89" t="s">
        <v>76</v>
      </c>
      <c r="X449" s="89" t="s">
        <v>76</v>
      </c>
    </row>
    <row r="450" spans="14:24" ht="15.75" x14ac:dyDescent="0.25">
      <c r="N450" s="85">
        <v>50191</v>
      </c>
      <c r="O450" s="86" t="s">
        <v>76</v>
      </c>
      <c r="P450" s="86" t="s">
        <v>76</v>
      </c>
      <c r="Q450" s="86" t="s">
        <v>76</v>
      </c>
      <c r="R450" s="86" t="s">
        <v>76</v>
      </c>
      <c r="S450" s="87" t="s">
        <v>76</v>
      </c>
      <c r="T450" s="87" t="s">
        <v>76</v>
      </c>
      <c r="U450" s="88" t="s">
        <v>76</v>
      </c>
      <c r="V450" s="88" t="s">
        <v>76</v>
      </c>
      <c r="W450" s="89" t="s">
        <v>76</v>
      </c>
      <c r="X450" s="89" t="s">
        <v>76</v>
      </c>
    </row>
    <row r="451" spans="14:24" ht="15.75" x14ac:dyDescent="0.25">
      <c r="N451" s="85">
        <v>50221</v>
      </c>
      <c r="O451" s="86" t="s">
        <v>76</v>
      </c>
      <c r="P451" s="86" t="s">
        <v>76</v>
      </c>
      <c r="Q451" s="86" t="s">
        <v>76</v>
      </c>
      <c r="R451" s="86" t="s">
        <v>76</v>
      </c>
      <c r="S451" s="87" t="s">
        <v>76</v>
      </c>
      <c r="T451" s="87" t="s">
        <v>76</v>
      </c>
      <c r="U451" s="88" t="s">
        <v>76</v>
      </c>
      <c r="V451" s="88" t="s">
        <v>76</v>
      </c>
      <c r="W451" s="89" t="s">
        <v>76</v>
      </c>
      <c r="X451" s="89" t="s">
        <v>76</v>
      </c>
    </row>
    <row r="452" spans="14:24" ht="15.75" x14ac:dyDescent="0.25">
      <c r="N452" s="85">
        <v>50252</v>
      </c>
      <c r="O452" s="86" t="s">
        <v>76</v>
      </c>
      <c r="P452" s="86" t="s">
        <v>76</v>
      </c>
      <c r="Q452" s="86" t="s">
        <v>76</v>
      </c>
      <c r="R452" s="86" t="s">
        <v>76</v>
      </c>
      <c r="S452" s="87" t="s">
        <v>76</v>
      </c>
      <c r="T452" s="87" t="s">
        <v>76</v>
      </c>
      <c r="U452" s="88" t="s">
        <v>76</v>
      </c>
      <c r="V452" s="88" t="s">
        <v>76</v>
      </c>
      <c r="W452" s="89" t="s">
        <v>76</v>
      </c>
      <c r="X452" s="89" t="s">
        <v>76</v>
      </c>
    </row>
    <row r="453" spans="14:24" ht="15.75" x14ac:dyDescent="0.25">
      <c r="N453" s="85">
        <v>50283</v>
      </c>
      <c r="O453" s="86" t="s">
        <v>76</v>
      </c>
      <c r="P453" s="86" t="s">
        <v>76</v>
      </c>
      <c r="Q453" s="86" t="s">
        <v>76</v>
      </c>
      <c r="R453" s="86" t="s">
        <v>76</v>
      </c>
      <c r="S453" s="87" t="s">
        <v>76</v>
      </c>
      <c r="T453" s="87" t="s">
        <v>76</v>
      </c>
      <c r="U453" s="88" t="s">
        <v>76</v>
      </c>
      <c r="V453" s="88" t="s">
        <v>76</v>
      </c>
      <c r="W453" s="89" t="s">
        <v>76</v>
      </c>
      <c r="X453" s="89" t="s">
        <v>76</v>
      </c>
    </row>
    <row r="454" spans="14:24" ht="15.75" x14ac:dyDescent="0.25">
      <c r="N454" s="85">
        <v>50313</v>
      </c>
      <c r="O454" s="86" t="s">
        <v>76</v>
      </c>
      <c r="P454" s="86" t="s">
        <v>76</v>
      </c>
      <c r="Q454" s="86" t="s">
        <v>76</v>
      </c>
      <c r="R454" s="86" t="s">
        <v>76</v>
      </c>
      <c r="S454" s="87" t="s">
        <v>76</v>
      </c>
      <c r="T454" s="87" t="s">
        <v>76</v>
      </c>
      <c r="U454" s="88" t="s">
        <v>76</v>
      </c>
      <c r="V454" s="88" t="s">
        <v>76</v>
      </c>
      <c r="W454" s="89" t="s">
        <v>76</v>
      </c>
      <c r="X454" s="89" t="s">
        <v>76</v>
      </c>
    </row>
    <row r="455" spans="14:24" ht="15.75" x14ac:dyDescent="0.25">
      <c r="N455" s="85">
        <v>50344</v>
      </c>
      <c r="O455" s="86" t="s">
        <v>76</v>
      </c>
      <c r="P455" s="86" t="s">
        <v>76</v>
      </c>
      <c r="Q455" s="86" t="s">
        <v>76</v>
      </c>
      <c r="R455" s="86" t="s">
        <v>76</v>
      </c>
      <c r="S455" s="87" t="s">
        <v>76</v>
      </c>
      <c r="T455" s="87" t="s">
        <v>76</v>
      </c>
      <c r="U455" s="88" t="s">
        <v>76</v>
      </c>
      <c r="V455" s="88" t="s">
        <v>76</v>
      </c>
      <c r="W455" s="89" t="s">
        <v>76</v>
      </c>
      <c r="X455" s="89" t="s">
        <v>76</v>
      </c>
    </row>
    <row r="456" spans="14:24" ht="15.75" x14ac:dyDescent="0.25">
      <c r="N456" s="85">
        <v>50374</v>
      </c>
      <c r="O456" s="86" t="s">
        <v>76</v>
      </c>
      <c r="P456" s="86" t="s">
        <v>76</v>
      </c>
      <c r="Q456" s="86" t="s">
        <v>76</v>
      </c>
      <c r="R456" s="86" t="s">
        <v>76</v>
      </c>
      <c r="S456" s="87" t="s">
        <v>76</v>
      </c>
      <c r="T456" s="87" t="s">
        <v>76</v>
      </c>
      <c r="U456" s="88" t="s">
        <v>76</v>
      </c>
      <c r="V456" s="88" t="s">
        <v>76</v>
      </c>
      <c r="W456" s="89" t="s">
        <v>76</v>
      </c>
      <c r="X456" s="89" t="s">
        <v>76</v>
      </c>
    </row>
    <row r="457" spans="14:24" ht="15.75" x14ac:dyDescent="0.25">
      <c r="N457" s="85">
        <v>50405</v>
      </c>
      <c r="O457" s="86" t="s">
        <v>76</v>
      </c>
      <c r="P457" s="86" t="s">
        <v>76</v>
      </c>
      <c r="Q457" s="86" t="s">
        <v>76</v>
      </c>
      <c r="R457" s="86" t="s">
        <v>76</v>
      </c>
      <c r="S457" s="87" t="s">
        <v>76</v>
      </c>
      <c r="T457" s="87" t="s">
        <v>76</v>
      </c>
      <c r="U457" s="88" t="s">
        <v>76</v>
      </c>
      <c r="V457" s="88" t="s">
        <v>76</v>
      </c>
      <c r="W457" s="89" t="s">
        <v>76</v>
      </c>
      <c r="X457" s="89" t="s">
        <v>76</v>
      </c>
    </row>
    <row r="458" spans="14:24" ht="15.75" x14ac:dyDescent="0.25">
      <c r="N458" s="85">
        <v>50436</v>
      </c>
      <c r="O458" s="86" t="s">
        <v>76</v>
      </c>
      <c r="P458" s="86" t="s">
        <v>76</v>
      </c>
      <c r="Q458" s="86" t="s">
        <v>76</v>
      </c>
      <c r="R458" s="86" t="s">
        <v>76</v>
      </c>
      <c r="S458" s="87" t="s">
        <v>76</v>
      </c>
      <c r="T458" s="87" t="s">
        <v>76</v>
      </c>
      <c r="U458" s="88" t="s">
        <v>76</v>
      </c>
      <c r="V458" s="88" t="s">
        <v>76</v>
      </c>
      <c r="W458" s="89" t="s">
        <v>76</v>
      </c>
      <c r="X458" s="89" t="s">
        <v>76</v>
      </c>
    </row>
    <row r="459" spans="14:24" ht="15.75" x14ac:dyDescent="0.25">
      <c r="N459" s="85">
        <v>50464</v>
      </c>
      <c r="O459" s="86" t="s">
        <v>76</v>
      </c>
      <c r="P459" s="86" t="s">
        <v>76</v>
      </c>
      <c r="Q459" s="86" t="s">
        <v>76</v>
      </c>
      <c r="R459" s="86" t="s">
        <v>76</v>
      </c>
      <c r="S459" s="87" t="s">
        <v>76</v>
      </c>
      <c r="T459" s="87" t="s">
        <v>76</v>
      </c>
      <c r="U459" s="88" t="s">
        <v>76</v>
      </c>
      <c r="V459" s="88" t="s">
        <v>76</v>
      </c>
      <c r="W459" s="89" t="s">
        <v>76</v>
      </c>
      <c r="X459" s="89" t="s">
        <v>76</v>
      </c>
    </row>
    <row r="460" spans="14:24" ht="15.75" x14ac:dyDescent="0.25">
      <c r="N460" s="85">
        <v>50495</v>
      </c>
      <c r="O460" s="86" t="s">
        <v>76</v>
      </c>
      <c r="P460" s="86" t="s">
        <v>76</v>
      </c>
      <c r="Q460" s="86" t="s">
        <v>76</v>
      </c>
      <c r="R460" s="86" t="s">
        <v>76</v>
      </c>
      <c r="S460" s="87" t="s">
        <v>76</v>
      </c>
      <c r="T460" s="87" t="s">
        <v>76</v>
      </c>
      <c r="U460" s="88" t="s">
        <v>76</v>
      </c>
      <c r="V460" s="88" t="s">
        <v>76</v>
      </c>
      <c r="W460" s="89" t="s">
        <v>76</v>
      </c>
      <c r="X460" s="89" t="s">
        <v>76</v>
      </c>
    </row>
    <row r="461" spans="14:24" ht="15.75" x14ac:dyDescent="0.25">
      <c r="N461" s="85">
        <v>50525</v>
      </c>
      <c r="O461" s="86" t="s">
        <v>76</v>
      </c>
      <c r="P461" s="86" t="s">
        <v>76</v>
      </c>
      <c r="Q461" s="86" t="s">
        <v>76</v>
      </c>
      <c r="R461" s="86" t="s">
        <v>76</v>
      </c>
      <c r="S461" s="87" t="s">
        <v>76</v>
      </c>
      <c r="T461" s="87" t="s">
        <v>76</v>
      </c>
      <c r="U461" s="88" t="s">
        <v>76</v>
      </c>
      <c r="V461" s="88" t="s">
        <v>76</v>
      </c>
      <c r="W461" s="89" t="s">
        <v>76</v>
      </c>
      <c r="X461" s="89" t="s">
        <v>76</v>
      </c>
    </row>
    <row r="462" spans="14:24" ht="15.75" x14ac:dyDescent="0.25">
      <c r="N462" s="85">
        <v>50556</v>
      </c>
      <c r="O462" s="86" t="s">
        <v>76</v>
      </c>
      <c r="P462" s="86" t="s">
        <v>76</v>
      </c>
      <c r="Q462" s="86" t="s">
        <v>76</v>
      </c>
      <c r="R462" s="86" t="s">
        <v>76</v>
      </c>
      <c r="S462" s="87" t="s">
        <v>76</v>
      </c>
      <c r="T462" s="87" t="s">
        <v>76</v>
      </c>
      <c r="U462" s="88" t="s">
        <v>76</v>
      </c>
      <c r="V462" s="88" t="s">
        <v>76</v>
      </c>
      <c r="W462" s="89" t="s">
        <v>76</v>
      </c>
      <c r="X462" s="89" t="s">
        <v>76</v>
      </c>
    </row>
    <row r="463" spans="14:24" ht="15.75" x14ac:dyDescent="0.25">
      <c r="N463" s="85">
        <v>50586</v>
      </c>
      <c r="O463" s="86" t="s">
        <v>76</v>
      </c>
      <c r="P463" s="86" t="s">
        <v>76</v>
      </c>
      <c r="Q463" s="86" t="s">
        <v>76</v>
      </c>
      <c r="R463" s="86" t="s">
        <v>76</v>
      </c>
      <c r="S463" s="87" t="s">
        <v>76</v>
      </c>
      <c r="T463" s="87" t="s">
        <v>76</v>
      </c>
      <c r="U463" s="88" t="s">
        <v>76</v>
      </c>
      <c r="V463" s="88" t="s">
        <v>76</v>
      </c>
      <c r="W463" s="89" t="s">
        <v>76</v>
      </c>
      <c r="X463" s="89" t="s">
        <v>76</v>
      </c>
    </row>
    <row r="464" spans="14:24" ht="15.75" x14ac:dyDescent="0.25">
      <c r="N464" s="85">
        <v>50617</v>
      </c>
      <c r="O464" s="86" t="s">
        <v>76</v>
      </c>
      <c r="P464" s="86" t="s">
        <v>76</v>
      </c>
      <c r="Q464" s="86" t="s">
        <v>76</v>
      </c>
      <c r="R464" s="86" t="s">
        <v>76</v>
      </c>
      <c r="S464" s="87" t="s">
        <v>76</v>
      </c>
      <c r="T464" s="87" t="s">
        <v>76</v>
      </c>
      <c r="U464" s="88" t="s">
        <v>76</v>
      </c>
      <c r="V464" s="88" t="s">
        <v>76</v>
      </c>
      <c r="W464" s="89" t="s">
        <v>76</v>
      </c>
      <c r="X464" s="89" t="s">
        <v>76</v>
      </c>
    </row>
    <row r="465" spans="14:24" ht="15.75" x14ac:dyDescent="0.25">
      <c r="N465" s="85">
        <v>50648</v>
      </c>
      <c r="O465" s="86" t="s">
        <v>76</v>
      </c>
      <c r="P465" s="86" t="s">
        <v>76</v>
      </c>
      <c r="Q465" s="86" t="s">
        <v>76</v>
      </c>
      <c r="R465" s="86" t="s">
        <v>76</v>
      </c>
      <c r="S465" s="87" t="s">
        <v>76</v>
      </c>
      <c r="T465" s="87" t="s">
        <v>76</v>
      </c>
      <c r="U465" s="88" t="s">
        <v>76</v>
      </c>
      <c r="V465" s="88" t="s">
        <v>76</v>
      </c>
      <c r="W465" s="89" t="s">
        <v>76</v>
      </c>
      <c r="X465" s="89" t="s">
        <v>76</v>
      </c>
    </row>
    <row r="466" spans="14:24" ht="15.75" x14ac:dyDescent="0.25">
      <c r="N466" s="85">
        <v>50678</v>
      </c>
      <c r="O466" s="86" t="s">
        <v>76</v>
      </c>
      <c r="P466" s="86" t="s">
        <v>76</v>
      </c>
      <c r="Q466" s="86" t="s">
        <v>76</v>
      </c>
      <c r="R466" s="86" t="s">
        <v>76</v>
      </c>
      <c r="S466" s="87" t="s">
        <v>76</v>
      </c>
      <c r="T466" s="87" t="s">
        <v>76</v>
      </c>
      <c r="U466" s="88" t="s">
        <v>76</v>
      </c>
      <c r="V466" s="88" t="s">
        <v>76</v>
      </c>
      <c r="W466" s="89" t="s">
        <v>76</v>
      </c>
      <c r="X466" s="89" t="s">
        <v>76</v>
      </c>
    </row>
    <row r="467" spans="14:24" ht="15.75" x14ac:dyDescent="0.25">
      <c r="N467" s="85">
        <v>50709</v>
      </c>
      <c r="O467" s="86" t="s">
        <v>76</v>
      </c>
      <c r="P467" s="86" t="s">
        <v>76</v>
      </c>
      <c r="Q467" s="86" t="s">
        <v>76</v>
      </c>
      <c r="R467" s="86" t="s">
        <v>76</v>
      </c>
      <c r="S467" s="87" t="s">
        <v>76</v>
      </c>
      <c r="T467" s="87" t="s">
        <v>76</v>
      </c>
      <c r="U467" s="88" t="s">
        <v>76</v>
      </c>
      <c r="V467" s="88" t="s">
        <v>76</v>
      </c>
      <c r="W467" s="89" t="s">
        <v>76</v>
      </c>
      <c r="X467" s="89" t="s">
        <v>76</v>
      </c>
    </row>
    <row r="468" spans="14:24" ht="15.75" x14ac:dyDescent="0.25">
      <c r="N468" s="85">
        <v>50739</v>
      </c>
      <c r="O468" s="86" t="s">
        <v>76</v>
      </c>
      <c r="P468" s="86" t="s">
        <v>76</v>
      </c>
      <c r="Q468" s="86" t="s">
        <v>76</v>
      </c>
      <c r="R468" s="86" t="s">
        <v>76</v>
      </c>
      <c r="S468" s="87" t="s">
        <v>76</v>
      </c>
      <c r="T468" s="87" t="s">
        <v>76</v>
      </c>
      <c r="U468" s="88" t="s">
        <v>76</v>
      </c>
      <c r="V468" s="88" t="s">
        <v>76</v>
      </c>
      <c r="W468" s="89" t="s">
        <v>76</v>
      </c>
      <c r="X468" s="89" t="s">
        <v>76</v>
      </c>
    </row>
    <row r="469" spans="14:24" ht="15.75" x14ac:dyDescent="0.25">
      <c r="N469" s="85">
        <v>50770</v>
      </c>
      <c r="O469" s="86" t="s">
        <v>76</v>
      </c>
      <c r="P469" s="86" t="s">
        <v>76</v>
      </c>
      <c r="Q469" s="86" t="s">
        <v>76</v>
      </c>
      <c r="R469" s="86" t="s">
        <v>76</v>
      </c>
      <c r="S469" s="87" t="s">
        <v>76</v>
      </c>
      <c r="T469" s="87" t="s">
        <v>76</v>
      </c>
      <c r="U469" s="88" t="s">
        <v>76</v>
      </c>
      <c r="V469" s="88" t="s">
        <v>76</v>
      </c>
      <c r="W469" s="89" t="s">
        <v>76</v>
      </c>
      <c r="X469" s="89" t="s">
        <v>76</v>
      </c>
    </row>
    <row r="470" spans="14:24" ht="15.75" x14ac:dyDescent="0.25">
      <c r="N470" s="85">
        <v>50801</v>
      </c>
      <c r="O470" s="86" t="s">
        <v>76</v>
      </c>
      <c r="P470" s="86" t="s">
        <v>76</v>
      </c>
      <c r="Q470" s="86" t="s">
        <v>76</v>
      </c>
      <c r="R470" s="86" t="s">
        <v>76</v>
      </c>
      <c r="S470" s="87" t="s">
        <v>76</v>
      </c>
      <c r="T470" s="87" t="s">
        <v>76</v>
      </c>
      <c r="U470" s="88" t="s">
        <v>76</v>
      </c>
      <c r="V470" s="88" t="s">
        <v>76</v>
      </c>
      <c r="W470" s="89" t="s">
        <v>76</v>
      </c>
      <c r="X470" s="89" t="s">
        <v>76</v>
      </c>
    </row>
    <row r="471" spans="14:24" ht="15.75" x14ac:dyDescent="0.25">
      <c r="N471" s="85">
        <v>50829</v>
      </c>
      <c r="O471" s="86" t="s">
        <v>76</v>
      </c>
      <c r="P471" s="86" t="s">
        <v>76</v>
      </c>
      <c r="Q471" s="86" t="s">
        <v>76</v>
      </c>
      <c r="R471" s="86" t="s">
        <v>76</v>
      </c>
      <c r="S471" s="87" t="s">
        <v>76</v>
      </c>
      <c r="T471" s="87" t="s">
        <v>76</v>
      </c>
      <c r="U471" s="88" t="s">
        <v>76</v>
      </c>
      <c r="V471" s="88" t="s">
        <v>76</v>
      </c>
      <c r="W471" s="89" t="s">
        <v>76</v>
      </c>
      <c r="X471" s="89" t="s">
        <v>76</v>
      </c>
    </row>
    <row r="472" spans="14:24" ht="15.75" x14ac:dyDescent="0.25">
      <c r="N472" s="85">
        <v>50860</v>
      </c>
      <c r="O472" s="86" t="s">
        <v>76</v>
      </c>
      <c r="P472" s="86" t="s">
        <v>76</v>
      </c>
      <c r="Q472" s="86" t="s">
        <v>76</v>
      </c>
      <c r="R472" s="86" t="s">
        <v>76</v>
      </c>
      <c r="S472" s="87" t="s">
        <v>76</v>
      </c>
      <c r="T472" s="87" t="s">
        <v>76</v>
      </c>
      <c r="U472" s="88" t="s">
        <v>76</v>
      </c>
      <c r="V472" s="88" t="s">
        <v>76</v>
      </c>
      <c r="W472" s="89" t="s">
        <v>76</v>
      </c>
      <c r="X472" s="89" t="s">
        <v>76</v>
      </c>
    </row>
    <row r="473" spans="14:24" ht="15.75" x14ac:dyDescent="0.25">
      <c r="N473" s="85">
        <v>50890</v>
      </c>
      <c r="O473" s="86" t="s">
        <v>76</v>
      </c>
      <c r="P473" s="86" t="s">
        <v>76</v>
      </c>
      <c r="Q473" s="86" t="s">
        <v>76</v>
      </c>
      <c r="R473" s="86" t="s">
        <v>76</v>
      </c>
      <c r="S473" s="87" t="s">
        <v>76</v>
      </c>
      <c r="T473" s="87" t="s">
        <v>76</v>
      </c>
      <c r="U473" s="88" t="s">
        <v>76</v>
      </c>
      <c r="V473" s="88" t="s">
        <v>76</v>
      </c>
      <c r="W473" s="89" t="s">
        <v>76</v>
      </c>
      <c r="X473" s="89" t="s">
        <v>76</v>
      </c>
    </row>
    <row r="474" spans="14:24" ht="15.75" x14ac:dyDescent="0.25">
      <c r="N474" s="85">
        <v>50921</v>
      </c>
      <c r="O474" s="86" t="s">
        <v>76</v>
      </c>
      <c r="P474" s="86" t="s">
        <v>76</v>
      </c>
      <c r="Q474" s="86" t="s">
        <v>76</v>
      </c>
      <c r="R474" s="86" t="s">
        <v>76</v>
      </c>
      <c r="S474" s="87" t="s">
        <v>76</v>
      </c>
      <c r="T474" s="87" t="s">
        <v>76</v>
      </c>
      <c r="U474" s="88" t="s">
        <v>76</v>
      </c>
      <c r="V474" s="88" t="s">
        <v>76</v>
      </c>
      <c r="W474" s="89" t="s">
        <v>76</v>
      </c>
      <c r="X474" s="89" t="s">
        <v>76</v>
      </c>
    </row>
    <row r="475" spans="14:24" ht="15.75" x14ac:dyDescent="0.25">
      <c r="N475" s="85">
        <v>50951</v>
      </c>
      <c r="O475" s="86" t="s">
        <v>76</v>
      </c>
      <c r="P475" s="86" t="s">
        <v>76</v>
      </c>
      <c r="Q475" s="86" t="s">
        <v>76</v>
      </c>
      <c r="R475" s="86" t="s">
        <v>76</v>
      </c>
      <c r="S475" s="87" t="s">
        <v>76</v>
      </c>
      <c r="T475" s="87" t="s">
        <v>76</v>
      </c>
      <c r="U475" s="88" t="s">
        <v>76</v>
      </c>
      <c r="V475" s="88" t="s">
        <v>76</v>
      </c>
      <c r="W475" s="89" t="s">
        <v>76</v>
      </c>
      <c r="X475" s="89" t="s">
        <v>76</v>
      </c>
    </row>
    <row r="476" spans="14:24" ht="15.75" x14ac:dyDescent="0.25">
      <c r="N476" s="85">
        <v>50982</v>
      </c>
      <c r="O476" s="86" t="s">
        <v>76</v>
      </c>
      <c r="P476" s="86" t="s">
        <v>76</v>
      </c>
      <c r="Q476" s="86" t="s">
        <v>76</v>
      </c>
      <c r="R476" s="86" t="s">
        <v>76</v>
      </c>
      <c r="S476" s="87" t="s">
        <v>76</v>
      </c>
      <c r="T476" s="87" t="s">
        <v>76</v>
      </c>
      <c r="U476" s="88" t="s">
        <v>76</v>
      </c>
      <c r="V476" s="88" t="s">
        <v>76</v>
      </c>
      <c r="W476" s="89" t="s">
        <v>76</v>
      </c>
      <c r="X476" s="89" t="s">
        <v>76</v>
      </c>
    </row>
    <row r="477" spans="14:24" ht="15.75" x14ac:dyDescent="0.25">
      <c r="N477" s="85">
        <v>51013</v>
      </c>
      <c r="O477" s="86" t="s">
        <v>76</v>
      </c>
      <c r="P477" s="86" t="s">
        <v>76</v>
      </c>
      <c r="Q477" s="86" t="s">
        <v>76</v>
      </c>
      <c r="R477" s="86" t="s">
        <v>76</v>
      </c>
      <c r="S477" s="87" t="s">
        <v>76</v>
      </c>
      <c r="T477" s="87" t="s">
        <v>76</v>
      </c>
      <c r="U477" s="88" t="s">
        <v>76</v>
      </c>
      <c r="V477" s="88" t="s">
        <v>76</v>
      </c>
      <c r="W477" s="89" t="s">
        <v>76</v>
      </c>
      <c r="X477" s="89" t="s">
        <v>76</v>
      </c>
    </row>
    <row r="478" spans="14:24" ht="15.75" x14ac:dyDescent="0.25">
      <c r="N478" s="85">
        <v>51043</v>
      </c>
      <c r="O478" s="86" t="s">
        <v>76</v>
      </c>
      <c r="P478" s="86" t="s">
        <v>76</v>
      </c>
      <c r="Q478" s="86" t="s">
        <v>76</v>
      </c>
      <c r="R478" s="86" t="s">
        <v>76</v>
      </c>
      <c r="S478" s="87" t="s">
        <v>76</v>
      </c>
      <c r="T478" s="87" t="s">
        <v>76</v>
      </c>
      <c r="U478" s="88" t="s">
        <v>76</v>
      </c>
      <c r="V478" s="88" t="s">
        <v>76</v>
      </c>
      <c r="W478" s="89" t="s">
        <v>76</v>
      </c>
      <c r="X478" s="89" t="s">
        <v>76</v>
      </c>
    </row>
    <row r="479" spans="14:24" ht="15.75" x14ac:dyDescent="0.25">
      <c r="N479" s="85">
        <v>51074</v>
      </c>
      <c r="O479" s="86" t="s">
        <v>76</v>
      </c>
      <c r="P479" s="86" t="s">
        <v>76</v>
      </c>
      <c r="Q479" s="86" t="s">
        <v>76</v>
      </c>
      <c r="R479" s="86" t="s">
        <v>76</v>
      </c>
      <c r="S479" s="87" t="s">
        <v>76</v>
      </c>
      <c r="T479" s="87" t="s">
        <v>76</v>
      </c>
      <c r="U479" s="88" t="s">
        <v>76</v>
      </c>
      <c r="V479" s="88" t="s">
        <v>76</v>
      </c>
      <c r="W479" s="89" t="s">
        <v>76</v>
      </c>
      <c r="X479" s="89" t="s">
        <v>76</v>
      </c>
    </row>
    <row r="480" spans="14:24" ht="15.75" x14ac:dyDescent="0.25">
      <c r="N480" s="85">
        <v>51104</v>
      </c>
      <c r="O480" s="86" t="s">
        <v>76</v>
      </c>
      <c r="P480" s="86" t="s">
        <v>76</v>
      </c>
      <c r="Q480" s="86" t="s">
        <v>76</v>
      </c>
      <c r="R480" s="86" t="s">
        <v>76</v>
      </c>
      <c r="S480" s="87" t="s">
        <v>76</v>
      </c>
      <c r="T480" s="87" t="s">
        <v>76</v>
      </c>
      <c r="U480" s="88" t="s">
        <v>76</v>
      </c>
      <c r="V480" s="88" t="s">
        <v>76</v>
      </c>
      <c r="W480" s="89" t="s">
        <v>76</v>
      </c>
      <c r="X480" s="89" t="s">
        <v>76</v>
      </c>
    </row>
    <row r="481" spans="14:24" ht="15.75" x14ac:dyDescent="0.25">
      <c r="N481" s="85">
        <v>51135</v>
      </c>
      <c r="O481" s="86" t="s">
        <v>76</v>
      </c>
      <c r="P481" s="86" t="s">
        <v>76</v>
      </c>
      <c r="Q481" s="86" t="s">
        <v>76</v>
      </c>
      <c r="R481" s="86" t="s">
        <v>76</v>
      </c>
      <c r="S481" s="87" t="s">
        <v>76</v>
      </c>
      <c r="T481" s="87" t="s">
        <v>76</v>
      </c>
      <c r="U481" s="88" t="s">
        <v>76</v>
      </c>
      <c r="V481" s="88" t="s">
        <v>76</v>
      </c>
      <c r="W481" s="89" t="s">
        <v>76</v>
      </c>
      <c r="X481" s="89" t="s">
        <v>76</v>
      </c>
    </row>
    <row r="482" spans="14:24" ht="15.75" x14ac:dyDescent="0.25">
      <c r="N482" s="85">
        <v>51166</v>
      </c>
      <c r="O482" s="86" t="s">
        <v>76</v>
      </c>
      <c r="P482" s="86" t="s">
        <v>76</v>
      </c>
      <c r="Q482" s="86" t="s">
        <v>76</v>
      </c>
      <c r="R482" s="86" t="s">
        <v>76</v>
      </c>
      <c r="S482" s="87" t="s">
        <v>76</v>
      </c>
      <c r="T482" s="87" t="s">
        <v>76</v>
      </c>
      <c r="U482" s="88" t="s">
        <v>76</v>
      </c>
      <c r="V482" s="88" t="s">
        <v>76</v>
      </c>
      <c r="W482" s="89" t="s">
        <v>76</v>
      </c>
      <c r="X482" s="89" t="s">
        <v>76</v>
      </c>
    </row>
    <row r="483" spans="14:24" ht="15.75" x14ac:dyDescent="0.25">
      <c r="N483" s="85">
        <v>51195</v>
      </c>
      <c r="O483" s="86" t="s">
        <v>76</v>
      </c>
      <c r="P483" s="86" t="s">
        <v>76</v>
      </c>
      <c r="Q483" s="86" t="s">
        <v>76</v>
      </c>
      <c r="R483" s="86" t="s">
        <v>76</v>
      </c>
      <c r="S483" s="87" t="s">
        <v>76</v>
      </c>
      <c r="T483" s="87" t="s">
        <v>76</v>
      </c>
      <c r="U483" s="88" t="s">
        <v>76</v>
      </c>
      <c r="V483" s="88" t="s">
        <v>76</v>
      </c>
      <c r="W483" s="89" t="s">
        <v>76</v>
      </c>
      <c r="X483" s="89" t="s">
        <v>76</v>
      </c>
    </row>
    <row r="484" spans="14:24" ht="15.75" x14ac:dyDescent="0.25">
      <c r="N484" s="85">
        <v>51226</v>
      </c>
      <c r="O484" s="86" t="s">
        <v>76</v>
      </c>
      <c r="P484" s="86" t="s">
        <v>76</v>
      </c>
      <c r="Q484" s="86" t="s">
        <v>76</v>
      </c>
      <c r="R484" s="86" t="s">
        <v>76</v>
      </c>
      <c r="S484" s="87" t="s">
        <v>76</v>
      </c>
      <c r="T484" s="87" t="s">
        <v>76</v>
      </c>
      <c r="U484" s="88" t="s">
        <v>76</v>
      </c>
      <c r="V484" s="88" t="s">
        <v>76</v>
      </c>
      <c r="W484" s="89" t="s">
        <v>76</v>
      </c>
      <c r="X484" s="89" t="s">
        <v>76</v>
      </c>
    </row>
    <row r="485" spans="14:24" ht="15.75" x14ac:dyDescent="0.25">
      <c r="N485" s="85">
        <v>51256</v>
      </c>
      <c r="O485" s="86" t="s">
        <v>76</v>
      </c>
      <c r="P485" s="86" t="s">
        <v>76</v>
      </c>
      <c r="Q485" s="86" t="s">
        <v>76</v>
      </c>
      <c r="R485" s="86" t="s">
        <v>76</v>
      </c>
      <c r="S485" s="87" t="s">
        <v>76</v>
      </c>
      <c r="T485" s="87" t="s">
        <v>76</v>
      </c>
      <c r="U485" s="88" t="s">
        <v>76</v>
      </c>
      <c r="V485" s="88" t="s">
        <v>76</v>
      </c>
      <c r="W485" s="89" t="s">
        <v>76</v>
      </c>
      <c r="X485" s="89" t="s">
        <v>76</v>
      </c>
    </row>
    <row r="486" spans="14:24" ht="15.75" x14ac:dyDescent="0.25">
      <c r="N486" s="85">
        <v>51287</v>
      </c>
      <c r="O486" s="86" t="s">
        <v>76</v>
      </c>
      <c r="P486" s="86" t="s">
        <v>76</v>
      </c>
      <c r="Q486" s="86" t="s">
        <v>76</v>
      </c>
      <c r="R486" s="86" t="s">
        <v>76</v>
      </c>
      <c r="S486" s="87" t="s">
        <v>76</v>
      </c>
      <c r="T486" s="87" t="s">
        <v>76</v>
      </c>
      <c r="U486" s="88" t="s">
        <v>76</v>
      </c>
      <c r="V486" s="88" t="s">
        <v>76</v>
      </c>
      <c r="W486" s="89" t="s">
        <v>76</v>
      </c>
      <c r="X486" s="89" t="s">
        <v>76</v>
      </c>
    </row>
    <row r="487" spans="14:24" ht="15.75" x14ac:dyDescent="0.25">
      <c r="N487" s="85">
        <v>51317</v>
      </c>
      <c r="O487" s="86" t="s">
        <v>76</v>
      </c>
      <c r="P487" s="86" t="s">
        <v>76</v>
      </c>
      <c r="Q487" s="86" t="s">
        <v>76</v>
      </c>
      <c r="R487" s="86" t="s">
        <v>76</v>
      </c>
      <c r="S487" s="87" t="s">
        <v>76</v>
      </c>
      <c r="T487" s="87" t="s">
        <v>76</v>
      </c>
      <c r="U487" s="88" t="s">
        <v>76</v>
      </c>
      <c r="V487" s="88" t="s">
        <v>76</v>
      </c>
      <c r="W487" s="89" t="s">
        <v>76</v>
      </c>
      <c r="X487" s="89" t="s">
        <v>76</v>
      </c>
    </row>
    <row r="488" spans="14:24" ht="15.75" x14ac:dyDescent="0.25">
      <c r="N488" s="85">
        <v>51348</v>
      </c>
      <c r="O488" s="86" t="s">
        <v>76</v>
      </c>
      <c r="P488" s="86" t="s">
        <v>76</v>
      </c>
      <c r="Q488" s="86" t="s">
        <v>76</v>
      </c>
      <c r="R488" s="86" t="s">
        <v>76</v>
      </c>
      <c r="S488" s="87" t="s">
        <v>76</v>
      </c>
      <c r="T488" s="87" t="s">
        <v>76</v>
      </c>
      <c r="U488" s="88" t="s">
        <v>76</v>
      </c>
      <c r="V488" s="88" t="s">
        <v>76</v>
      </c>
      <c r="W488" s="89" t="s">
        <v>76</v>
      </c>
      <c r="X488" s="89" t="s">
        <v>76</v>
      </c>
    </row>
    <row r="489" spans="14:24" ht="15.75" x14ac:dyDescent="0.25">
      <c r="N489" s="85">
        <v>51379</v>
      </c>
      <c r="O489" s="86" t="s">
        <v>76</v>
      </c>
      <c r="P489" s="86" t="s">
        <v>76</v>
      </c>
      <c r="Q489" s="86" t="s">
        <v>76</v>
      </c>
      <c r="R489" s="86" t="s">
        <v>76</v>
      </c>
      <c r="S489" s="87" t="s">
        <v>76</v>
      </c>
      <c r="T489" s="87" t="s">
        <v>76</v>
      </c>
      <c r="U489" s="88" t="s">
        <v>76</v>
      </c>
      <c r="V489" s="88" t="s">
        <v>76</v>
      </c>
      <c r="W489" s="89" t="s">
        <v>76</v>
      </c>
      <c r="X489" s="89" t="s">
        <v>76</v>
      </c>
    </row>
    <row r="490" spans="14:24" ht="15.75" x14ac:dyDescent="0.25">
      <c r="N490" s="85">
        <v>51409</v>
      </c>
      <c r="O490" s="86" t="s">
        <v>76</v>
      </c>
      <c r="P490" s="86" t="s">
        <v>76</v>
      </c>
      <c r="Q490" s="86" t="s">
        <v>76</v>
      </c>
      <c r="R490" s="86" t="s">
        <v>76</v>
      </c>
      <c r="S490" s="87" t="s">
        <v>76</v>
      </c>
      <c r="T490" s="87" t="s">
        <v>76</v>
      </c>
      <c r="U490" s="88" t="s">
        <v>76</v>
      </c>
      <c r="V490" s="88" t="s">
        <v>76</v>
      </c>
      <c r="W490" s="89" t="s">
        <v>76</v>
      </c>
      <c r="X490" s="89" t="s">
        <v>76</v>
      </c>
    </row>
    <row r="491" spans="14:24" ht="15.75" x14ac:dyDescent="0.25">
      <c r="N491" s="85">
        <v>51440</v>
      </c>
      <c r="O491" s="86" t="s">
        <v>76</v>
      </c>
      <c r="P491" s="86" t="s">
        <v>76</v>
      </c>
      <c r="Q491" s="86" t="s">
        <v>76</v>
      </c>
      <c r="R491" s="86" t="s">
        <v>76</v>
      </c>
      <c r="S491" s="87" t="s">
        <v>76</v>
      </c>
      <c r="T491" s="87" t="s">
        <v>76</v>
      </c>
      <c r="U491" s="88" t="s">
        <v>76</v>
      </c>
      <c r="V491" s="88" t="s">
        <v>76</v>
      </c>
      <c r="W491" s="89" t="s">
        <v>76</v>
      </c>
      <c r="X491" s="89" t="s">
        <v>76</v>
      </c>
    </row>
    <row r="492" spans="14:24" ht="15.75" x14ac:dyDescent="0.25">
      <c r="N492" s="85">
        <v>51470</v>
      </c>
      <c r="O492" s="86" t="s">
        <v>76</v>
      </c>
      <c r="P492" s="86" t="s">
        <v>76</v>
      </c>
      <c r="Q492" s="86" t="s">
        <v>76</v>
      </c>
      <c r="R492" s="86" t="s">
        <v>76</v>
      </c>
      <c r="S492" s="87" t="s">
        <v>76</v>
      </c>
      <c r="T492" s="87" t="s">
        <v>76</v>
      </c>
      <c r="U492" s="88" t="s">
        <v>76</v>
      </c>
      <c r="V492" s="88" t="s">
        <v>76</v>
      </c>
      <c r="W492" s="89" t="s">
        <v>76</v>
      </c>
      <c r="X492" s="89" t="s">
        <v>76</v>
      </c>
    </row>
    <row r="493" spans="14:24" ht="15.75" x14ac:dyDescent="0.25">
      <c r="N493" s="85">
        <v>51501</v>
      </c>
      <c r="O493" s="86" t="s">
        <v>76</v>
      </c>
      <c r="P493" s="86" t="s">
        <v>76</v>
      </c>
      <c r="Q493" s="86" t="s">
        <v>76</v>
      </c>
      <c r="R493" s="86" t="s">
        <v>76</v>
      </c>
      <c r="S493" s="87" t="s">
        <v>76</v>
      </c>
      <c r="T493" s="87" t="s">
        <v>76</v>
      </c>
      <c r="U493" s="88" t="s">
        <v>76</v>
      </c>
      <c r="V493" s="88" t="s">
        <v>76</v>
      </c>
      <c r="W493" s="89" t="s">
        <v>76</v>
      </c>
      <c r="X493" s="89" t="s">
        <v>76</v>
      </c>
    </row>
    <row r="494" spans="14:24" ht="15.75" x14ac:dyDescent="0.25">
      <c r="N494" s="85">
        <v>51532</v>
      </c>
      <c r="O494" s="86" t="s">
        <v>76</v>
      </c>
      <c r="P494" s="86" t="s">
        <v>76</v>
      </c>
      <c r="Q494" s="86" t="s">
        <v>76</v>
      </c>
      <c r="R494" s="86" t="s">
        <v>76</v>
      </c>
      <c r="S494" s="87" t="s">
        <v>76</v>
      </c>
      <c r="T494" s="87" t="s">
        <v>76</v>
      </c>
      <c r="U494" s="88" t="s">
        <v>76</v>
      </c>
      <c r="V494" s="88" t="s">
        <v>76</v>
      </c>
      <c r="W494" s="89" t="s">
        <v>76</v>
      </c>
      <c r="X494" s="89" t="s">
        <v>76</v>
      </c>
    </row>
    <row r="495" spans="14:24" ht="15.75" x14ac:dyDescent="0.25">
      <c r="N495" s="85">
        <v>51560</v>
      </c>
      <c r="O495" s="86" t="s">
        <v>76</v>
      </c>
      <c r="P495" s="86" t="s">
        <v>76</v>
      </c>
      <c r="Q495" s="86" t="s">
        <v>76</v>
      </c>
      <c r="R495" s="86" t="s">
        <v>76</v>
      </c>
      <c r="S495" s="87" t="s">
        <v>76</v>
      </c>
      <c r="T495" s="87" t="s">
        <v>76</v>
      </c>
      <c r="U495" s="88" t="s">
        <v>76</v>
      </c>
      <c r="V495" s="88" t="s">
        <v>76</v>
      </c>
      <c r="W495" s="89" t="s">
        <v>76</v>
      </c>
      <c r="X495" s="89" t="s">
        <v>76</v>
      </c>
    </row>
    <row r="496" spans="14:24" ht="15.75" x14ac:dyDescent="0.25">
      <c r="N496" s="85">
        <v>51591</v>
      </c>
      <c r="O496" s="86" t="s">
        <v>76</v>
      </c>
      <c r="P496" s="86" t="s">
        <v>76</v>
      </c>
      <c r="Q496" s="86" t="s">
        <v>76</v>
      </c>
      <c r="R496" s="86" t="s">
        <v>76</v>
      </c>
      <c r="S496" s="87" t="s">
        <v>76</v>
      </c>
      <c r="T496" s="87" t="s">
        <v>76</v>
      </c>
      <c r="U496" s="88" t="s">
        <v>76</v>
      </c>
      <c r="V496" s="88" t="s">
        <v>76</v>
      </c>
      <c r="W496" s="89" t="s">
        <v>76</v>
      </c>
      <c r="X496" s="89" t="s">
        <v>76</v>
      </c>
    </row>
    <row r="497" spans="14:24" ht="15.75" x14ac:dyDescent="0.25">
      <c r="N497" s="85">
        <v>51621</v>
      </c>
      <c r="O497" s="86" t="s">
        <v>76</v>
      </c>
      <c r="P497" s="86" t="s">
        <v>76</v>
      </c>
      <c r="Q497" s="86" t="s">
        <v>76</v>
      </c>
      <c r="R497" s="86" t="s">
        <v>76</v>
      </c>
      <c r="S497" s="87" t="s">
        <v>76</v>
      </c>
      <c r="T497" s="87" t="s">
        <v>76</v>
      </c>
      <c r="U497" s="88" t="s">
        <v>76</v>
      </c>
      <c r="V497" s="88" t="s">
        <v>76</v>
      </c>
      <c r="W497" s="89" t="s">
        <v>76</v>
      </c>
      <c r="X497" s="89" t="s">
        <v>76</v>
      </c>
    </row>
    <row r="498" spans="14:24" ht="15.75" x14ac:dyDescent="0.25">
      <c r="N498" s="85">
        <v>51652</v>
      </c>
      <c r="O498" s="86" t="s">
        <v>76</v>
      </c>
      <c r="P498" s="86" t="s">
        <v>76</v>
      </c>
      <c r="Q498" s="86" t="s">
        <v>76</v>
      </c>
      <c r="R498" s="86" t="s">
        <v>76</v>
      </c>
      <c r="S498" s="87" t="s">
        <v>76</v>
      </c>
      <c r="T498" s="87" t="s">
        <v>76</v>
      </c>
      <c r="U498" s="88" t="s">
        <v>76</v>
      </c>
      <c r="V498" s="88" t="s">
        <v>76</v>
      </c>
      <c r="W498" s="89" t="s">
        <v>76</v>
      </c>
      <c r="X498" s="89" t="s">
        <v>76</v>
      </c>
    </row>
    <row r="499" spans="14:24" ht="15.75" x14ac:dyDescent="0.25">
      <c r="N499" s="85">
        <v>51682</v>
      </c>
      <c r="O499" s="86" t="s">
        <v>76</v>
      </c>
      <c r="P499" s="86" t="s">
        <v>76</v>
      </c>
      <c r="Q499" s="86" t="s">
        <v>76</v>
      </c>
      <c r="R499" s="86" t="s">
        <v>76</v>
      </c>
      <c r="S499" s="87" t="s">
        <v>76</v>
      </c>
      <c r="T499" s="87" t="s">
        <v>76</v>
      </c>
      <c r="U499" s="88" t="s">
        <v>76</v>
      </c>
      <c r="V499" s="88" t="s">
        <v>76</v>
      </c>
      <c r="W499" s="89" t="s">
        <v>76</v>
      </c>
      <c r="X499" s="89" t="s">
        <v>76</v>
      </c>
    </row>
    <row r="500" spans="14:24" ht="15.75" x14ac:dyDescent="0.25">
      <c r="N500" s="85">
        <v>51713</v>
      </c>
      <c r="O500" s="86" t="s">
        <v>76</v>
      </c>
      <c r="P500" s="86" t="s">
        <v>76</v>
      </c>
      <c r="Q500" s="86" t="s">
        <v>76</v>
      </c>
      <c r="R500" s="86" t="s">
        <v>76</v>
      </c>
      <c r="S500" s="87" t="s">
        <v>76</v>
      </c>
      <c r="T500" s="87" t="s">
        <v>76</v>
      </c>
      <c r="U500" s="88" t="s">
        <v>76</v>
      </c>
      <c r="V500" s="88" t="s">
        <v>76</v>
      </c>
      <c r="W500" s="89" t="s">
        <v>76</v>
      </c>
      <c r="X500" s="89" t="s">
        <v>76</v>
      </c>
    </row>
    <row r="501" spans="14:24" ht="15.75" x14ac:dyDescent="0.25">
      <c r="N501" s="85">
        <v>51744</v>
      </c>
      <c r="O501" s="86" t="s">
        <v>76</v>
      </c>
      <c r="P501" s="86" t="s">
        <v>76</v>
      </c>
      <c r="Q501" s="86" t="s">
        <v>76</v>
      </c>
      <c r="R501" s="86" t="s">
        <v>76</v>
      </c>
      <c r="S501" s="87" t="s">
        <v>76</v>
      </c>
      <c r="T501" s="87" t="s">
        <v>76</v>
      </c>
      <c r="U501" s="88" t="s">
        <v>76</v>
      </c>
      <c r="V501" s="88" t="s">
        <v>76</v>
      </c>
      <c r="W501" s="89" t="s">
        <v>76</v>
      </c>
      <c r="X501" s="89" t="s">
        <v>76</v>
      </c>
    </row>
    <row r="502" spans="14:24" ht="15.75" x14ac:dyDescent="0.25">
      <c r="N502" s="85">
        <v>51774</v>
      </c>
      <c r="O502" s="86" t="s">
        <v>76</v>
      </c>
      <c r="P502" s="86" t="s">
        <v>76</v>
      </c>
      <c r="Q502" s="86" t="s">
        <v>76</v>
      </c>
      <c r="R502" s="86" t="s">
        <v>76</v>
      </c>
      <c r="S502" s="87" t="s">
        <v>76</v>
      </c>
      <c r="T502" s="87" t="s">
        <v>76</v>
      </c>
      <c r="U502" s="88" t="s">
        <v>76</v>
      </c>
      <c r="V502" s="88" t="s">
        <v>76</v>
      </c>
      <c r="W502" s="89" t="s">
        <v>76</v>
      </c>
      <c r="X502" s="89" t="s">
        <v>76</v>
      </c>
    </row>
    <row r="503" spans="14:24" ht="15.75" x14ac:dyDescent="0.25">
      <c r="N503" s="85">
        <v>51805</v>
      </c>
      <c r="O503" s="86" t="s">
        <v>76</v>
      </c>
      <c r="P503" s="86" t="s">
        <v>76</v>
      </c>
      <c r="Q503" s="86" t="s">
        <v>76</v>
      </c>
      <c r="R503" s="86" t="s">
        <v>76</v>
      </c>
      <c r="S503" s="87" t="s">
        <v>76</v>
      </c>
      <c r="T503" s="87" t="s">
        <v>76</v>
      </c>
      <c r="U503" s="88" t="s">
        <v>76</v>
      </c>
      <c r="V503" s="88" t="s">
        <v>76</v>
      </c>
      <c r="W503" s="89" t="s">
        <v>76</v>
      </c>
      <c r="X503" s="89" t="s">
        <v>76</v>
      </c>
    </row>
    <row r="504" spans="14:24" ht="15.75" x14ac:dyDescent="0.25">
      <c r="N504" s="85">
        <v>51835</v>
      </c>
      <c r="O504" s="86" t="s">
        <v>76</v>
      </c>
      <c r="P504" s="86" t="s">
        <v>76</v>
      </c>
      <c r="Q504" s="86" t="s">
        <v>76</v>
      </c>
      <c r="R504" s="86" t="s">
        <v>76</v>
      </c>
      <c r="S504" s="87" t="s">
        <v>76</v>
      </c>
      <c r="T504" s="87" t="s">
        <v>76</v>
      </c>
      <c r="U504" s="88" t="s">
        <v>76</v>
      </c>
      <c r="V504" s="88" t="s">
        <v>76</v>
      </c>
      <c r="W504" s="89" t="s">
        <v>76</v>
      </c>
      <c r="X504" s="89" t="s">
        <v>76</v>
      </c>
    </row>
    <row r="505" spans="14:24" ht="15.75" x14ac:dyDescent="0.25">
      <c r="N505" s="85">
        <v>51866</v>
      </c>
      <c r="O505" s="86" t="s">
        <v>76</v>
      </c>
      <c r="P505" s="86" t="s">
        <v>76</v>
      </c>
      <c r="Q505" s="86" t="s">
        <v>76</v>
      </c>
      <c r="R505" s="86" t="s">
        <v>76</v>
      </c>
      <c r="S505" s="87" t="s">
        <v>76</v>
      </c>
      <c r="T505" s="87" t="s">
        <v>76</v>
      </c>
      <c r="U505" s="88" t="s">
        <v>76</v>
      </c>
      <c r="V505" s="88" t="s">
        <v>76</v>
      </c>
      <c r="W505" s="89" t="s">
        <v>76</v>
      </c>
      <c r="X505" s="89" t="s">
        <v>76</v>
      </c>
    </row>
    <row r="506" spans="14:24" ht="15.75" x14ac:dyDescent="0.25">
      <c r="N506" s="85">
        <v>51897</v>
      </c>
      <c r="O506" s="86" t="s">
        <v>76</v>
      </c>
      <c r="P506" s="86" t="s">
        <v>76</v>
      </c>
      <c r="Q506" s="86" t="s">
        <v>76</v>
      </c>
      <c r="R506" s="86" t="s">
        <v>76</v>
      </c>
      <c r="S506" s="87" t="s">
        <v>76</v>
      </c>
      <c r="T506" s="87" t="s">
        <v>76</v>
      </c>
      <c r="U506" s="88" t="s">
        <v>76</v>
      </c>
      <c r="V506" s="88" t="s">
        <v>76</v>
      </c>
      <c r="W506" s="89" t="s">
        <v>76</v>
      </c>
      <c r="X506" s="89" t="s">
        <v>76</v>
      </c>
    </row>
    <row r="507" spans="14:24" ht="15.75" x14ac:dyDescent="0.25">
      <c r="N507" s="85">
        <v>51925</v>
      </c>
      <c r="O507" s="86" t="s">
        <v>76</v>
      </c>
      <c r="P507" s="86" t="s">
        <v>76</v>
      </c>
      <c r="Q507" s="86" t="s">
        <v>76</v>
      </c>
      <c r="R507" s="86" t="s">
        <v>76</v>
      </c>
      <c r="S507" s="87" t="s">
        <v>76</v>
      </c>
      <c r="T507" s="87" t="s">
        <v>76</v>
      </c>
      <c r="U507" s="88" t="s">
        <v>76</v>
      </c>
      <c r="V507" s="88" t="s">
        <v>76</v>
      </c>
      <c r="W507" s="89" t="s">
        <v>76</v>
      </c>
      <c r="X507" s="89" t="s">
        <v>76</v>
      </c>
    </row>
    <row r="508" spans="14:24" ht="15.75" x14ac:dyDescent="0.25">
      <c r="N508" s="85">
        <v>51956</v>
      </c>
      <c r="O508" s="86" t="s">
        <v>76</v>
      </c>
      <c r="P508" s="86" t="s">
        <v>76</v>
      </c>
      <c r="Q508" s="86" t="s">
        <v>76</v>
      </c>
      <c r="R508" s="86" t="s">
        <v>76</v>
      </c>
      <c r="S508" s="87" t="s">
        <v>76</v>
      </c>
      <c r="T508" s="87" t="s">
        <v>76</v>
      </c>
      <c r="U508" s="88" t="s">
        <v>76</v>
      </c>
      <c r="V508" s="88" t="s">
        <v>76</v>
      </c>
      <c r="W508" s="89" t="s">
        <v>76</v>
      </c>
      <c r="X508" s="89" t="s">
        <v>76</v>
      </c>
    </row>
    <row r="509" spans="14:24" ht="15.75" x14ac:dyDescent="0.25">
      <c r="N509" s="85">
        <v>51986</v>
      </c>
      <c r="O509" s="86" t="s">
        <v>76</v>
      </c>
      <c r="P509" s="86" t="s">
        <v>76</v>
      </c>
      <c r="Q509" s="86" t="s">
        <v>76</v>
      </c>
      <c r="R509" s="86" t="s">
        <v>76</v>
      </c>
      <c r="S509" s="87" t="s">
        <v>76</v>
      </c>
      <c r="T509" s="87" t="s">
        <v>76</v>
      </c>
      <c r="U509" s="88" t="s">
        <v>76</v>
      </c>
      <c r="V509" s="88" t="s">
        <v>76</v>
      </c>
      <c r="W509" s="89" t="s">
        <v>76</v>
      </c>
      <c r="X509" s="89" t="s">
        <v>76</v>
      </c>
    </row>
    <row r="510" spans="14:24" ht="15.75" x14ac:dyDescent="0.25">
      <c r="N510" s="85">
        <v>52017</v>
      </c>
      <c r="O510" s="86" t="s">
        <v>76</v>
      </c>
      <c r="P510" s="86" t="s">
        <v>76</v>
      </c>
      <c r="Q510" s="86" t="s">
        <v>76</v>
      </c>
      <c r="R510" s="86" t="s">
        <v>76</v>
      </c>
      <c r="S510" s="87" t="s">
        <v>76</v>
      </c>
      <c r="T510" s="87" t="s">
        <v>76</v>
      </c>
      <c r="U510" s="88" t="s">
        <v>76</v>
      </c>
      <c r="V510" s="88" t="s">
        <v>76</v>
      </c>
      <c r="W510" s="89" t="s">
        <v>76</v>
      </c>
      <c r="X510" s="89" t="s">
        <v>76</v>
      </c>
    </row>
    <row r="511" spans="14:24" ht="15.75" x14ac:dyDescent="0.25">
      <c r="N511" s="85">
        <v>52047</v>
      </c>
      <c r="O511" s="86" t="s">
        <v>76</v>
      </c>
      <c r="P511" s="86" t="s">
        <v>76</v>
      </c>
      <c r="Q511" s="86" t="s">
        <v>76</v>
      </c>
      <c r="R511" s="86" t="s">
        <v>76</v>
      </c>
      <c r="S511" s="87" t="s">
        <v>76</v>
      </c>
      <c r="T511" s="87" t="s">
        <v>76</v>
      </c>
      <c r="U511" s="88" t="s">
        <v>76</v>
      </c>
      <c r="V511" s="88" t="s">
        <v>76</v>
      </c>
      <c r="W511" s="89" t="s">
        <v>76</v>
      </c>
      <c r="X511" s="89" t="s">
        <v>76</v>
      </c>
    </row>
    <row r="512" spans="14:24" ht="15.75" x14ac:dyDescent="0.25">
      <c r="N512" s="85">
        <v>52078</v>
      </c>
      <c r="O512" s="86" t="s">
        <v>76</v>
      </c>
      <c r="P512" s="86" t="s">
        <v>76</v>
      </c>
      <c r="Q512" s="86" t="s">
        <v>76</v>
      </c>
      <c r="R512" s="86" t="s">
        <v>76</v>
      </c>
      <c r="S512" s="87" t="s">
        <v>76</v>
      </c>
      <c r="T512" s="87" t="s">
        <v>76</v>
      </c>
      <c r="U512" s="88" t="s">
        <v>76</v>
      </c>
      <c r="V512" s="88" t="s">
        <v>76</v>
      </c>
      <c r="W512" s="89" t="s">
        <v>76</v>
      </c>
      <c r="X512" s="89" t="s">
        <v>76</v>
      </c>
    </row>
    <row r="513" spans="14:24" ht="15.75" x14ac:dyDescent="0.25">
      <c r="N513" s="85">
        <v>52109</v>
      </c>
      <c r="O513" s="86" t="s">
        <v>76</v>
      </c>
      <c r="P513" s="86" t="s">
        <v>76</v>
      </c>
      <c r="Q513" s="86" t="s">
        <v>76</v>
      </c>
      <c r="R513" s="86" t="s">
        <v>76</v>
      </c>
      <c r="S513" s="87" t="s">
        <v>76</v>
      </c>
      <c r="T513" s="87" t="s">
        <v>76</v>
      </c>
      <c r="U513" s="88" t="s">
        <v>76</v>
      </c>
      <c r="V513" s="88" t="s">
        <v>76</v>
      </c>
      <c r="W513" s="89" t="s">
        <v>76</v>
      </c>
      <c r="X513" s="89" t="s">
        <v>76</v>
      </c>
    </row>
    <row r="514" spans="14:24" ht="15.75" x14ac:dyDescent="0.25">
      <c r="N514" s="85">
        <v>52139</v>
      </c>
      <c r="O514" s="86" t="s">
        <v>76</v>
      </c>
      <c r="P514" s="86" t="s">
        <v>76</v>
      </c>
      <c r="Q514" s="86" t="s">
        <v>76</v>
      </c>
      <c r="R514" s="86" t="s">
        <v>76</v>
      </c>
      <c r="S514" s="87" t="s">
        <v>76</v>
      </c>
      <c r="T514" s="87" t="s">
        <v>76</v>
      </c>
      <c r="U514" s="88" t="s">
        <v>76</v>
      </c>
      <c r="V514" s="88" t="s">
        <v>76</v>
      </c>
      <c r="W514" s="89" t="s">
        <v>76</v>
      </c>
      <c r="X514" s="89" t="s">
        <v>76</v>
      </c>
    </row>
    <row r="515" spans="14:24" ht="15.75" x14ac:dyDescent="0.25">
      <c r="N515" s="85">
        <v>52170</v>
      </c>
      <c r="O515" s="86" t="s">
        <v>76</v>
      </c>
      <c r="P515" s="86" t="s">
        <v>76</v>
      </c>
      <c r="Q515" s="86" t="s">
        <v>76</v>
      </c>
      <c r="R515" s="86" t="s">
        <v>76</v>
      </c>
      <c r="S515" s="87" t="s">
        <v>76</v>
      </c>
      <c r="T515" s="87" t="s">
        <v>76</v>
      </c>
      <c r="U515" s="88" t="s">
        <v>76</v>
      </c>
      <c r="V515" s="88" t="s">
        <v>76</v>
      </c>
      <c r="W515" s="89" t="s">
        <v>76</v>
      </c>
      <c r="X515" s="89" t="s">
        <v>76</v>
      </c>
    </row>
    <row r="516" spans="14:24" ht="15.75" x14ac:dyDescent="0.25">
      <c r="N516" s="85">
        <v>52200</v>
      </c>
      <c r="O516" s="86" t="s">
        <v>76</v>
      </c>
      <c r="P516" s="86" t="s">
        <v>76</v>
      </c>
      <c r="Q516" s="86" t="s">
        <v>76</v>
      </c>
      <c r="R516" s="86" t="s">
        <v>76</v>
      </c>
      <c r="S516" s="87" t="s">
        <v>76</v>
      </c>
      <c r="T516" s="87" t="s">
        <v>76</v>
      </c>
      <c r="U516" s="88" t="s">
        <v>76</v>
      </c>
      <c r="V516" s="88" t="s">
        <v>76</v>
      </c>
      <c r="W516" s="89" t="s">
        <v>76</v>
      </c>
      <c r="X516" s="89" t="s">
        <v>76</v>
      </c>
    </row>
    <row r="517" spans="14:24" ht="15.75" x14ac:dyDescent="0.25">
      <c r="N517" s="85">
        <v>52231</v>
      </c>
      <c r="O517" s="86" t="s">
        <v>76</v>
      </c>
      <c r="P517" s="86" t="s">
        <v>76</v>
      </c>
      <c r="Q517" s="86" t="s">
        <v>76</v>
      </c>
      <c r="R517" s="86" t="s">
        <v>76</v>
      </c>
      <c r="S517" s="87" t="s">
        <v>76</v>
      </c>
      <c r="T517" s="87" t="s">
        <v>76</v>
      </c>
      <c r="U517" s="88" t="s">
        <v>76</v>
      </c>
      <c r="V517" s="88" t="s">
        <v>76</v>
      </c>
      <c r="W517" s="89" t="s">
        <v>76</v>
      </c>
      <c r="X517" s="89" t="s">
        <v>76</v>
      </c>
    </row>
    <row r="518" spans="14:24" ht="15.75" x14ac:dyDescent="0.25">
      <c r="N518" s="85">
        <v>52262</v>
      </c>
      <c r="O518" s="86" t="s">
        <v>76</v>
      </c>
      <c r="P518" s="86" t="s">
        <v>76</v>
      </c>
      <c r="Q518" s="86" t="s">
        <v>76</v>
      </c>
      <c r="R518" s="86" t="s">
        <v>76</v>
      </c>
      <c r="S518" s="87" t="s">
        <v>76</v>
      </c>
      <c r="T518" s="87" t="s">
        <v>76</v>
      </c>
      <c r="U518" s="88" t="s">
        <v>76</v>
      </c>
      <c r="V518" s="88" t="s">
        <v>76</v>
      </c>
      <c r="W518" s="89" t="s">
        <v>76</v>
      </c>
      <c r="X518" s="89" t="s">
        <v>76</v>
      </c>
    </row>
    <row r="519" spans="14:24" ht="15.75" x14ac:dyDescent="0.25">
      <c r="N519" s="85">
        <v>52290</v>
      </c>
      <c r="O519" s="86" t="s">
        <v>76</v>
      </c>
      <c r="P519" s="86" t="s">
        <v>76</v>
      </c>
      <c r="Q519" s="86" t="s">
        <v>76</v>
      </c>
      <c r="R519" s="86" t="s">
        <v>76</v>
      </c>
      <c r="S519" s="87" t="s">
        <v>76</v>
      </c>
      <c r="T519" s="87" t="s">
        <v>76</v>
      </c>
      <c r="U519" s="88" t="s">
        <v>76</v>
      </c>
      <c r="V519" s="88" t="s">
        <v>76</v>
      </c>
      <c r="W519" s="89" t="s">
        <v>76</v>
      </c>
      <c r="X519" s="89" t="s">
        <v>76</v>
      </c>
    </row>
    <row r="520" spans="14:24" ht="15.75" x14ac:dyDescent="0.25">
      <c r="N520" s="85">
        <v>52321</v>
      </c>
      <c r="O520" s="86" t="s">
        <v>76</v>
      </c>
      <c r="P520" s="86" t="s">
        <v>76</v>
      </c>
      <c r="Q520" s="86" t="s">
        <v>76</v>
      </c>
      <c r="R520" s="86" t="s">
        <v>76</v>
      </c>
      <c r="S520" s="87" t="s">
        <v>76</v>
      </c>
      <c r="T520" s="87" t="s">
        <v>76</v>
      </c>
      <c r="U520" s="88" t="s">
        <v>76</v>
      </c>
      <c r="V520" s="88" t="s">
        <v>76</v>
      </c>
      <c r="W520" s="89" t="s">
        <v>76</v>
      </c>
      <c r="X520" s="89" t="s">
        <v>76</v>
      </c>
    </row>
    <row r="521" spans="14:24" ht="15.75" x14ac:dyDescent="0.25">
      <c r="N521" s="85">
        <v>52351</v>
      </c>
      <c r="O521" s="86" t="s">
        <v>76</v>
      </c>
      <c r="P521" s="86" t="s">
        <v>76</v>
      </c>
      <c r="Q521" s="86" t="s">
        <v>76</v>
      </c>
      <c r="R521" s="86" t="s">
        <v>76</v>
      </c>
      <c r="S521" s="87" t="s">
        <v>76</v>
      </c>
      <c r="T521" s="87" t="s">
        <v>76</v>
      </c>
      <c r="U521" s="88" t="s">
        <v>76</v>
      </c>
      <c r="V521" s="88" t="s">
        <v>76</v>
      </c>
      <c r="W521" s="89" t="s">
        <v>76</v>
      </c>
      <c r="X521" s="89" t="s">
        <v>76</v>
      </c>
    </row>
    <row r="522" spans="14:24" ht="15.75" x14ac:dyDescent="0.25">
      <c r="N522" s="85">
        <v>52382</v>
      </c>
      <c r="O522" s="86" t="s">
        <v>76</v>
      </c>
      <c r="P522" s="86" t="s">
        <v>76</v>
      </c>
      <c r="Q522" s="86" t="s">
        <v>76</v>
      </c>
      <c r="R522" s="86" t="s">
        <v>76</v>
      </c>
      <c r="S522" s="87" t="s">
        <v>76</v>
      </c>
      <c r="T522" s="87" t="s">
        <v>76</v>
      </c>
      <c r="U522" s="88" t="s">
        <v>76</v>
      </c>
      <c r="V522" s="88" t="s">
        <v>76</v>
      </c>
      <c r="W522" s="89" t="s">
        <v>76</v>
      </c>
      <c r="X522" s="89" t="s">
        <v>76</v>
      </c>
    </row>
    <row r="523" spans="14:24" ht="15.75" x14ac:dyDescent="0.25">
      <c r="N523" s="85">
        <v>52412</v>
      </c>
      <c r="O523" s="86" t="s">
        <v>76</v>
      </c>
      <c r="P523" s="86" t="s">
        <v>76</v>
      </c>
      <c r="Q523" s="86" t="s">
        <v>76</v>
      </c>
      <c r="R523" s="86" t="s">
        <v>76</v>
      </c>
      <c r="S523" s="87" t="s">
        <v>76</v>
      </c>
      <c r="T523" s="87" t="s">
        <v>76</v>
      </c>
      <c r="U523" s="88" t="s">
        <v>76</v>
      </c>
      <c r="V523" s="88" t="s">
        <v>76</v>
      </c>
      <c r="W523" s="89" t="s">
        <v>76</v>
      </c>
      <c r="X523" s="89" t="s">
        <v>76</v>
      </c>
    </row>
    <row r="524" spans="14:24" ht="15.75" x14ac:dyDescent="0.25">
      <c r="N524" s="85">
        <v>52443</v>
      </c>
      <c r="O524" s="86" t="s">
        <v>76</v>
      </c>
      <c r="P524" s="86" t="s">
        <v>76</v>
      </c>
      <c r="Q524" s="86" t="s">
        <v>76</v>
      </c>
      <c r="R524" s="86" t="s">
        <v>76</v>
      </c>
      <c r="S524" s="87" t="s">
        <v>76</v>
      </c>
      <c r="T524" s="87" t="s">
        <v>76</v>
      </c>
      <c r="U524" s="88" t="s">
        <v>76</v>
      </c>
      <c r="V524" s="88" t="s">
        <v>76</v>
      </c>
      <c r="W524" s="89" t="s">
        <v>76</v>
      </c>
      <c r="X524" s="89" t="s">
        <v>76</v>
      </c>
    </row>
    <row r="525" spans="14:24" ht="15.75" x14ac:dyDescent="0.25">
      <c r="N525" s="85">
        <v>52474</v>
      </c>
      <c r="O525" s="86" t="s">
        <v>76</v>
      </c>
      <c r="P525" s="86" t="s">
        <v>76</v>
      </c>
      <c r="Q525" s="86" t="s">
        <v>76</v>
      </c>
      <c r="R525" s="86" t="s">
        <v>76</v>
      </c>
      <c r="S525" s="87" t="s">
        <v>76</v>
      </c>
      <c r="T525" s="87" t="s">
        <v>76</v>
      </c>
      <c r="U525" s="88" t="s">
        <v>76</v>
      </c>
      <c r="V525" s="88" t="s">
        <v>76</v>
      </c>
      <c r="W525" s="89" t="s">
        <v>76</v>
      </c>
      <c r="X525" s="89" t="s">
        <v>76</v>
      </c>
    </row>
    <row r="526" spans="14:24" ht="15.75" x14ac:dyDescent="0.25">
      <c r="N526" s="85">
        <v>52504</v>
      </c>
      <c r="O526" s="86" t="s">
        <v>76</v>
      </c>
      <c r="P526" s="86" t="s">
        <v>76</v>
      </c>
      <c r="Q526" s="86" t="s">
        <v>76</v>
      </c>
      <c r="R526" s="86" t="s">
        <v>76</v>
      </c>
      <c r="S526" s="87" t="s">
        <v>76</v>
      </c>
      <c r="T526" s="87" t="s">
        <v>76</v>
      </c>
      <c r="U526" s="88" t="s">
        <v>76</v>
      </c>
      <c r="V526" s="88" t="s">
        <v>76</v>
      </c>
      <c r="W526" s="89" t="s">
        <v>76</v>
      </c>
      <c r="X526" s="89" t="s">
        <v>76</v>
      </c>
    </row>
    <row r="527" spans="14:24" ht="15.75" x14ac:dyDescent="0.25">
      <c r="N527" s="85">
        <v>52535</v>
      </c>
      <c r="O527" s="86" t="s">
        <v>76</v>
      </c>
      <c r="P527" s="86" t="s">
        <v>76</v>
      </c>
      <c r="Q527" s="86" t="s">
        <v>76</v>
      </c>
      <c r="R527" s="86" t="s">
        <v>76</v>
      </c>
      <c r="S527" s="87" t="s">
        <v>76</v>
      </c>
      <c r="T527" s="87" t="s">
        <v>76</v>
      </c>
      <c r="U527" s="88" t="s">
        <v>76</v>
      </c>
      <c r="V527" s="88" t="s">
        <v>76</v>
      </c>
      <c r="W527" s="89" t="s">
        <v>76</v>
      </c>
      <c r="X527" s="89" t="s">
        <v>76</v>
      </c>
    </row>
    <row r="528" spans="14:24" ht="15.75" x14ac:dyDescent="0.25">
      <c r="N528" s="85">
        <v>52565</v>
      </c>
      <c r="O528" s="86" t="s">
        <v>76</v>
      </c>
      <c r="P528" s="86" t="s">
        <v>76</v>
      </c>
      <c r="Q528" s="86" t="s">
        <v>76</v>
      </c>
      <c r="R528" s="86" t="s">
        <v>76</v>
      </c>
      <c r="S528" s="87" t="s">
        <v>76</v>
      </c>
      <c r="T528" s="87" t="s">
        <v>76</v>
      </c>
      <c r="U528" s="88" t="s">
        <v>76</v>
      </c>
      <c r="V528" s="88" t="s">
        <v>76</v>
      </c>
      <c r="W528" s="89" t="s">
        <v>76</v>
      </c>
      <c r="X528" s="89" t="s">
        <v>76</v>
      </c>
    </row>
    <row r="529" spans="14:24" ht="15.75" x14ac:dyDescent="0.25">
      <c r="N529" s="85">
        <v>52596</v>
      </c>
      <c r="O529" s="86" t="s">
        <v>76</v>
      </c>
      <c r="P529" s="86" t="s">
        <v>76</v>
      </c>
      <c r="Q529" s="86" t="s">
        <v>76</v>
      </c>
      <c r="R529" s="86" t="s">
        <v>76</v>
      </c>
      <c r="S529" s="87" t="s">
        <v>76</v>
      </c>
      <c r="T529" s="87" t="s">
        <v>76</v>
      </c>
      <c r="U529" s="88" t="s">
        <v>76</v>
      </c>
      <c r="V529" s="88" t="s">
        <v>76</v>
      </c>
      <c r="W529" s="89" t="s">
        <v>76</v>
      </c>
      <c r="X529" s="89" t="s">
        <v>76</v>
      </c>
    </row>
    <row r="530" spans="14:24" ht="15.75" x14ac:dyDescent="0.25">
      <c r="N530" s="85">
        <v>52627</v>
      </c>
      <c r="O530" s="86" t="s">
        <v>76</v>
      </c>
      <c r="P530" s="86" t="s">
        <v>76</v>
      </c>
      <c r="Q530" s="86" t="s">
        <v>76</v>
      </c>
      <c r="R530" s="86" t="s">
        <v>76</v>
      </c>
      <c r="S530" s="87" t="s">
        <v>76</v>
      </c>
      <c r="T530" s="87" t="s">
        <v>76</v>
      </c>
      <c r="U530" s="88" t="s">
        <v>76</v>
      </c>
      <c r="V530" s="88" t="s">
        <v>76</v>
      </c>
      <c r="W530" s="89" t="s">
        <v>76</v>
      </c>
      <c r="X530" s="89" t="s">
        <v>76</v>
      </c>
    </row>
    <row r="531" spans="14:24" ht="15.75" x14ac:dyDescent="0.25">
      <c r="N531" s="85">
        <v>52656</v>
      </c>
      <c r="O531" s="86" t="s">
        <v>76</v>
      </c>
      <c r="P531" s="86" t="s">
        <v>76</v>
      </c>
      <c r="Q531" s="86" t="s">
        <v>76</v>
      </c>
      <c r="R531" s="86" t="s">
        <v>76</v>
      </c>
      <c r="S531" s="87" t="s">
        <v>76</v>
      </c>
      <c r="T531" s="87" t="s">
        <v>76</v>
      </c>
      <c r="U531" s="88" t="s">
        <v>76</v>
      </c>
      <c r="V531" s="88" t="s">
        <v>76</v>
      </c>
      <c r="W531" s="89" t="s">
        <v>76</v>
      </c>
      <c r="X531" s="89" t="s">
        <v>76</v>
      </c>
    </row>
    <row r="532" spans="14:24" ht="15.75" x14ac:dyDescent="0.25">
      <c r="N532" s="85">
        <v>52687</v>
      </c>
      <c r="O532" s="86" t="s">
        <v>76</v>
      </c>
      <c r="P532" s="86" t="s">
        <v>76</v>
      </c>
      <c r="Q532" s="86" t="s">
        <v>76</v>
      </c>
      <c r="R532" s="86" t="s">
        <v>76</v>
      </c>
      <c r="S532" s="87" t="s">
        <v>76</v>
      </c>
      <c r="T532" s="87" t="s">
        <v>76</v>
      </c>
      <c r="U532" s="88" t="s">
        <v>76</v>
      </c>
      <c r="V532" s="88" t="s">
        <v>76</v>
      </c>
      <c r="W532" s="89" t="s">
        <v>76</v>
      </c>
      <c r="X532" s="89" t="s">
        <v>76</v>
      </c>
    </row>
    <row r="533" spans="14:24" ht="15.75" x14ac:dyDescent="0.25">
      <c r="N533" s="85">
        <v>52717</v>
      </c>
      <c r="O533" s="86" t="s">
        <v>76</v>
      </c>
      <c r="P533" s="86" t="s">
        <v>76</v>
      </c>
      <c r="Q533" s="86" t="s">
        <v>76</v>
      </c>
      <c r="R533" s="86" t="s">
        <v>76</v>
      </c>
      <c r="S533" s="87" t="s">
        <v>76</v>
      </c>
      <c r="T533" s="87" t="s">
        <v>76</v>
      </c>
      <c r="U533" s="88" t="s">
        <v>76</v>
      </c>
      <c r="V533" s="88" t="s">
        <v>76</v>
      </c>
      <c r="W533" s="89" t="s">
        <v>76</v>
      </c>
      <c r="X533" s="89" t="s">
        <v>76</v>
      </c>
    </row>
    <row r="534" spans="14:24" ht="15.75" x14ac:dyDescent="0.25">
      <c r="N534" s="85">
        <v>52748</v>
      </c>
      <c r="O534" s="86" t="s">
        <v>76</v>
      </c>
      <c r="P534" s="86" t="s">
        <v>76</v>
      </c>
      <c r="Q534" s="86" t="s">
        <v>76</v>
      </c>
      <c r="R534" s="86" t="s">
        <v>76</v>
      </c>
      <c r="S534" s="87" t="s">
        <v>76</v>
      </c>
      <c r="T534" s="87" t="s">
        <v>76</v>
      </c>
      <c r="U534" s="88" t="s">
        <v>76</v>
      </c>
      <c r="V534" s="88" t="s">
        <v>76</v>
      </c>
      <c r="W534" s="89" t="s">
        <v>76</v>
      </c>
      <c r="X534" s="89" t="s">
        <v>76</v>
      </c>
    </row>
    <row r="535" spans="14:24" ht="15.75" x14ac:dyDescent="0.25">
      <c r="N535" s="85">
        <v>52778</v>
      </c>
      <c r="O535" s="86" t="s">
        <v>76</v>
      </c>
      <c r="P535" s="86" t="s">
        <v>76</v>
      </c>
      <c r="Q535" s="86" t="s">
        <v>76</v>
      </c>
      <c r="R535" s="86" t="s">
        <v>76</v>
      </c>
      <c r="S535" s="87" t="s">
        <v>76</v>
      </c>
      <c r="T535" s="87" t="s">
        <v>76</v>
      </c>
      <c r="U535" s="88" t="s">
        <v>76</v>
      </c>
      <c r="V535" s="88" t="s">
        <v>76</v>
      </c>
      <c r="W535" s="89" t="s">
        <v>76</v>
      </c>
      <c r="X535" s="89" t="s">
        <v>76</v>
      </c>
    </row>
    <row r="536" spans="14:24" ht="15.75" x14ac:dyDescent="0.25">
      <c r="N536" s="85">
        <v>52809</v>
      </c>
      <c r="O536" s="86" t="s">
        <v>76</v>
      </c>
      <c r="P536" s="86" t="s">
        <v>76</v>
      </c>
      <c r="Q536" s="86" t="s">
        <v>76</v>
      </c>
      <c r="R536" s="86" t="s">
        <v>76</v>
      </c>
      <c r="S536" s="87" t="s">
        <v>76</v>
      </c>
      <c r="T536" s="87" t="s">
        <v>76</v>
      </c>
      <c r="U536" s="88" t="s">
        <v>76</v>
      </c>
      <c r="V536" s="88" t="s">
        <v>76</v>
      </c>
      <c r="W536" s="89" t="s">
        <v>76</v>
      </c>
      <c r="X536" s="89" t="s">
        <v>76</v>
      </c>
    </row>
    <row r="537" spans="14:24" ht="15.75" x14ac:dyDescent="0.25">
      <c r="N537" s="85">
        <v>52840</v>
      </c>
      <c r="O537" s="86" t="s">
        <v>76</v>
      </c>
      <c r="P537" s="86" t="s">
        <v>76</v>
      </c>
      <c r="Q537" s="86" t="s">
        <v>76</v>
      </c>
      <c r="R537" s="86" t="s">
        <v>76</v>
      </c>
      <c r="S537" s="87" t="s">
        <v>76</v>
      </c>
      <c r="T537" s="87" t="s">
        <v>76</v>
      </c>
      <c r="U537" s="88" t="s">
        <v>76</v>
      </c>
      <c r="V537" s="88" t="s">
        <v>76</v>
      </c>
      <c r="W537" s="89" t="s">
        <v>76</v>
      </c>
      <c r="X537" s="89" t="s">
        <v>76</v>
      </c>
    </row>
    <row r="538" spans="14:24" ht="15.75" x14ac:dyDescent="0.25">
      <c r="N538" s="85">
        <v>52870</v>
      </c>
      <c r="O538" s="86" t="s">
        <v>76</v>
      </c>
      <c r="P538" s="86" t="s">
        <v>76</v>
      </c>
      <c r="Q538" s="86" t="s">
        <v>76</v>
      </c>
      <c r="R538" s="86" t="s">
        <v>76</v>
      </c>
      <c r="S538" s="87" t="s">
        <v>76</v>
      </c>
      <c r="T538" s="87" t="s">
        <v>76</v>
      </c>
      <c r="U538" s="88" t="s">
        <v>76</v>
      </c>
      <c r="V538" s="88" t="s">
        <v>76</v>
      </c>
      <c r="W538" s="89" t="s">
        <v>76</v>
      </c>
      <c r="X538" s="89" t="s">
        <v>76</v>
      </c>
    </row>
    <row r="539" spans="14:24" ht="15.75" x14ac:dyDescent="0.25">
      <c r="N539" s="85">
        <v>52901</v>
      </c>
      <c r="O539" s="86" t="s">
        <v>76</v>
      </c>
      <c r="P539" s="86" t="s">
        <v>76</v>
      </c>
      <c r="Q539" s="86" t="s">
        <v>76</v>
      </c>
      <c r="R539" s="86" t="s">
        <v>76</v>
      </c>
      <c r="S539" s="87" t="s">
        <v>76</v>
      </c>
      <c r="T539" s="87" t="s">
        <v>76</v>
      </c>
      <c r="U539" s="88" t="s">
        <v>76</v>
      </c>
      <c r="V539" s="88" t="s">
        <v>76</v>
      </c>
      <c r="W539" s="89" t="s">
        <v>76</v>
      </c>
      <c r="X539" s="89" t="s">
        <v>76</v>
      </c>
    </row>
    <row r="540" spans="14:24" ht="15.75" x14ac:dyDescent="0.25">
      <c r="N540" s="85">
        <v>52931</v>
      </c>
      <c r="O540" s="86" t="s">
        <v>76</v>
      </c>
      <c r="P540" s="86" t="s">
        <v>76</v>
      </c>
      <c r="Q540" s="86" t="s">
        <v>76</v>
      </c>
      <c r="R540" s="86" t="s">
        <v>76</v>
      </c>
      <c r="S540" s="87" t="s">
        <v>76</v>
      </c>
      <c r="T540" s="87" t="s">
        <v>76</v>
      </c>
      <c r="U540" s="88" t="s">
        <v>76</v>
      </c>
      <c r="V540" s="88" t="s">
        <v>76</v>
      </c>
      <c r="W540" s="89" t="s">
        <v>76</v>
      </c>
      <c r="X540" s="89" t="s">
        <v>76</v>
      </c>
    </row>
    <row r="541" spans="14:24" ht="15.75" x14ac:dyDescent="0.25">
      <c r="N541" s="85">
        <v>52962</v>
      </c>
      <c r="O541" s="86" t="s">
        <v>76</v>
      </c>
      <c r="P541" s="86" t="s">
        <v>76</v>
      </c>
      <c r="Q541" s="86" t="s">
        <v>76</v>
      </c>
      <c r="R541" s="86" t="s">
        <v>76</v>
      </c>
      <c r="S541" s="87" t="s">
        <v>76</v>
      </c>
      <c r="T541" s="87" t="s">
        <v>76</v>
      </c>
      <c r="U541" s="88" t="s">
        <v>76</v>
      </c>
      <c r="V541" s="88" t="s">
        <v>76</v>
      </c>
      <c r="W541" s="89" t="s">
        <v>76</v>
      </c>
      <c r="X541" s="89" t="s">
        <v>76</v>
      </c>
    </row>
    <row r="542" spans="14:24" ht="15.75" x14ac:dyDescent="0.25">
      <c r="N542" s="85">
        <v>52993</v>
      </c>
      <c r="O542" s="86" t="s">
        <v>76</v>
      </c>
      <c r="P542" s="86" t="s">
        <v>76</v>
      </c>
      <c r="Q542" s="86" t="s">
        <v>76</v>
      </c>
      <c r="R542" s="86" t="s">
        <v>76</v>
      </c>
      <c r="S542" s="87" t="s">
        <v>76</v>
      </c>
      <c r="T542" s="87" t="s">
        <v>76</v>
      </c>
      <c r="U542" s="88" t="s">
        <v>76</v>
      </c>
      <c r="V542" s="88" t="s">
        <v>76</v>
      </c>
      <c r="W542" s="89" t="s">
        <v>76</v>
      </c>
      <c r="X542" s="89" t="s">
        <v>76</v>
      </c>
    </row>
    <row r="543" spans="14:24" ht="15.75" x14ac:dyDescent="0.25">
      <c r="N543" s="85">
        <v>53021</v>
      </c>
      <c r="O543" s="86" t="s">
        <v>76</v>
      </c>
      <c r="P543" s="86" t="s">
        <v>76</v>
      </c>
      <c r="Q543" s="86" t="s">
        <v>76</v>
      </c>
      <c r="R543" s="86" t="s">
        <v>76</v>
      </c>
      <c r="S543" s="87" t="s">
        <v>76</v>
      </c>
      <c r="T543" s="87" t="s">
        <v>76</v>
      </c>
      <c r="U543" s="88" t="s">
        <v>76</v>
      </c>
      <c r="V543" s="88" t="s">
        <v>76</v>
      </c>
      <c r="W543" s="89" t="s">
        <v>76</v>
      </c>
      <c r="X543" s="89" t="s">
        <v>76</v>
      </c>
    </row>
    <row r="544" spans="14:24" ht="15.75" x14ac:dyDescent="0.25">
      <c r="N544" s="85">
        <v>53052</v>
      </c>
      <c r="O544" s="86" t="s">
        <v>76</v>
      </c>
      <c r="P544" s="86" t="s">
        <v>76</v>
      </c>
      <c r="Q544" s="86" t="s">
        <v>76</v>
      </c>
      <c r="R544" s="86" t="s">
        <v>76</v>
      </c>
      <c r="S544" s="87" t="s">
        <v>76</v>
      </c>
      <c r="T544" s="87" t="s">
        <v>76</v>
      </c>
      <c r="U544" s="88" t="s">
        <v>76</v>
      </c>
      <c r="V544" s="88" t="s">
        <v>76</v>
      </c>
      <c r="W544" s="89" t="s">
        <v>76</v>
      </c>
      <c r="X544" s="89" t="s">
        <v>76</v>
      </c>
    </row>
    <row r="545" spans="14:24" ht="15.75" x14ac:dyDescent="0.25">
      <c r="N545" s="85">
        <v>53082</v>
      </c>
      <c r="O545" s="86" t="s">
        <v>76</v>
      </c>
      <c r="P545" s="86" t="s">
        <v>76</v>
      </c>
      <c r="Q545" s="86" t="s">
        <v>76</v>
      </c>
      <c r="R545" s="86" t="s">
        <v>76</v>
      </c>
      <c r="S545" s="87" t="s">
        <v>76</v>
      </c>
      <c r="T545" s="87" t="s">
        <v>76</v>
      </c>
      <c r="U545" s="88" t="s">
        <v>76</v>
      </c>
      <c r="V545" s="88" t="s">
        <v>76</v>
      </c>
      <c r="W545" s="89" t="s">
        <v>76</v>
      </c>
      <c r="X545" s="89" t="s">
        <v>76</v>
      </c>
    </row>
    <row r="546" spans="14:24" ht="15.75" x14ac:dyDescent="0.25">
      <c r="N546" s="85">
        <v>53113</v>
      </c>
      <c r="O546" s="86" t="s">
        <v>76</v>
      </c>
      <c r="P546" s="86" t="s">
        <v>76</v>
      </c>
      <c r="Q546" s="86" t="s">
        <v>76</v>
      </c>
      <c r="R546" s="86" t="s">
        <v>76</v>
      </c>
      <c r="S546" s="87" t="s">
        <v>76</v>
      </c>
      <c r="T546" s="87" t="s">
        <v>76</v>
      </c>
      <c r="U546" s="88" t="s">
        <v>76</v>
      </c>
      <c r="V546" s="88" t="s">
        <v>76</v>
      </c>
      <c r="W546" s="89" t="s">
        <v>76</v>
      </c>
      <c r="X546" s="89" t="s">
        <v>76</v>
      </c>
    </row>
    <row r="547" spans="14:24" ht="15.75" x14ac:dyDescent="0.25">
      <c r="N547" s="85">
        <v>53143</v>
      </c>
      <c r="O547" s="86" t="s">
        <v>76</v>
      </c>
      <c r="P547" s="86" t="s">
        <v>76</v>
      </c>
      <c r="Q547" s="86" t="s">
        <v>76</v>
      </c>
      <c r="R547" s="86" t="s">
        <v>76</v>
      </c>
      <c r="S547" s="87" t="s">
        <v>76</v>
      </c>
      <c r="T547" s="87" t="s">
        <v>76</v>
      </c>
      <c r="U547" s="88" t="s">
        <v>76</v>
      </c>
      <c r="V547" s="88" t="s">
        <v>76</v>
      </c>
      <c r="W547" s="89" t="s">
        <v>76</v>
      </c>
      <c r="X547" s="89" t="s">
        <v>76</v>
      </c>
    </row>
    <row r="548" spans="14:24" ht="15.75" x14ac:dyDescent="0.25">
      <c r="N548" s="85">
        <v>53174</v>
      </c>
      <c r="O548" s="86" t="s">
        <v>76</v>
      </c>
      <c r="P548" s="86" t="s">
        <v>76</v>
      </c>
      <c r="Q548" s="86" t="s">
        <v>76</v>
      </c>
      <c r="R548" s="86" t="s">
        <v>76</v>
      </c>
      <c r="S548" s="87" t="s">
        <v>76</v>
      </c>
      <c r="T548" s="87" t="s">
        <v>76</v>
      </c>
      <c r="U548" s="88" t="s">
        <v>76</v>
      </c>
      <c r="V548" s="88" t="s">
        <v>76</v>
      </c>
      <c r="W548" s="89" t="s">
        <v>76</v>
      </c>
      <c r="X548" s="89" t="s">
        <v>76</v>
      </c>
    </row>
    <row r="549" spans="14:24" ht="15.75" x14ac:dyDescent="0.25">
      <c r="N549" s="85">
        <v>53205</v>
      </c>
      <c r="O549" s="86" t="s">
        <v>76</v>
      </c>
      <c r="P549" s="86" t="s">
        <v>76</v>
      </c>
      <c r="Q549" s="86" t="s">
        <v>76</v>
      </c>
      <c r="R549" s="86" t="s">
        <v>76</v>
      </c>
      <c r="S549" s="87" t="s">
        <v>76</v>
      </c>
      <c r="T549" s="87" t="s">
        <v>76</v>
      </c>
      <c r="U549" s="88" t="s">
        <v>76</v>
      </c>
      <c r="V549" s="88" t="s">
        <v>76</v>
      </c>
      <c r="W549" s="89" t="s">
        <v>76</v>
      </c>
      <c r="X549" s="89" t="s">
        <v>76</v>
      </c>
    </row>
    <row r="550" spans="14:24" ht="15.75" x14ac:dyDescent="0.25">
      <c r="N550" s="85">
        <v>53235</v>
      </c>
      <c r="O550" s="86" t="s">
        <v>76</v>
      </c>
      <c r="P550" s="86" t="s">
        <v>76</v>
      </c>
      <c r="Q550" s="86" t="s">
        <v>76</v>
      </c>
      <c r="R550" s="86" t="s">
        <v>76</v>
      </c>
      <c r="S550" s="87" t="s">
        <v>76</v>
      </c>
      <c r="T550" s="87" t="s">
        <v>76</v>
      </c>
      <c r="U550" s="88" t="s">
        <v>76</v>
      </c>
      <c r="V550" s="88" t="s">
        <v>76</v>
      </c>
      <c r="W550" s="89" t="s">
        <v>76</v>
      </c>
      <c r="X550" s="89" t="s">
        <v>76</v>
      </c>
    </row>
    <row r="551" spans="14:24" ht="15.75" x14ac:dyDescent="0.25">
      <c r="N551" s="85">
        <v>53266</v>
      </c>
      <c r="O551" s="86" t="s">
        <v>76</v>
      </c>
      <c r="P551" s="86" t="s">
        <v>76</v>
      </c>
      <c r="Q551" s="86" t="s">
        <v>76</v>
      </c>
      <c r="R551" s="86" t="s">
        <v>76</v>
      </c>
      <c r="S551" s="87" t="s">
        <v>76</v>
      </c>
      <c r="T551" s="87" t="s">
        <v>76</v>
      </c>
      <c r="U551" s="88" t="s">
        <v>76</v>
      </c>
      <c r="V551" s="88" t="s">
        <v>76</v>
      </c>
      <c r="W551" s="89" t="s">
        <v>76</v>
      </c>
      <c r="X551" s="89" t="s">
        <v>76</v>
      </c>
    </row>
    <row r="552" spans="14:24" ht="15.75" x14ac:dyDescent="0.25">
      <c r="N552" s="85">
        <v>53296</v>
      </c>
      <c r="O552" s="86" t="s">
        <v>76</v>
      </c>
      <c r="P552" s="86" t="s">
        <v>76</v>
      </c>
      <c r="Q552" s="86" t="s">
        <v>76</v>
      </c>
      <c r="R552" s="86" t="s">
        <v>76</v>
      </c>
      <c r="S552" s="87" t="s">
        <v>76</v>
      </c>
      <c r="T552" s="87" t="s">
        <v>76</v>
      </c>
      <c r="U552" s="88" t="s">
        <v>76</v>
      </c>
      <c r="V552" s="88" t="s">
        <v>76</v>
      </c>
      <c r="W552" s="89" t="s">
        <v>76</v>
      </c>
      <c r="X552" s="89" t="s">
        <v>76</v>
      </c>
    </row>
    <row r="553" spans="14:24" ht="15.75" x14ac:dyDescent="0.25">
      <c r="N553" s="85">
        <v>53327</v>
      </c>
      <c r="O553" s="86" t="s">
        <v>76</v>
      </c>
      <c r="P553" s="86" t="s">
        <v>76</v>
      </c>
      <c r="Q553" s="86" t="s">
        <v>76</v>
      </c>
      <c r="R553" s="86" t="s">
        <v>76</v>
      </c>
      <c r="S553" s="87" t="s">
        <v>76</v>
      </c>
      <c r="T553" s="87" t="s">
        <v>76</v>
      </c>
      <c r="U553" s="88" t="s">
        <v>76</v>
      </c>
      <c r="V553" s="88" t="s">
        <v>76</v>
      </c>
      <c r="W553" s="89" t="s">
        <v>76</v>
      </c>
      <c r="X553" s="89" t="s">
        <v>76</v>
      </c>
    </row>
    <row r="554" spans="14:24" ht="15.75" x14ac:dyDescent="0.25">
      <c r="N554" s="85">
        <v>53358</v>
      </c>
      <c r="O554" s="86" t="s">
        <v>76</v>
      </c>
      <c r="P554" s="86" t="s">
        <v>76</v>
      </c>
      <c r="Q554" s="86" t="s">
        <v>76</v>
      </c>
      <c r="R554" s="86" t="s">
        <v>76</v>
      </c>
      <c r="S554" s="87" t="s">
        <v>76</v>
      </c>
      <c r="T554" s="87" t="s">
        <v>76</v>
      </c>
      <c r="U554" s="88" t="s">
        <v>76</v>
      </c>
      <c r="V554" s="88" t="s">
        <v>76</v>
      </c>
      <c r="W554" s="89" t="s">
        <v>76</v>
      </c>
      <c r="X554" s="89" t="s">
        <v>76</v>
      </c>
    </row>
    <row r="555" spans="14:24" ht="15.75" x14ac:dyDescent="0.25">
      <c r="N555" s="85">
        <v>53386</v>
      </c>
      <c r="O555" s="86" t="s">
        <v>76</v>
      </c>
      <c r="P555" s="86" t="s">
        <v>76</v>
      </c>
      <c r="Q555" s="86" t="s">
        <v>76</v>
      </c>
      <c r="R555" s="86" t="s">
        <v>76</v>
      </c>
      <c r="S555" s="87" t="s">
        <v>76</v>
      </c>
      <c r="T555" s="87" t="s">
        <v>76</v>
      </c>
      <c r="U555" s="88" t="s">
        <v>76</v>
      </c>
      <c r="V555" s="88" t="s">
        <v>76</v>
      </c>
      <c r="W555" s="89" t="s">
        <v>76</v>
      </c>
      <c r="X555" s="89" t="s">
        <v>76</v>
      </c>
    </row>
    <row r="556" spans="14:24" ht="15.75" x14ac:dyDescent="0.25">
      <c r="N556" s="85">
        <v>53417</v>
      </c>
      <c r="O556" s="86" t="s">
        <v>76</v>
      </c>
      <c r="P556" s="86" t="s">
        <v>76</v>
      </c>
      <c r="Q556" s="86" t="s">
        <v>76</v>
      </c>
      <c r="R556" s="86" t="s">
        <v>76</v>
      </c>
      <c r="S556" s="87" t="s">
        <v>76</v>
      </c>
      <c r="T556" s="87" t="s">
        <v>76</v>
      </c>
      <c r="U556" s="88" t="s">
        <v>76</v>
      </c>
      <c r="V556" s="88" t="s">
        <v>76</v>
      </c>
      <c r="W556" s="89" t="s">
        <v>76</v>
      </c>
      <c r="X556" s="89" t="s">
        <v>76</v>
      </c>
    </row>
    <row r="557" spans="14:24" ht="15.75" x14ac:dyDescent="0.25">
      <c r="N557" s="85">
        <v>53447</v>
      </c>
      <c r="O557" s="86" t="s">
        <v>76</v>
      </c>
      <c r="P557" s="86" t="s">
        <v>76</v>
      </c>
      <c r="Q557" s="86" t="s">
        <v>76</v>
      </c>
      <c r="R557" s="86" t="s">
        <v>76</v>
      </c>
      <c r="S557" s="87" t="s">
        <v>76</v>
      </c>
      <c r="T557" s="87" t="s">
        <v>76</v>
      </c>
      <c r="U557" s="88" t="s">
        <v>76</v>
      </c>
      <c r="V557" s="88" t="s">
        <v>76</v>
      </c>
      <c r="W557" s="89" t="s">
        <v>76</v>
      </c>
      <c r="X557" s="89" t="s">
        <v>76</v>
      </c>
    </row>
    <row r="558" spans="14:24" ht="15.75" x14ac:dyDescent="0.25">
      <c r="N558" s="85">
        <v>53478</v>
      </c>
      <c r="O558" s="86" t="s">
        <v>76</v>
      </c>
      <c r="P558" s="86" t="s">
        <v>76</v>
      </c>
      <c r="Q558" s="86" t="s">
        <v>76</v>
      </c>
      <c r="R558" s="86" t="s">
        <v>76</v>
      </c>
      <c r="S558" s="87" t="s">
        <v>76</v>
      </c>
      <c r="T558" s="87" t="s">
        <v>76</v>
      </c>
      <c r="U558" s="88" t="s">
        <v>76</v>
      </c>
      <c r="V558" s="88" t="s">
        <v>76</v>
      </c>
      <c r="W558" s="89" t="s">
        <v>76</v>
      </c>
      <c r="X558" s="89" t="s">
        <v>76</v>
      </c>
    </row>
    <row r="559" spans="14:24" ht="15.75" x14ac:dyDescent="0.25">
      <c r="N559" s="85">
        <v>53508</v>
      </c>
      <c r="O559" s="86" t="s">
        <v>76</v>
      </c>
      <c r="P559" s="86" t="s">
        <v>76</v>
      </c>
      <c r="Q559" s="86" t="s">
        <v>76</v>
      </c>
      <c r="R559" s="86" t="s">
        <v>76</v>
      </c>
      <c r="S559" s="87" t="s">
        <v>76</v>
      </c>
      <c r="T559" s="87" t="s">
        <v>76</v>
      </c>
      <c r="U559" s="88" t="s">
        <v>76</v>
      </c>
      <c r="V559" s="88" t="s">
        <v>76</v>
      </c>
      <c r="W559" s="89" t="s">
        <v>76</v>
      </c>
      <c r="X559" s="89" t="s">
        <v>76</v>
      </c>
    </row>
    <row r="560" spans="14:24" ht="15.75" x14ac:dyDescent="0.25">
      <c r="N560" s="85">
        <v>53539</v>
      </c>
      <c r="O560" s="86" t="s">
        <v>76</v>
      </c>
      <c r="P560" s="86" t="s">
        <v>76</v>
      </c>
      <c r="Q560" s="86" t="s">
        <v>76</v>
      </c>
      <c r="R560" s="86" t="s">
        <v>76</v>
      </c>
      <c r="S560" s="87" t="s">
        <v>76</v>
      </c>
      <c r="T560" s="87" t="s">
        <v>76</v>
      </c>
      <c r="U560" s="88" t="s">
        <v>76</v>
      </c>
      <c r="V560" s="88" t="s">
        <v>76</v>
      </c>
      <c r="W560" s="89" t="s">
        <v>76</v>
      </c>
      <c r="X560" s="89" t="s">
        <v>76</v>
      </c>
    </row>
    <row r="561" spans="14:24" ht="15.75" x14ac:dyDescent="0.25">
      <c r="N561" s="85">
        <v>53570</v>
      </c>
      <c r="O561" s="86" t="s">
        <v>76</v>
      </c>
      <c r="P561" s="86" t="s">
        <v>76</v>
      </c>
      <c r="Q561" s="86" t="s">
        <v>76</v>
      </c>
      <c r="R561" s="86" t="s">
        <v>76</v>
      </c>
      <c r="S561" s="87" t="s">
        <v>76</v>
      </c>
      <c r="T561" s="87" t="s">
        <v>76</v>
      </c>
      <c r="U561" s="88" t="s">
        <v>76</v>
      </c>
      <c r="V561" s="88" t="s">
        <v>76</v>
      </c>
      <c r="W561" s="89" t="s">
        <v>76</v>
      </c>
      <c r="X561" s="89" t="s">
        <v>76</v>
      </c>
    </row>
    <row r="562" spans="14:24" ht="15.75" x14ac:dyDescent="0.25">
      <c r="N562" s="85">
        <v>53600</v>
      </c>
      <c r="O562" s="86" t="s">
        <v>76</v>
      </c>
      <c r="P562" s="86" t="s">
        <v>76</v>
      </c>
      <c r="Q562" s="86" t="s">
        <v>76</v>
      </c>
      <c r="R562" s="86" t="s">
        <v>76</v>
      </c>
      <c r="S562" s="87" t="s">
        <v>76</v>
      </c>
      <c r="T562" s="87" t="s">
        <v>76</v>
      </c>
      <c r="U562" s="88" t="s">
        <v>76</v>
      </c>
      <c r="V562" s="88" t="s">
        <v>76</v>
      </c>
      <c r="W562" s="89" t="s">
        <v>76</v>
      </c>
      <c r="X562" s="89" t="s">
        <v>76</v>
      </c>
    </row>
    <row r="563" spans="14:24" ht="15.75" x14ac:dyDescent="0.25">
      <c r="N563" s="85">
        <v>53631</v>
      </c>
      <c r="O563" s="86" t="s">
        <v>76</v>
      </c>
      <c r="P563" s="86" t="s">
        <v>76</v>
      </c>
      <c r="Q563" s="86" t="s">
        <v>76</v>
      </c>
      <c r="R563" s="86" t="s">
        <v>76</v>
      </c>
      <c r="S563" s="87" t="s">
        <v>76</v>
      </c>
      <c r="T563" s="87" t="s">
        <v>76</v>
      </c>
      <c r="U563" s="88" t="s">
        <v>76</v>
      </c>
      <c r="V563" s="88" t="s">
        <v>76</v>
      </c>
      <c r="W563" s="89" t="s">
        <v>76</v>
      </c>
      <c r="X563" s="89" t="s">
        <v>76</v>
      </c>
    </row>
    <row r="564" spans="14:24" ht="15.75" x14ac:dyDescent="0.25">
      <c r="N564" s="85">
        <v>53661</v>
      </c>
      <c r="O564" s="86" t="s">
        <v>76</v>
      </c>
      <c r="P564" s="86" t="s">
        <v>76</v>
      </c>
      <c r="Q564" s="86" t="s">
        <v>76</v>
      </c>
      <c r="R564" s="86" t="s">
        <v>76</v>
      </c>
      <c r="S564" s="87" t="s">
        <v>76</v>
      </c>
      <c r="T564" s="87" t="s">
        <v>76</v>
      </c>
      <c r="U564" s="88" t="s">
        <v>76</v>
      </c>
      <c r="V564" s="88" t="s">
        <v>76</v>
      </c>
      <c r="W564" s="89" t="s">
        <v>76</v>
      </c>
      <c r="X564" s="89" t="s">
        <v>76</v>
      </c>
    </row>
    <row r="565" spans="14:24" ht="15.75" x14ac:dyDescent="0.25">
      <c r="N565" s="85">
        <v>53692</v>
      </c>
      <c r="O565" s="86" t="s">
        <v>76</v>
      </c>
      <c r="P565" s="86" t="s">
        <v>76</v>
      </c>
      <c r="Q565" s="86" t="s">
        <v>76</v>
      </c>
      <c r="R565" s="86" t="s">
        <v>76</v>
      </c>
      <c r="S565" s="87" t="s">
        <v>76</v>
      </c>
      <c r="T565" s="87" t="s">
        <v>76</v>
      </c>
      <c r="U565" s="88" t="s">
        <v>76</v>
      </c>
      <c r="V565" s="88" t="s">
        <v>76</v>
      </c>
      <c r="W565" s="89" t="s">
        <v>76</v>
      </c>
      <c r="X565" s="89" t="s">
        <v>76</v>
      </c>
    </row>
    <row r="566" spans="14:24" ht="15.75" x14ac:dyDescent="0.25">
      <c r="N566" s="85">
        <v>53723</v>
      </c>
      <c r="O566" s="86" t="s">
        <v>76</v>
      </c>
      <c r="P566" s="86" t="s">
        <v>76</v>
      </c>
      <c r="Q566" s="86" t="s">
        <v>76</v>
      </c>
      <c r="R566" s="86" t="s">
        <v>76</v>
      </c>
      <c r="S566" s="87" t="s">
        <v>76</v>
      </c>
      <c r="T566" s="87" t="s">
        <v>76</v>
      </c>
      <c r="U566" s="88" t="s">
        <v>76</v>
      </c>
      <c r="V566" s="88" t="s">
        <v>76</v>
      </c>
      <c r="W566" s="89" t="s">
        <v>76</v>
      </c>
      <c r="X566" s="89" t="s">
        <v>76</v>
      </c>
    </row>
    <row r="567" spans="14:24" ht="15.75" x14ac:dyDescent="0.25">
      <c r="N567" s="85">
        <v>53751</v>
      </c>
      <c r="O567" s="86" t="s">
        <v>76</v>
      </c>
      <c r="P567" s="86" t="s">
        <v>76</v>
      </c>
      <c r="Q567" s="86" t="s">
        <v>76</v>
      </c>
      <c r="R567" s="86" t="s">
        <v>76</v>
      </c>
      <c r="S567" s="87" t="s">
        <v>76</v>
      </c>
      <c r="T567" s="87" t="s">
        <v>76</v>
      </c>
      <c r="U567" s="88" t="s">
        <v>76</v>
      </c>
      <c r="V567" s="88" t="s">
        <v>76</v>
      </c>
      <c r="W567" s="89" t="s">
        <v>76</v>
      </c>
      <c r="X567" s="89" t="s">
        <v>76</v>
      </c>
    </row>
    <row r="568" spans="14:24" ht="15.75" x14ac:dyDescent="0.25">
      <c r="N568" s="85">
        <v>53782</v>
      </c>
      <c r="O568" s="86" t="s">
        <v>76</v>
      </c>
      <c r="P568" s="86" t="s">
        <v>76</v>
      </c>
      <c r="Q568" s="86" t="s">
        <v>76</v>
      </c>
      <c r="R568" s="86" t="s">
        <v>76</v>
      </c>
      <c r="S568" s="87" t="s">
        <v>76</v>
      </c>
      <c r="T568" s="87" t="s">
        <v>76</v>
      </c>
      <c r="U568" s="88" t="s">
        <v>76</v>
      </c>
      <c r="V568" s="88" t="s">
        <v>76</v>
      </c>
      <c r="W568" s="89" t="s">
        <v>76</v>
      </c>
      <c r="X568" s="89" t="s">
        <v>76</v>
      </c>
    </row>
    <row r="569" spans="14:24" ht="15.75" x14ac:dyDescent="0.25">
      <c r="N569" s="85">
        <v>53812</v>
      </c>
      <c r="O569" s="86" t="s">
        <v>76</v>
      </c>
      <c r="P569" s="86" t="s">
        <v>76</v>
      </c>
      <c r="Q569" s="86" t="s">
        <v>76</v>
      </c>
      <c r="R569" s="86" t="s">
        <v>76</v>
      </c>
      <c r="S569" s="87" t="s">
        <v>76</v>
      </c>
      <c r="T569" s="87" t="s">
        <v>76</v>
      </c>
      <c r="U569" s="88" t="s">
        <v>76</v>
      </c>
      <c r="V569" s="88" t="s">
        <v>76</v>
      </c>
      <c r="W569" s="89" t="s">
        <v>76</v>
      </c>
      <c r="X569" s="89" t="s">
        <v>76</v>
      </c>
    </row>
    <row r="570" spans="14:24" ht="15.75" x14ac:dyDescent="0.25">
      <c r="N570" s="85">
        <v>53843</v>
      </c>
      <c r="O570" s="86" t="s">
        <v>76</v>
      </c>
      <c r="P570" s="86" t="s">
        <v>76</v>
      </c>
      <c r="Q570" s="86" t="s">
        <v>76</v>
      </c>
      <c r="R570" s="86" t="s">
        <v>76</v>
      </c>
      <c r="S570" s="87" t="s">
        <v>76</v>
      </c>
      <c r="T570" s="87" t="s">
        <v>76</v>
      </c>
      <c r="U570" s="88" t="s">
        <v>76</v>
      </c>
      <c r="V570" s="88" t="s">
        <v>76</v>
      </c>
      <c r="W570" s="89" t="s">
        <v>76</v>
      </c>
      <c r="X570" s="89" t="s">
        <v>76</v>
      </c>
    </row>
    <row r="571" spans="14:24" ht="15.75" x14ac:dyDescent="0.25">
      <c r="N571" s="85">
        <v>53873</v>
      </c>
      <c r="O571" s="86" t="s">
        <v>76</v>
      </c>
      <c r="P571" s="86" t="s">
        <v>76</v>
      </c>
      <c r="Q571" s="86" t="s">
        <v>76</v>
      </c>
      <c r="R571" s="86" t="s">
        <v>76</v>
      </c>
      <c r="S571" s="87" t="s">
        <v>76</v>
      </c>
      <c r="T571" s="87" t="s">
        <v>76</v>
      </c>
      <c r="U571" s="88" t="s">
        <v>76</v>
      </c>
      <c r="V571" s="88" t="s">
        <v>76</v>
      </c>
      <c r="W571" s="89" t="s">
        <v>76</v>
      </c>
      <c r="X571" s="89" t="s">
        <v>76</v>
      </c>
    </row>
    <row r="572" spans="14:24" ht="15.75" x14ac:dyDescent="0.25">
      <c r="N572" s="85">
        <v>53904</v>
      </c>
      <c r="O572" s="86" t="s">
        <v>76</v>
      </c>
      <c r="P572" s="86" t="s">
        <v>76</v>
      </c>
      <c r="Q572" s="86" t="s">
        <v>76</v>
      </c>
      <c r="R572" s="86" t="s">
        <v>76</v>
      </c>
      <c r="S572" s="87" t="s">
        <v>76</v>
      </c>
      <c r="T572" s="87" t="s">
        <v>76</v>
      </c>
      <c r="U572" s="88" t="s">
        <v>76</v>
      </c>
      <c r="V572" s="88" t="s">
        <v>76</v>
      </c>
      <c r="W572" s="89" t="s">
        <v>76</v>
      </c>
      <c r="X572" s="89" t="s">
        <v>76</v>
      </c>
    </row>
    <row r="573" spans="14:24" ht="15.75" x14ac:dyDescent="0.25">
      <c r="N573" s="85">
        <v>53935</v>
      </c>
      <c r="O573" s="86" t="s">
        <v>76</v>
      </c>
      <c r="P573" s="86" t="s">
        <v>76</v>
      </c>
      <c r="Q573" s="86" t="s">
        <v>76</v>
      </c>
      <c r="R573" s="86" t="s">
        <v>76</v>
      </c>
      <c r="S573" s="87" t="s">
        <v>76</v>
      </c>
      <c r="T573" s="87" t="s">
        <v>76</v>
      </c>
      <c r="U573" s="88" t="s">
        <v>76</v>
      </c>
      <c r="V573" s="88" t="s">
        <v>76</v>
      </c>
      <c r="W573" s="89" t="s">
        <v>76</v>
      </c>
      <c r="X573" s="89" t="s">
        <v>76</v>
      </c>
    </row>
    <row r="574" spans="14:24" ht="15.75" x14ac:dyDescent="0.25">
      <c r="N574" s="85">
        <v>53965</v>
      </c>
      <c r="O574" s="86" t="s">
        <v>76</v>
      </c>
      <c r="P574" s="86" t="s">
        <v>76</v>
      </c>
      <c r="Q574" s="86" t="s">
        <v>76</v>
      </c>
      <c r="R574" s="86" t="s">
        <v>76</v>
      </c>
      <c r="S574" s="87" t="s">
        <v>76</v>
      </c>
      <c r="T574" s="87" t="s">
        <v>76</v>
      </c>
      <c r="U574" s="88" t="s">
        <v>76</v>
      </c>
      <c r="V574" s="88" t="s">
        <v>76</v>
      </c>
      <c r="W574" s="89" t="s">
        <v>76</v>
      </c>
      <c r="X574" s="89" t="s">
        <v>76</v>
      </c>
    </row>
    <row r="575" spans="14:24" ht="15.75" x14ac:dyDescent="0.25">
      <c r="N575" s="85">
        <v>53996</v>
      </c>
      <c r="O575" s="86" t="s">
        <v>76</v>
      </c>
      <c r="P575" s="86" t="s">
        <v>76</v>
      </c>
      <c r="Q575" s="86" t="s">
        <v>76</v>
      </c>
      <c r="R575" s="86" t="s">
        <v>76</v>
      </c>
      <c r="S575" s="87" t="s">
        <v>76</v>
      </c>
      <c r="T575" s="87" t="s">
        <v>76</v>
      </c>
      <c r="U575" s="88" t="s">
        <v>76</v>
      </c>
      <c r="V575" s="88" t="s">
        <v>76</v>
      </c>
      <c r="W575" s="89" t="s">
        <v>76</v>
      </c>
      <c r="X575" s="89" t="s">
        <v>76</v>
      </c>
    </row>
    <row r="576" spans="14:24" ht="15.75" x14ac:dyDescent="0.25">
      <c r="N576" s="85">
        <v>54026</v>
      </c>
      <c r="O576" s="86" t="s">
        <v>76</v>
      </c>
      <c r="P576" s="86" t="s">
        <v>76</v>
      </c>
      <c r="Q576" s="86" t="s">
        <v>76</v>
      </c>
      <c r="R576" s="86" t="s">
        <v>76</v>
      </c>
      <c r="S576" s="87" t="s">
        <v>76</v>
      </c>
      <c r="T576" s="87" t="s">
        <v>76</v>
      </c>
      <c r="U576" s="88" t="s">
        <v>76</v>
      </c>
      <c r="V576" s="88" t="s">
        <v>76</v>
      </c>
      <c r="W576" s="89" t="s">
        <v>76</v>
      </c>
      <c r="X576" s="89" t="s">
        <v>76</v>
      </c>
    </row>
    <row r="577" spans="14:24" ht="15.75" x14ac:dyDescent="0.25">
      <c r="N577" s="85">
        <v>54057</v>
      </c>
      <c r="O577" s="86" t="s">
        <v>76</v>
      </c>
      <c r="P577" s="86" t="s">
        <v>76</v>
      </c>
      <c r="Q577" s="86" t="s">
        <v>76</v>
      </c>
      <c r="R577" s="86" t="s">
        <v>76</v>
      </c>
      <c r="S577" s="87" t="s">
        <v>76</v>
      </c>
      <c r="T577" s="87" t="s">
        <v>76</v>
      </c>
      <c r="U577" s="88" t="s">
        <v>76</v>
      </c>
      <c r="V577" s="88" t="s">
        <v>76</v>
      </c>
      <c r="W577" s="89" t="s">
        <v>76</v>
      </c>
      <c r="X577" s="89" t="s">
        <v>76</v>
      </c>
    </row>
    <row r="578" spans="14:24" ht="15.75" x14ac:dyDescent="0.25">
      <c r="N578" s="85">
        <v>54088</v>
      </c>
      <c r="O578" s="86" t="s">
        <v>76</v>
      </c>
      <c r="P578" s="86" t="s">
        <v>76</v>
      </c>
      <c r="Q578" s="86" t="s">
        <v>76</v>
      </c>
      <c r="R578" s="86" t="s">
        <v>76</v>
      </c>
      <c r="S578" s="87" t="s">
        <v>76</v>
      </c>
      <c r="T578" s="87" t="s">
        <v>76</v>
      </c>
      <c r="U578" s="88" t="s">
        <v>76</v>
      </c>
      <c r="V578" s="88" t="s">
        <v>76</v>
      </c>
      <c r="W578" s="89" t="s">
        <v>76</v>
      </c>
      <c r="X578" s="89" t="s">
        <v>76</v>
      </c>
    </row>
    <row r="579" spans="14:24" ht="15.75" x14ac:dyDescent="0.25">
      <c r="N579" s="85">
        <v>54117</v>
      </c>
      <c r="O579" s="86" t="s">
        <v>76</v>
      </c>
      <c r="P579" s="86" t="s">
        <v>76</v>
      </c>
      <c r="Q579" s="86" t="s">
        <v>76</v>
      </c>
      <c r="R579" s="86" t="s">
        <v>76</v>
      </c>
      <c r="S579" s="87" t="s">
        <v>76</v>
      </c>
      <c r="T579" s="87" t="s">
        <v>76</v>
      </c>
      <c r="U579" s="88" t="s">
        <v>76</v>
      </c>
      <c r="V579" s="88" t="s">
        <v>76</v>
      </c>
      <c r="W579" s="89" t="s">
        <v>76</v>
      </c>
      <c r="X579" s="89" t="s">
        <v>76</v>
      </c>
    </row>
    <row r="580" spans="14:24" ht="15.75" x14ac:dyDescent="0.25">
      <c r="N580" s="85">
        <v>54148</v>
      </c>
      <c r="O580" s="86" t="s">
        <v>76</v>
      </c>
      <c r="P580" s="86" t="s">
        <v>76</v>
      </c>
      <c r="Q580" s="86" t="s">
        <v>76</v>
      </c>
      <c r="R580" s="86" t="s">
        <v>76</v>
      </c>
      <c r="S580" s="87" t="s">
        <v>76</v>
      </c>
      <c r="T580" s="87" t="s">
        <v>76</v>
      </c>
      <c r="U580" s="88" t="s">
        <v>76</v>
      </c>
      <c r="V580" s="88" t="s">
        <v>76</v>
      </c>
      <c r="W580" s="89" t="s">
        <v>76</v>
      </c>
      <c r="X580" s="89" t="s">
        <v>76</v>
      </c>
    </row>
    <row r="581" spans="14:24" ht="15.75" x14ac:dyDescent="0.25">
      <c r="N581" s="85">
        <v>54178</v>
      </c>
      <c r="O581" s="86" t="s">
        <v>76</v>
      </c>
      <c r="P581" s="86" t="s">
        <v>76</v>
      </c>
      <c r="Q581" s="86" t="s">
        <v>76</v>
      </c>
      <c r="R581" s="86" t="s">
        <v>76</v>
      </c>
      <c r="S581" s="87" t="s">
        <v>76</v>
      </c>
      <c r="T581" s="87" t="s">
        <v>76</v>
      </c>
      <c r="U581" s="88" t="s">
        <v>76</v>
      </c>
      <c r="V581" s="88" t="s">
        <v>76</v>
      </c>
      <c r="W581" s="89" t="s">
        <v>76</v>
      </c>
      <c r="X581" s="89" t="s">
        <v>76</v>
      </c>
    </row>
    <row r="582" spans="14:24" ht="15.75" x14ac:dyDescent="0.25">
      <c r="N582" s="85">
        <v>54209</v>
      </c>
      <c r="O582" s="86" t="s">
        <v>76</v>
      </c>
      <c r="P582" s="86" t="s">
        <v>76</v>
      </c>
      <c r="Q582" s="86" t="s">
        <v>76</v>
      </c>
      <c r="R582" s="86" t="s">
        <v>76</v>
      </c>
      <c r="S582" s="87" t="s">
        <v>76</v>
      </c>
      <c r="T582" s="87" t="s">
        <v>76</v>
      </c>
      <c r="U582" s="88" t="s">
        <v>76</v>
      </c>
      <c r="V582" s="88" t="s">
        <v>76</v>
      </c>
      <c r="W582" s="89" t="s">
        <v>76</v>
      </c>
      <c r="X582" s="89" t="s">
        <v>76</v>
      </c>
    </row>
    <row r="583" spans="14:24" ht="15.75" x14ac:dyDescent="0.25">
      <c r="N583" s="85">
        <v>54239</v>
      </c>
      <c r="O583" s="86" t="s">
        <v>76</v>
      </c>
      <c r="P583" s="86" t="s">
        <v>76</v>
      </c>
      <c r="Q583" s="86" t="s">
        <v>76</v>
      </c>
      <c r="R583" s="86" t="s">
        <v>76</v>
      </c>
      <c r="S583" s="87" t="s">
        <v>76</v>
      </c>
      <c r="T583" s="87" t="s">
        <v>76</v>
      </c>
      <c r="U583" s="88" t="s">
        <v>76</v>
      </c>
      <c r="V583" s="88" t="s">
        <v>76</v>
      </c>
      <c r="W583" s="89" t="s">
        <v>76</v>
      </c>
      <c r="X583" s="89" t="s">
        <v>76</v>
      </c>
    </row>
    <row r="584" spans="14:24" ht="15.75" x14ac:dyDescent="0.25">
      <c r="N584" s="85">
        <v>54270</v>
      </c>
      <c r="O584" s="86" t="s">
        <v>76</v>
      </c>
      <c r="P584" s="86" t="s">
        <v>76</v>
      </c>
      <c r="Q584" s="86" t="s">
        <v>76</v>
      </c>
      <c r="R584" s="86" t="s">
        <v>76</v>
      </c>
      <c r="S584" s="87" t="s">
        <v>76</v>
      </c>
      <c r="T584" s="87" t="s">
        <v>76</v>
      </c>
      <c r="U584" s="88" t="s">
        <v>76</v>
      </c>
      <c r="V584" s="88" t="s">
        <v>76</v>
      </c>
      <c r="W584" s="89" t="s">
        <v>76</v>
      </c>
      <c r="X584" s="89" t="s">
        <v>76</v>
      </c>
    </row>
    <row r="585" spans="14:24" ht="15.75" x14ac:dyDescent="0.25">
      <c r="N585" s="85">
        <v>54301</v>
      </c>
      <c r="O585" s="86" t="s">
        <v>76</v>
      </c>
      <c r="P585" s="86" t="s">
        <v>76</v>
      </c>
      <c r="Q585" s="86" t="s">
        <v>76</v>
      </c>
      <c r="R585" s="86" t="s">
        <v>76</v>
      </c>
      <c r="S585" s="87" t="s">
        <v>76</v>
      </c>
      <c r="T585" s="87" t="s">
        <v>76</v>
      </c>
      <c r="U585" s="88" t="s">
        <v>76</v>
      </c>
      <c r="V585" s="88" t="s">
        <v>76</v>
      </c>
      <c r="W585" s="89" t="s">
        <v>76</v>
      </c>
      <c r="X585" s="89" t="s">
        <v>76</v>
      </c>
    </row>
    <row r="586" spans="14:24" ht="15.75" x14ac:dyDescent="0.25">
      <c r="N586" s="85">
        <v>54331</v>
      </c>
      <c r="O586" s="86" t="s">
        <v>76</v>
      </c>
      <c r="P586" s="86" t="s">
        <v>76</v>
      </c>
      <c r="Q586" s="86" t="s">
        <v>76</v>
      </c>
      <c r="R586" s="86" t="s">
        <v>76</v>
      </c>
      <c r="S586" s="87" t="s">
        <v>76</v>
      </c>
      <c r="T586" s="87" t="s">
        <v>76</v>
      </c>
      <c r="U586" s="88" t="s">
        <v>76</v>
      </c>
      <c r="V586" s="88" t="s">
        <v>76</v>
      </c>
      <c r="W586" s="89" t="s">
        <v>76</v>
      </c>
      <c r="X586" s="89" t="s">
        <v>76</v>
      </c>
    </row>
    <row r="587" spans="14:24" ht="15.75" x14ac:dyDescent="0.25">
      <c r="N587" s="85">
        <v>54362</v>
      </c>
      <c r="O587" s="86" t="s">
        <v>76</v>
      </c>
      <c r="P587" s="86" t="s">
        <v>76</v>
      </c>
      <c r="Q587" s="86" t="s">
        <v>76</v>
      </c>
      <c r="R587" s="86" t="s">
        <v>76</v>
      </c>
      <c r="S587" s="87" t="s">
        <v>76</v>
      </c>
      <c r="T587" s="87" t="s">
        <v>76</v>
      </c>
      <c r="U587" s="88" t="s">
        <v>76</v>
      </c>
      <c r="V587" s="88" t="s">
        <v>76</v>
      </c>
      <c r="W587" s="89" t="s">
        <v>76</v>
      </c>
      <c r="X587" s="89" t="s">
        <v>76</v>
      </c>
    </row>
    <row r="588" spans="14:24" ht="15.75" x14ac:dyDescent="0.25">
      <c r="N588" s="85">
        <v>54392</v>
      </c>
      <c r="O588" s="86" t="s">
        <v>76</v>
      </c>
      <c r="P588" s="86" t="s">
        <v>76</v>
      </c>
      <c r="Q588" s="86" t="s">
        <v>76</v>
      </c>
      <c r="R588" s="86" t="s">
        <v>76</v>
      </c>
      <c r="S588" s="87" t="s">
        <v>76</v>
      </c>
      <c r="T588" s="87" t="s">
        <v>76</v>
      </c>
      <c r="U588" s="88" t="s">
        <v>76</v>
      </c>
      <c r="V588" s="88" t="s">
        <v>76</v>
      </c>
      <c r="W588" s="89" t="s">
        <v>76</v>
      </c>
      <c r="X588" s="89" t="s">
        <v>76</v>
      </c>
    </row>
    <row r="589" spans="14:24" ht="15.75" x14ac:dyDescent="0.25">
      <c r="N589" s="85">
        <v>54423</v>
      </c>
      <c r="O589" s="86" t="s">
        <v>76</v>
      </c>
      <c r="P589" s="86" t="s">
        <v>76</v>
      </c>
      <c r="Q589" s="86" t="s">
        <v>76</v>
      </c>
      <c r="R589" s="86" t="s">
        <v>76</v>
      </c>
      <c r="S589" s="87" t="s">
        <v>76</v>
      </c>
      <c r="T589" s="87" t="s">
        <v>76</v>
      </c>
      <c r="U589" s="88" t="s">
        <v>76</v>
      </c>
      <c r="V589" s="88" t="s">
        <v>76</v>
      </c>
      <c r="W589" s="89" t="s">
        <v>76</v>
      </c>
      <c r="X589" s="89" t="s">
        <v>76</v>
      </c>
    </row>
    <row r="590" spans="14:24" ht="15.75" x14ac:dyDescent="0.25">
      <c r="N590" s="85">
        <v>54454</v>
      </c>
      <c r="O590" s="86" t="s">
        <v>76</v>
      </c>
      <c r="P590" s="86" t="s">
        <v>76</v>
      </c>
      <c r="Q590" s="86" t="s">
        <v>76</v>
      </c>
      <c r="R590" s="86" t="s">
        <v>76</v>
      </c>
      <c r="S590" s="87" t="s">
        <v>76</v>
      </c>
      <c r="T590" s="87" t="s">
        <v>76</v>
      </c>
      <c r="U590" s="88" t="s">
        <v>76</v>
      </c>
      <c r="V590" s="88" t="s">
        <v>76</v>
      </c>
      <c r="W590" s="89" t="s">
        <v>76</v>
      </c>
      <c r="X590" s="89" t="s">
        <v>76</v>
      </c>
    </row>
    <row r="591" spans="14:24" ht="15.75" x14ac:dyDescent="0.25">
      <c r="N591" s="85">
        <v>54482</v>
      </c>
      <c r="O591" s="86" t="s">
        <v>76</v>
      </c>
      <c r="P591" s="86" t="s">
        <v>76</v>
      </c>
      <c r="Q591" s="86" t="s">
        <v>76</v>
      </c>
      <c r="R591" s="86" t="s">
        <v>76</v>
      </c>
      <c r="S591" s="87" t="s">
        <v>76</v>
      </c>
      <c r="T591" s="87" t="s">
        <v>76</v>
      </c>
      <c r="U591" s="88" t="s">
        <v>76</v>
      </c>
      <c r="V591" s="88" t="s">
        <v>76</v>
      </c>
      <c r="W591" s="89" t="s">
        <v>76</v>
      </c>
      <c r="X591" s="89" t="s">
        <v>76</v>
      </c>
    </row>
    <row r="592" spans="14:24" ht="15.75" x14ac:dyDescent="0.25">
      <c r="N592" s="85">
        <v>54513</v>
      </c>
      <c r="O592" s="86" t="s">
        <v>76</v>
      </c>
      <c r="P592" s="86" t="s">
        <v>76</v>
      </c>
      <c r="Q592" s="86" t="s">
        <v>76</v>
      </c>
      <c r="R592" s="86" t="s">
        <v>76</v>
      </c>
      <c r="S592" s="87" t="s">
        <v>76</v>
      </c>
      <c r="T592" s="87" t="s">
        <v>76</v>
      </c>
      <c r="U592" s="88" t="s">
        <v>76</v>
      </c>
      <c r="V592" s="88" t="s">
        <v>76</v>
      </c>
      <c r="W592" s="89" t="s">
        <v>76</v>
      </c>
      <c r="X592" s="89" t="s">
        <v>76</v>
      </c>
    </row>
    <row r="593" spans="14:24" ht="15.75" x14ac:dyDescent="0.25">
      <c r="N593" s="85">
        <v>54543</v>
      </c>
      <c r="O593" s="86" t="s">
        <v>76</v>
      </c>
      <c r="P593" s="86" t="s">
        <v>76</v>
      </c>
      <c r="Q593" s="86" t="s">
        <v>76</v>
      </c>
      <c r="R593" s="86" t="s">
        <v>76</v>
      </c>
      <c r="S593" s="87" t="s">
        <v>76</v>
      </c>
      <c r="T593" s="87" t="s">
        <v>76</v>
      </c>
      <c r="U593" s="88" t="s">
        <v>76</v>
      </c>
      <c r="V593" s="88" t="s">
        <v>76</v>
      </c>
      <c r="W593" s="89" t="s">
        <v>76</v>
      </c>
      <c r="X593" s="89" t="s">
        <v>76</v>
      </c>
    </row>
    <row r="594" spans="14:24" ht="15.75" x14ac:dyDescent="0.25">
      <c r="N594" s="85">
        <v>54574</v>
      </c>
      <c r="O594" s="86" t="s">
        <v>76</v>
      </c>
      <c r="P594" s="86" t="s">
        <v>76</v>
      </c>
      <c r="Q594" s="86" t="s">
        <v>76</v>
      </c>
      <c r="R594" s="86" t="s">
        <v>76</v>
      </c>
      <c r="S594" s="87" t="s">
        <v>76</v>
      </c>
      <c r="T594" s="87" t="s">
        <v>76</v>
      </c>
      <c r="U594" s="88" t="s">
        <v>76</v>
      </c>
      <c r="V594" s="88" t="s">
        <v>76</v>
      </c>
      <c r="W594" s="89" t="s">
        <v>76</v>
      </c>
      <c r="X594" s="89" t="s">
        <v>76</v>
      </c>
    </row>
    <row r="595" spans="14:24" ht="15.75" x14ac:dyDescent="0.25">
      <c r="N595" s="85">
        <v>54604</v>
      </c>
      <c r="O595" s="86" t="s">
        <v>76</v>
      </c>
      <c r="P595" s="86" t="s">
        <v>76</v>
      </c>
      <c r="Q595" s="86" t="s">
        <v>76</v>
      </c>
      <c r="R595" s="86" t="s">
        <v>76</v>
      </c>
      <c r="S595" s="87" t="s">
        <v>76</v>
      </c>
      <c r="T595" s="87" t="s">
        <v>76</v>
      </c>
      <c r="U595" s="88" t="s">
        <v>76</v>
      </c>
      <c r="V595" s="88" t="s">
        <v>76</v>
      </c>
      <c r="W595" s="89" t="s">
        <v>76</v>
      </c>
      <c r="X595" s="89" t="s">
        <v>76</v>
      </c>
    </row>
    <row r="596" spans="14:24" ht="15.75" x14ac:dyDescent="0.25">
      <c r="N596" s="85">
        <v>54635</v>
      </c>
      <c r="O596" s="86" t="s">
        <v>76</v>
      </c>
      <c r="P596" s="86" t="s">
        <v>76</v>
      </c>
      <c r="Q596" s="86" t="s">
        <v>76</v>
      </c>
      <c r="R596" s="86" t="s">
        <v>76</v>
      </c>
      <c r="S596" s="87" t="s">
        <v>76</v>
      </c>
      <c r="T596" s="87" t="s">
        <v>76</v>
      </c>
      <c r="U596" s="88" t="s">
        <v>76</v>
      </c>
      <c r="V596" s="88" t="s">
        <v>76</v>
      </c>
      <c r="W596" s="89" t="s">
        <v>76</v>
      </c>
      <c r="X596" s="89" t="s">
        <v>76</v>
      </c>
    </row>
    <row r="597" spans="14:24" ht="15.75" x14ac:dyDescent="0.25">
      <c r="N597" s="85">
        <v>54666</v>
      </c>
      <c r="O597" s="86" t="s">
        <v>76</v>
      </c>
      <c r="P597" s="86" t="s">
        <v>76</v>
      </c>
      <c r="Q597" s="86" t="s">
        <v>76</v>
      </c>
      <c r="R597" s="86" t="s">
        <v>76</v>
      </c>
      <c r="S597" s="87" t="s">
        <v>76</v>
      </c>
      <c r="T597" s="87" t="s">
        <v>76</v>
      </c>
      <c r="U597" s="88" t="s">
        <v>76</v>
      </c>
      <c r="V597" s="88" t="s">
        <v>76</v>
      </c>
      <c r="W597" s="89" t="s">
        <v>76</v>
      </c>
      <c r="X597" s="89" t="s">
        <v>76</v>
      </c>
    </row>
    <row r="598" spans="14:24" ht="15.75" x14ac:dyDescent="0.25">
      <c r="N598" s="85">
        <v>54696</v>
      </c>
      <c r="O598" s="86" t="s">
        <v>76</v>
      </c>
      <c r="P598" s="86" t="s">
        <v>76</v>
      </c>
      <c r="Q598" s="86" t="s">
        <v>76</v>
      </c>
      <c r="R598" s="86" t="s">
        <v>76</v>
      </c>
      <c r="S598" s="87" t="s">
        <v>76</v>
      </c>
      <c r="T598" s="87" t="s">
        <v>76</v>
      </c>
      <c r="U598" s="88" t="s">
        <v>76</v>
      </c>
      <c r="V598" s="88" t="s">
        <v>76</v>
      </c>
      <c r="W598" s="89" t="s">
        <v>76</v>
      </c>
      <c r="X598" s="89" t="s">
        <v>76</v>
      </c>
    </row>
    <row r="599" spans="14:24" ht="15.75" x14ac:dyDescent="0.25">
      <c r="N599" s="85">
        <v>54727</v>
      </c>
      <c r="O599" s="86" t="s">
        <v>76</v>
      </c>
      <c r="P599" s="86" t="s">
        <v>76</v>
      </c>
      <c r="Q599" s="86" t="s">
        <v>76</v>
      </c>
      <c r="R599" s="86" t="s">
        <v>76</v>
      </c>
      <c r="S599" s="87" t="s">
        <v>76</v>
      </c>
      <c r="T599" s="87" t="s">
        <v>76</v>
      </c>
      <c r="U599" s="88" t="s">
        <v>76</v>
      </c>
      <c r="V599" s="88" t="s">
        <v>76</v>
      </c>
      <c r="W599" s="89" t="s">
        <v>76</v>
      </c>
      <c r="X599" s="89" t="s">
        <v>76</v>
      </c>
    </row>
    <row r="600" spans="14:24" ht="15.75" x14ac:dyDescent="0.25">
      <c r="N600" s="85">
        <v>54757</v>
      </c>
      <c r="O600" s="86" t="s">
        <v>76</v>
      </c>
      <c r="P600" s="86" t="s">
        <v>76</v>
      </c>
      <c r="Q600" s="86" t="s">
        <v>76</v>
      </c>
      <c r="R600" s="86" t="s">
        <v>76</v>
      </c>
      <c r="S600" s="87" t="s">
        <v>76</v>
      </c>
      <c r="T600" s="87" t="s">
        <v>76</v>
      </c>
      <c r="U600" s="88" t="s">
        <v>76</v>
      </c>
      <c r="V600" s="88" t="s">
        <v>76</v>
      </c>
      <c r="W600" s="89" t="s">
        <v>76</v>
      </c>
      <c r="X600" s="89" t="s">
        <v>76</v>
      </c>
    </row>
    <row r="601" spans="14:24" ht="15.75" x14ac:dyDescent="0.25">
      <c r="N601" s="85">
        <v>54788</v>
      </c>
      <c r="O601" s="86" t="s">
        <v>76</v>
      </c>
      <c r="P601" s="86" t="s">
        <v>76</v>
      </c>
      <c r="Q601" s="86" t="s">
        <v>76</v>
      </c>
      <c r="R601" s="86" t="s">
        <v>76</v>
      </c>
      <c r="S601" s="87" t="s">
        <v>76</v>
      </c>
      <c r="T601" s="87" t="s">
        <v>76</v>
      </c>
      <c r="U601" s="88" t="s">
        <v>76</v>
      </c>
      <c r="V601" s="88" t="s">
        <v>76</v>
      </c>
      <c r="W601" s="89" t="s">
        <v>76</v>
      </c>
      <c r="X601" s="89" t="s">
        <v>76</v>
      </c>
    </row>
    <row r="602" spans="14:24" ht="15.75" x14ac:dyDescent="0.25">
      <c r="N602" s="85">
        <v>54819</v>
      </c>
      <c r="O602" s="86" t="s">
        <v>76</v>
      </c>
      <c r="P602" s="86" t="s">
        <v>76</v>
      </c>
      <c r="Q602" s="86" t="s">
        <v>76</v>
      </c>
      <c r="R602" s="86" t="s">
        <v>76</v>
      </c>
      <c r="S602" s="87" t="s">
        <v>76</v>
      </c>
      <c r="T602" s="87" t="s">
        <v>76</v>
      </c>
      <c r="U602" s="88" t="s">
        <v>76</v>
      </c>
      <c r="V602" s="88" t="s">
        <v>76</v>
      </c>
      <c r="W602" s="89" t="s">
        <v>76</v>
      </c>
      <c r="X602" s="89" t="s">
        <v>76</v>
      </c>
    </row>
    <row r="603" spans="14:24" ht="15.75" x14ac:dyDescent="0.25">
      <c r="N603" s="85">
        <v>54847</v>
      </c>
      <c r="O603" s="86" t="s">
        <v>76</v>
      </c>
      <c r="P603" s="86" t="s">
        <v>76</v>
      </c>
      <c r="Q603" s="86" t="s">
        <v>76</v>
      </c>
      <c r="R603" s="86" t="s">
        <v>76</v>
      </c>
      <c r="S603" s="87" t="s">
        <v>76</v>
      </c>
      <c r="T603" s="87" t="s">
        <v>76</v>
      </c>
      <c r="U603" s="88" t="s">
        <v>76</v>
      </c>
      <c r="V603" s="88" t="s">
        <v>76</v>
      </c>
      <c r="W603" s="89" t="s">
        <v>76</v>
      </c>
      <c r="X603" s="89" t="s">
        <v>76</v>
      </c>
    </row>
    <row r="604" spans="14:24" ht="15.75" x14ac:dyDescent="0.25">
      <c r="N604" s="85">
        <v>54878</v>
      </c>
      <c r="O604" s="86" t="s">
        <v>76</v>
      </c>
      <c r="P604" s="86" t="s">
        <v>76</v>
      </c>
      <c r="Q604" s="86" t="s">
        <v>76</v>
      </c>
      <c r="R604" s="86" t="s">
        <v>76</v>
      </c>
      <c r="S604" s="87" t="s">
        <v>76</v>
      </c>
      <c r="T604" s="87" t="s">
        <v>76</v>
      </c>
      <c r="U604" s="88" t="s">
        <v>76</v>
      </c>
      <c r="V604" s="88" t="s">
        <v>76</v>
      </c>
      <c r="W604" s="89" t="s">
        <v>76</v>
      </c>
      <c r="X604" s="89" t="s">
        <v>76</v>
      </c>
    </row>
    <row r="605" spans="14:24" ht="15.75" x14ac:dyDescent="0.25">
      <c r="N605" s="85">
        <v>54908</v>
      </c>
      <c r="O605" s="86" t="s">
        <v>76</v>
      </c>
      <c r="P605" s="86" t="s">
        <v>76</v>
      </c>
      <c r="Q605" s="86" t="s">
        <v>76</v>
      </c>
      <c r="R605" s="86" t="s">
        <v>76</v>
      </c>
      <c r="S605" s="87" t="s">
        <v>76</v>
      </c>
      <c r="T605" s="87" t="s">
        <v>76</v>
      </c>
      <c r="U605" s="88" t="s">
        <v>76</v>
      </c>
      <c r="V605" s="88" t="s">
        <v>76</v>
      </c>
      <c r="W605" s="89" t="s">
        <v>76</v>
      </c>
      <c r="X605" s="89" t="s">
        <v>76</v>
      </c>
    </row>
    <row r="606" spans="14:24" ht="15.75" x14ac:dyDescent="0.25">
      <c r="N606" s="85">
        <v>54939</v>
      </c>
      <c r="O606" s="86" t="s">
        <v>76</v>
      </c>
      <c r="P606" s="86" t="s">
        <v>76</v>
      </c>
      <c r="Q606" s="86" t="s">
        <v>76</v>
      </c>
      <c r="R606" s="86" t="s">
        <v>76</v>
      </c>
      <c r="S606" s="87" t="s">
        <v>76</v>
      </c>
      <c r="T606" s="87" t="s">
        <v>76</v>
      </c>
      <c r="U606" s="88" t="s">
        <v>76</v>
      </c>
      <c r="V606" s="88" t="s">
        <v>76</v>
      </c>
      <c r="W606" s="89" t="s">
        <v>76</v>
      </c>
      <c r="X606" s="89" t="s">
        <v>76</v>
      </c>
    </row>
    <row r="607" spans="14:24" ht="15.75" x14ac:dyDescent="0.25">
      <c r="N607" s="85">
        <v>54969</v>
      </c>
      <c r="O607" s="86" t="s">
        <v>76</v>
      </c>
      <c r="P607" s="86" t="s">
        <v>76</v>
      </c>
      <c r="Q607" s="86" t="s">
        <v>76</v>
      </c>
      <c r="R607" s="86" t="s">
        <v>76</v>
      </c>
      <c r="S607" s="87" t="s">
        <v>76</v>
      </c>
      <c r="T607" s="87" t="s">
        <v>76</v>
      </c>
      <c r="U607" s="88" t="s">
        <v>76</v>
      </c>
      <c r="V607" s="88" t="s">
        <v>76</v>
      </c>
      <c r="W607" s="89" t="s">
        <v>76</v>
      </c>
      <c r="X607" s="89" t="s">
        <v>76</v>
      </c>
    </row>
    <row r="608" spans="14:24" ht="15.75" x14ac:dyDescent="0.25">
      <c r="N608" s="85">
        <v>55000</v>
      </c>
      <c r="O608" s="86" t="s">
        <v>76</v>
      </c>
      <c r="P608" s="86" t="s">
        <v>76</v>
      </c>
      <c r="Q608" s="86" t="s">
        <v>76</v>
      </c>
      <c r="R608" s="86" t="s">
        <v>76</v>
      </c>
      <c r="S608" s="87" t="s">
        <v>76</v>
      </c>
      <c r="T608" s="87" t="s">
        <v>76</v>
      </c>
      <c r="U608" s="88" t="s">
        <v>76</v>
      </c>
      <c r="V608" s="88" t="s">
        <v>76</v>
      </c>
      <c r="W608" s="89" t="s">
        <v>76</v>
      </c>
      <c r="X608" s="89" t="s">
        <v>76</v>
      </c>
    </row>
    <row r="609" spans="14:24" ht="15.75" x14ac:dyDescent="0.25">
      <c r="N609" s="85">
        <v>55031</v>
      </c>
      <c r="O609" s="86" t="s">
        <v>76</v>
      </c>
      <c r="P609" s="86" t="s">
        <v>76</v>
      </c>
      <c r="Q609" s="86" t="s">
        <v>76</v>
      </c>
      <c r="R609" s="86" t="s">
        <v>76</v>
      </c>
      <c r="S609" s="87" t="s">
        <v>76</v>
      </c>
      <c r="T609" s="87" t="s">
        <v>76</v>
      </c>
      <c r="U609" s="88" t="s">
        <v>76</v>
      </c>
      <c r="V609" s="88" t="s">
        <v>76</v>
      </c>
      <c r="W609" s="89" t="s">
        <v>76</v>
      </c>
      <c r="X609" s="89" t="s">
        <v>76</v>
      </c>
    </row>
    <row r="610" spans="14:24" ht="15.75" x14ac:dyDescent="0.25">
      <c r="N610" s="85">
        <v>55061</v>
      </c>
      <c r="O610" s="86" t="s">
        <v>76</v>
      </c>
      <c r="P610" s="86" t="s">
        <v>76</v>
      </c>
      <c r="Q610" s="86" t="s">
        <v>76</v>
      </c>
      <c r="R610" s="86" t="s">
        <v>76</v>
      </c>
      <c r="S610" s="87" t="s">
        <v>76</v>
      </c>
      <c r="T610" s="87" t="s">
        <v>76</v>
      </c>
      <c r="U610" s="88" t="s">
        <v>76</v>
      </c>
      <c r="V610" s="88" t="s">
        <v>76</v>
      </c>
      <c r="W610" s="89" t="s">
        <v>76</v>
      </c>
      <c r="X610" s="89" t="s">
        <v>76</v>
      </c>
    </row>
    <row r="611" spans="14:24" ht="15.75" x14ac:dyDescent="0.25">
      <c r="N611" s="85">
        <v>55092</v>
      </c>
      <c r="O611" s="86" t="s">
        <v>76</v>
      </c>
      <c r="P611" s="86" t="s">
        <v>76</v>
      </c>
      <c r="Q611" s="86" t="s">
        <v>76</v>
      </c>
      <c r="R611" s="86" t="s">
        <v>76</v>
      </c>
      <c r="S611" s="87" t="s">
        <v>76</v>
      </c>
      <c r="T611" s="87" t="s">
        <v>76</v>
      </c>
      <c r="U611" s="88" t="s">
        <v>76</v>
      </c>
      <c r="V611" s="88" t="s">
        <v>76</v>
      </c>
      <c r="W611" s="89" t="s">
        <v>76</v>
      </c>
      <c r="X611" s="89" t="s">
        <v>76</v>
      </c>
    </row>
    <row r="612" spans="14:24" ht="15.75" x14ac:dyDescent="0.25">
      <c r="N612" s="85">
        <v>55122</v>
      </c>
      <c r="O612" s="86" t="s">
        <v>76</v>
      </c>
      <c r="P612" s="86" t="s">
        <v>76</v>
      </c>
      <c r="Q612" s="86" t="s">
        <v>76</v>
      </c>
      <c r="R612" s="86" t="s">
        <v>76</v>
      </c>
      <c r="S612" s="87" t="s">
        <v>76</v>
      </c>
      <c r="T612" s="87" t="s">
        <v>76</v>
      </c>
      <c r="U612" s="88" t="s">
        <v>76</v>
      </c>
      <c r="V612" s="88" t="s">
        <v>76</v>
      </c>
      <c r="W612" s="89" t="s">
        <v>76</v>
      </c>
      <c r="X612" s="89" t="s">
        <v>76</v>
      </c>
    </row>
    <row r="613" spans="14:24" ht="15.75" x14ac:dyDescent="0.25">
      <c r="N613" s="85">
        <v>55153</v>
      </c>
      <c r="O613" s="86" t="s">
        <v>76</v>
      </c>
      <c r="P613" s="86" t="s">
        <v>76</v>
      </c>
      <c r="Q613" s="86" t="s">
        <v>76</v>
      </c>
      <c r="R613" s="86" t="s">
        <v>76</v>
      </c>
      <c r="S613" s="87" t="s">
        <v>76</v>
      </c>
      <c r="T613" s="87" t="s">
        <v>76</v>
      </c>
      <c r="U613" s="88" t="s">
        <v>76</v>
      </c>
      <c r="V613" s="88" t="s">
        <v>76</v>
      </c>
      <c r="W613" s="89" t="s">
        <v>76</v>
      </c>
      <c r="X613" s="89" t="s">
        <v>76</v>
      </c>
    </row>
    <row r="614" spans="14:24" ht="15.75" x14ac:dyDescent="0.25">
      <c r="N614" s="85">
        <v>55184</v>
      </c>
      <c r="O614" s="86" t="s">
        <v>76</v>
      </c>
      <c r="P614" s="86" t="s">
        <v>76</v>
      </c>
      <c r="Q614" s="86" t="s">
        <v>76</v>
      </c>
      <c r="R614" s="86" t="s">
        <v>76</v>
      </c>
      <c r="S614" s="87" t="s">
        <v>76</v>
      </c>
      <c r="T614" s="87" t="s">
        <v>76</v>
      </c>
      <c r="U614" s="88" t="s">
        <v>76</v>
      </c>
      <c r="V614" s="88" t="s">
        <v>76</v>
      </c>
      <c r="W614" s="89" t="s">
        <v>76</v>
      </c>
      <c r="X614" s="89" t="s">
        <v>76</v>
      </c>
    </row>
    <row r="615" spans="14:24" ht="15.75" x14ac:dyDescent="0.25">
      <c r="N615" s="85">
        <v>55212</v>
      </c>
      <c r="O615" s="86" t="s">
        <v>76</v>
      </c>
      <c r="P615" s="86" t="s">
        <v>76</v>
      </c>
      <c r="Q615" s="86" t="s">
        <v>76</v>
      </c>
      <c r="R615" s="86" t="s">
        <v>76</v>
      </c>
      <c r="S615" s="87" t="s">
        <v>76</v>
      </c>
      <c r="T615" s="87" t="s">
        <v>76</v>
      </c>
      <c r="U615" s="88" t="s">
        <v>76</v>
      </c>
      <c r="V615" s="88" t="s">
        <v>76</v>
      </c>
      <c r="W615" s="89" t="s">
        <v>76</v>
      </c>
      <c r="X615" s="89" t="s">
        <v>76</v>
      </c>
    </row>
    <row r="616" spans="14:24" ht="15.75" x14ac:dyDescent="0.25">
      <c r="N616" s="85">
        <v>55243</v>
      </c>
      <c r="O616" s="86" t="s">
        <v>76</v>
      </c>
      <c r="P616" s="86" t="s">
        <v>76</v>
      </c>
      <c r="Q616" s="86" t="s">
        <v>76</v>
      </c>
      <c r="R616" s="86" t="s">
        <v>76</v>
      </c>
      <c r="S616" s="87" t="s">
        <v>76</v>
      </c>
      <c r="T616" s="87" t="s">
        <v>76</v>
      </c>
      <c r="U616" s="88" t="s">
        <v>76</v>
      </c>
      <c r="V616" s="88" t="s">
        <v>76</v>
      </c>
      <c r="W616" s="89" t="s">
        <v>76</v>
      </c>
      <c r="X616" s="89" t="s">
        <v>76</v>
      </c>
    </row>
    <row r="617" spans="14:24" ht="15.75" x14ac:dyDescent="0.25">
      <c r="N617" s="85">
        <v>55273</v>
      </c>
      <c r="O617" s="86" t="s">
        <v>76</v>
      </c>
      <c r="P617" s="86" t="s">
        <v>76</v>
      </c>
      <c r="Q617" s="86" t="s">
        <v>76</v>
      </c>
      <c r="R617" s="86" t="s">
        <v>76</v>
      </c>
      <c r="S617" s="87" t="s">
        <v>76</v>
      </c>
      <c r="T617" s="87" t="s">
        <v>76</v>
      </c>
      <c r="U617" s="88" t="s">
        <v>76</v>
      </c>
      <c r="V617" s="88" t="s">
        <v>76</v>
      </c>
      <c r="W617" s="89" t="s">
        <v>76</v>
      </c>
      <c r="X617" s="89" t="s">
        <v>76</v>
      </c>
    </row>
    <row r="618" spans="14:24" ht="15.75" x14ac:dyDescent="0.25">
      <c r="N618" s="85">
        <v>55304</v>
      </c>
      <c r="O618" s="86" t="s">
        <v>76</v>
      </c>
      <c r="P618" s="86" t="s">
        <v>76</v>
      </c>
      <c r="Q618" s="86" t="s">
        <v>76</v>
      </c>
      <c r="R618" s="86" t="s">
        <v>76</v>
      </c>
      <c r="S618" s="87" t="s">
        <v>76</v>
      </c>
      <c r="T618" s="87" t="s">
        <v>76</v>
      </c>
      <c r="U618" s="88" t="s">
        <v>76</v>
      </c>
      <c r="V618" s="88" t="s">
        <v>76</v>
      </c>
      <c r="W618" s="89" t="s">
        <v>76</v>
      </c>
      <c r="X618" s="89" t="s">
        <v>76</v>
      </c>
    </row>
    <row r="619" spans="14:24" ht="15.75" x14ac:dyDescent="0.25">
      <c r="N619" s="85">
        <v>55334</v>
      </c>
      <c r="O619" s="86" t="s">
        <v>76</v>
      </c>
      <c r="P619" s="86" t="s">
        <v>76</v>
      </c>
      <c r="Q619" s="86" t="s">
        <v>76</v>
      </c>
      <c r="R619" s="86" t="s">
        <v>76</v>
      </c>
      <c r="S619" s="87" t="s">
        <v>76</v>
      </c>
      <c r="T619" s="87" t="s">
        <v>76</v>
      </c>
      <c r="U619" s="88" t="s">
        <v>76</v>
      </c>
      <c r="V619" s="88" t="s">
        <v>76</v>
      </c>
      <c r="W619" s="89" t="s">
        <v>76</v>
      </c>
      <c r="X619" s="89" t="s">
        <v>76</v>
      </c>
    </row>
    <row r="620" spans="14:24" ht="15.75" x14ac:dyDescent="0.25">
      <c r="N620" s="85">
        <v>55365</v>
      </c>
      <c r="O620" s="86" t="s">
        <v>76</v>
      </c>
      <c r="P620" s="86" t="s">
        <v>76</v>
      </c>
      <c r="Q620" s="86" t="s">
        <v>76</v>
      </c>
      <c r="R620" s="86" t="s">
        <v>76</v>
      </c>
      <c r="S620" s="87" t="s">
        <v>76</v>
      </c>
      <c r="T620" s="87" t="s">
        <v>76</v>
      </c>
      <c r="U620" s="88" t="s">
        <v>76</v>
      </c>
      <c r="V620" s="88" t="s">
        <v>76</v>
      </c>
      <c r="W620" s="89" t="s">
        <v>76</v>
      </c>
      <c r="X620" s="89" t="s">
        <v>76</v>
      </c>
    </row>
    <row r="621" spans="14:24" ht="15.75" x14ac:dyDescent="0.25">
      <c r="N621" s="85">
        <v>55396</v>
      </c>
      <c r="O621" s="86" t="s">
        <v>76</v>
      </c>
      <c r="P621" s="86" t="s">
        <v>76</v>
      </c>
      <c r="Q621" s="86" t="s">
        <v>76</v>
      </c>
      <c r="R621" s="86" t="s">
        <v>76</v>
      </c>
      <c r="S621" s="87" t="s">
        <v>76</v>
      </c>
      <c r="T621" s="87" t="s">
        <v>76</v>
      </c>
      <c r="U621" s="88" t="s">
        <v>76</v>
      </c>
      <c r="V621" s="88" t="s">
        <v>76</v>
      </c>
      <c r="W621" s="89" t="s">
        <v>76</v>
      </c>
      <c r="X621" s="89" t="s">
        <v>76</v>
      </c>
    </row>
    <row r="622" spans="14:24" ht="15.75" x14ac:dyDescent="0.25">
      <c r="N622" s="85">
        <v>55426</v>
      </c>
      <c r="O622" s="86" t="s">
        <v>76</v>
      </c>
      <c r="P622" s="86" t="s">
        <v>76</v>
      </c>
      <c r="Q622" s="86" t="s">
        <v>76</v>
      </c>
      <c r="R622" s="86" t="s">
        <v>76</v>
      </c>
      <c r="S622" s="87" t="s">
        <v>76</v>
      </c>
      <c r="T622" s="87" t="s">
        <v>76</v>
      </c>
      <c r="U622" s="88" t="s">
        <v>76</v>
      </c>
      <c r="V622" s="88" t="s">
        <v>76</v>
      </c>
      <c r="W622" s="89" t="s">
        <v>76</v>
      </c>
      <c r="X622" s="89" t="s">
        <v>76</v>
      </c>
    </row>
    <row r="623" spans="14:24" ht="15.75" x14ac:dyDescent="0.25">
      <c r="N623" s="85">
        <v>55457</v>
      </c>
      <c r="O623" s="86" t="s">
        <v>76</v>
      </c>
      <c r="P623" s="86" t="s">
        <v>76</v>
      </c>
      <c r="Q623" s="86" t="s">
        <v>76</v>
      </c>
      <c r="R623" s="86" t="s">
        <v>76</v>
      </c>
      <c r="S623" s="87" t="s">
        <v>76</v>
      </c>
      <c r="T623" s="87" t="s">
        <v>76</v>
      </c>
      <c r="U623" s="88" t="s">
        <v>76</v>
      </c>
      <c r="V623" s="88" t="s">
        <v>76</v>
      </c>
      <c r="W623" s="89" t="s">
        <v>76</v>
      </c>
      <c r="X623" s="89" t="s">
        <v>76</v>
      </c>
    </row>
    <row r="624" spans="14:24" ht="15.75" x14ac:dyDescent="0.25">
      <c r="N624" s="85">
        <v>55487</v>
      </c>
      <c r="O624" s="86" t="s">
        <v>76</v>
      </c>
      <c r="P624" s="86" t="s">
        <v>76</v>
      </c>
      <c r="Q624" s="86" t="s">
        <v>76</v>
      </c>
      <c r="R624" s="86" t="s">
        <v>76</v>
      </c>
      <c r="S624" s="87" t="s">
        <v>76</v>
      </c>
      <c r="T624" s="87" t="s">
        <v>76</v>
      </c>
      <c r="U624" s="88" t="s">
        <v>76</v>
      </c>
      <c r="V624" s="88" t="s">
        <v>76</v>
      </c>
      <c r="W624" s="89" t="s">
        <v>76</v>
      </c>
      <c r="X624" s="89" t="s">
        <v>76</v>
      </c>
    </row>
    <row r="625" spans="14:24" ht="15.75" x14ac:dyDescent="0.25">
      <c r="N625" s="85">
        <v>55518</v>
      </c>
      <c r="O625" s="86" t="s">
        <v>76</v>
      </c>
      <c r="P625" s="86" t="s">
        <v>76</v>
      </c>
      <c r="Q625" s="86" t="s">
        <v>76</v>
      </c>
      <c r="R625" s="86" t="s">
        <v>76</v>
      </c>
      <c r="S625" s="87" t="s">
        <v>76</v>
      </c>
      <c r="T625" s="87" t="s">
        <v>76</v>
      </c>
      <c r="U625" s="88" t="s">
        <v>76</v>
      </c>
      <c r="V625" s="88" t="s">
        <v>76</v>
      </c>
      <c r="W625" s="89" t="s">
        <v>76</v>
      </c>
      <c r="X625" s="89" t="s">
        <v>76</v>
      </c>
    </row>
    <row r="626" spans="14:24" ht="15.75" x14ac:dyDescent="0.25">
      <c r="N626" s="85">
        <v>55549</v>
      </c>
      <c r="O626" s="86" t="s">
        <v>76</v>
      </c>
      <c r="P626" s="86" t="s">
        <v>76</v>
      </c>
      <c r="Q626" s="86" t="s">
        <v>76</v>
      </c>
      <c r="R626" s="86" t="s">
        <v>76</v>
      </c>
      <c r="S626" s="87" t="s">
        <v>76</v>
      </c>
      <c r="T626" s="87" t="s">
        <v>76</v>
      </c>
      <c r="U626" s="88" t="s">
        <v>76</v>
      </c>
      <c r="V626" s="88" t="s">
        <v>76</v>
      </c>
      <c r="W626" s="89" t="s">
        <v>76</v>
      </c>
      <c r="X626" s="89" t="s">
        <v>76</v>
      </c>
    </row>
    <row r="627" spans="14:24" ht="15.75" x14ac:dyDescent="0.25">
      <c r="N627" s="85">
        <v>55578</v>
      </c>
      <c r="O627" s="86" t="s">
        <v>76</v>
      </c>
      <c r="P627" s="86" t="s">
        <v>76</v>
      </c>
      <c r="Q627" s="86" t="s">
        <v>76</v>
      </c>
      <c r="R627" s="86" t="s">
        <v>76</v>
      </c>
      <c r="S627" s="87" t="s">
        <v>76</v>
      </c>
      <c r="T627" s="87" t="s">
        <v>76</v>
      </c>
      <c r="U627" s="88" t="s">
        <v>76</v>
      </c>
      <c r="V627" s="88" t="s">
        <v>76</v>
      </c>
      <c r="W627" s="89" t="s">
        <v>76</v>
      </c>
      <c r="X627" s="89" t="s">
        <v>76</v>
      </c>
    </row>
    <row r="628" spans="14:24" ht="15.75" x14ac:dyDescent="0.25">
      <c r="N628" s="85">
        <v>55609</v>
      </c>
      <c r="O628" s="86" t="s">
        <v>76</v>
      </c>
      <c r="P628" s="86" t="s">
        <v>76</v>
      </c>
      <c r="Q628" s="86" t="s">
        <v>76</v>
      </c>
      <c r="R628" s="86" t="s">
        <v>76</v>
      </c>
      <c r="S628" s="87" t="s">
        <v>76</v>
      </c>
      <c r="T628" s="87" t="s">
        <v>76</v>
      </c>
      <c r="U628" s="88" t="s">
        <v>76</v>
      </c>
      <c r="V628" s="88" t="s">
        <v>76</v>
      </c>
      <c r="W628" s="89" t="s">
        <v>76</v>
      </c>
      <c r="X628" s="89" t="s">
        <v>76</v>
      </c>
    </row>
    <row r="629" spans="14:24" ht="15.75" x14ac:dyDescent="0.25">
      <c r="N629" s="85">
        <v>55639</v>
      </c>
      <c r="O629" s="86" t="s">
        <v>76</v>
      </c>
      <c r="P629" s="86" t="s">
        <v>76</v>
      </c>
      <c r="Q629" s="86" t="s">
        <v>76</v>
      </c>
      <c r="R629" s="86" t="s">
        <v>76</v>
      </c>
      <c r="S629" s="87" t="s">
        <v>76</v>
      </c>
      <c r="T629" s="87" t="s">
        <v>76</v>
      </c>
      <c r="U629" s="88" t="s">
        <v>76</v>
      </c>
      <c r="V629" s="88" t="s">
        <v>76</v>
      </c>
      <c r="W629" s="89" t="s">
        <v>76</v>
      </c>
      <c r="X629" s="89" t="s">
        <v>76</v>
      </c>
    </row>
    <row r="630" spans="14:24" ht="15.75" x14ac:dyDescent="0.25">
      <c r="N630" s="85">
        <v>55670</v>
      </c>
      <c r="O630" s="86" t="s">
        <v>76</v>
      </c>
      <c r="P630" s="86" t="s">
        <v>76</v>
      </c>
      <c r="Q630" s="86" t="s">
        <v>76</v>
      </c>
      <c r="R630" s="86" t="s">
        <v>76</v>
      </c>
      <c r="S630" s="87" t="s">
        <v>76</v>
      </c>
      <c r="T630" s="87" t="s">
        <v>76</v>
      </c>
      <c r="U630" s="88" t="s">
        <v>76</v>
      </c>
      <c r="V630" s="88" t="s">
        <v>76</v>
      </c>
      <c r="W630" s="89" t="s">
        <v>76</v>
      </c>
      <c r="X630" s="89" t="s">
        <v>76</v>
      </c>
    </row>
    <row r="631" spans="14:24" ht="15.75" x14ac:dyDescent="0.25">
      <c r="N631" s="85">
        <v>55700</v>
      </c>
      <c r="O631" s="86" t="s">
        <v>76</v>
      </c>
      <c r="P631" s="86" t="s">
        <v>76</v>
      </c>
      <c r="Q631" s="86" t="s">
        <v>76</v>
      </c>
      <c r="R631" s="86" t="s">
        <v>76</v>
      </c>
      <c r="S631" s="87" t="s">
        <v>76</v>
      </c>
      <c r="T631" s="87" t="s">
        <v>76</v>
      </c>
      <c r="U631" s="88" t="s">
        <v>76</v>
      </c>
      <c r="V631" s="88" t="s">
        <v>76</v>
      </c>
      <c r="W631" s="89" t="s">
        <v>76</v>
      </c>
      <c r="X631" s="89" t="s">
        <v>76</v>
      </c>
    </row>
    <row r="632" spans="14:24" ht="15.75" x14ac:dyDescent="0.25">
      <c r="N632" s="85">
        <v>55731</v>
      </c>
      <c r="O632" s="86" t="s">
        <v>76</v>
      </c>
      <c r="P632" s="86" t="s">
        <v>76</v>
      </c>
      <c r="Q632" s="86" t="s">
        <v>76</v>
      </c>
      <c r="R632" s="86" t="s">
        <v>76</v>
      </c>
      <c r="S632" s="87" t="s">
        <v>76</v>
      </c>
      <c r="T632" s="87" t="s">
        <v>76</v>
      </c>
      <c r="U632" s="88" t="s">
        <v>76</v>
      </c>
      <c r="V632" s="88" t="s">
        <v>76</v>
      </c>
      <c r="W632" s="89" t="s">
        <v>76</v>
      </c>
      <c r="X632" s="89" t="s">
        <v>76</v>
      </c>
    </row>
    <row r="633" spans="14:24" ht="15.75" x14ac:dyDescent="0.25">
      <c r="N633" s="85">
        <v>55762</v>
      </c>
      <c r="O633" s="86" t="s">
        <v>76</v>
      </c>
      <c r="P633" s="86" t="s">
        <v>76</v>
      </c>
      <c r="Q633" s="86" t="s">
        <v>76</v>
      </c>
      <c r="R633" s="86" t="s">
        <v>76</v>
      </c>
      <c r="S633" s="87" t="s">
        <v>76</v>
      </c>
      <c r="T633" s="87" t="s">
        <v>76</v>
      </c>
      <c r="U633" s="88" t="s">
        <v>76</v>
      </c>
      <c r="V633" s="88" t="s">
        <v>76</v>
      </c>
      <c r="W633" s="89" t="s">
        <v>76</v>
      </c>
      <c r="X633" s="89" t="s">
        <v>76</v>
      </c>
    </row>
  </sheetData>
  <mergeCells count="3">
    <mergeCell ref="A7:F7"/>
    <mergeCell ref="H7:M7"/>
    <mergeCell ref="A27:F27"/>
  </mergeCells>
  <conditionalFormatting sqref="N2:N291 N306:N633">
    <cfRule type="expression" dxfId="12" priority="2">
      <formula>$O2=""</formula>
    </cfRule>
  </conditionalFormatting>
  <conditionalFormatting sqref="N292:N305">
    <cfRule type="expression" dxfId="0" priority="1">
      <formula>$O292=""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B79E2-E4FC-4A5F-BC94-91A6926FA1A9}">
  <sheetPr codeName="Sheet12"/>
  <dimension ref="A1:V466"/>
  <sheetViews>
    <sheetView tabSelected="1" topLeftCell="E1" workbookViewId="0">
      <selection activeCell="N27" sqref="N27"/>
    </sheetView>
  </sheetViews>
  <sheetFormatPr defaultColWidth="9.140625" defaultRowHeight="15.75" x14ac:dyDescent="0.25"/>
  <cols>
    <col min="1" max="15" width="13.7109375" style="24" customWidth="1"/>
    <col min="16" max="16" width="23.85546875" style="102" bestFit="1" customWidth="1"/>
    <col min="17" max="17" width="18.28515625" style="13" customWidth="1"/>
    <col min="18" max="18" width="22.28515625" style="13" customWidth="1"/>
    <col min="19" max="19" width="12.5703125" style="13" customWidth="1"/>
    <col min="20" max="20" width="16.7109375" style="102" customWidth="1"/>
    <col min="21" max="21" width="19.28515625" style="13" customWidth="1"/>
    <col min="22" max="22" width="16" style="13" customWidth="1"/>
    <col min="23" max="16384" width="9.140625" style="24"/>
  </cols>
  <sheetData>
    <row r="1" spans="1:22" s="2" customFormat="1" ht="15.95" customHeight="1" x14ac:dyDescent="0.25">
      <c r="P1" s="90"/>
      <c r="Q1" s="1"/>
      <c r="R1" s="1"/>
      <c r="S1" s="1"/>
      <c r="T1" s="1"/>
      <c r="U1" s="1"/>
      <c r="V1" s="1"/>
    </row>
    <row r="2" spans="1:22" s="5" customFormat="1" ht="15.95" customHeight="1" x14ac:dyDescent="0.25">
      <c r="P2" s="4"/>
      <c r="Q2" s="91"/>
      <c r="R2" s="91"/>
      <c r="S2" s="91"/>
      <c r="T2" s="91"/>
      <c r="U2" s="91"/>
      <c r="V2" s="91"/>
    </row>
    <row r="3" spans="1:22" s="5" customFormat="1" ht="15.95" customHeight="1" x14ac:dyDescent="0.25">
      <c r="P3" s="4"/>
      <c r="Q3" s="91"/>
      <c r="R3" s="91"/>
      <c r="S3" s="91"/>
      <c r="T3" s="91"/>
      <c r="U3" s="91"/>
      <c r="V3" s="91"/>
    </row>
    <row r="4" spans="1:22" s="8" customFormat="1" ht="15.95" customHeight="1" x14ac:dyDescent="0.25">
      <c r="P4" s="7"/>
      <c r="Q4" s="92"/>
      <c r="R4" s="92"/>
      <c r="S4" s="92"/>
      <c r="T4" s="92"/>
      <c r="U4" s="92"/>
      <c r="V4" s="92"/>
    </row>
    <row r="5" spans="1:22" s="21" customFormat="1" ht="43.5" customHeight="1" x14ac:dyDescent="0.25">
      <c r="P5" s="93" t="s">
        <v>0</v>
      </c>
      <c r="Q5" s="94" t="s">
        <v>1</v>
      </c>
      <c r="R5" s="95" t="s">
        <v>3</v>
      </c>
      <c r="S5" s="39"/>
      <c r="T5" s="96" t="s">
        <v>0</v>
      </c>
      <c r="U5" s="97" t="s">
        <v>53</v>
      </c>
      <c r="V5" s="97" t="s">
        <v>54</v>
      </c>
    </row>
    <row r="6" spans="1:22" x14ac:dyDescent="0.25">
      <c r="P6" s="98">
        <v>35826</v>
      </c>
      <c r="Q6" s="99">
        <v>78.374543061913798</v>
      </c>
      <c r="R6" s="100">
        <v>84.296890853835706</v>
      </c>
      <c r="T6" s="98">
        <v>35155</v>
      </c>
      <c r="U6" s="101">
        <v>63.741660591655901</v>
      </c>
      <c r="V6" s="101">
        <v>64.352901942997505</v>
      </c>
    </row>
    <row r="7" spans="1:22" x14ac:dyDescent="0.25">
      <c r="A7" s="108" t="s">
        <v>94</v>
      </c>
      <c r="B7" s="108"/>
      <c r="C7" s="108"/>
      <c r="D7" s="108"/>
      <c r="E7" s="108"/>
      <c r="F7" s="108"/>
      <c r="G7" s="108"/>
      <c r="H7" s="59"/>
      <c r="I7" s="108" t="s">
        <v>95</v>
      </c>
      <c r="J7" s="108"/>
      <c r="K7" s="108"/>
      <c r="L7" s="108"/>
      <c r="M7" s="108"/>
      <c r="N7" s="108"/>
      <c r="O7" s="108"/>
      <c r="P7" s="98">
        <v>35854</v>
      </c>
      <c r="Q7" s="99">
        <v>78.008864325170904</v>
      </c>
      <c r="R7" s="100">
        <v>83.326531746072902</v>
      </c>
      <c r="T7" s="98">
        <v>35246</v>
      </c>
      <c r="U7" s="101">
        <v>64.073446025974306</v>
      </c>
      <c r="V7" s="101">
        <v>63.657623420722203</v>
      </c>
    </row>
    <row r="8" spans="1:22" x14ac:dyDescent="0.25">
      <c r="A8" s="108" t="s">
        <v>74</v>
      </c>
      <c r="B8" s="108"/>
      <c r="C8" s="108"/>
      <c r="D8" s="108"/>
      <c r="E8" s="108"/>
      <c r="F8" s="108"/>
      <c r="G8" s="108"/>
      <c r="H8" s="59"/>
      <c r="I8" s="108" t="s">
        <v>74</v>
      </c>
      <c r="J8" s="108"/>
      <c r="K8" s="108"/>
      <c r="L8" s="108"/>
      <c r="M8" s="108"/>
      <c r="N8" s="108"/>
      <c r="O8" s="108"/>
      <c r="P8" s="98">
        <v>35885</v>
      </c>
      <c r="Q8" s="99">
        <v>77.777224503493997</v>
      </c>
      <c r="R8" s="100">
        <v>83.242526600610105</v>
      </c>
      <c r="T8" s="98">
        <v>35338</v>
      </c>
      <c r="U8" s="101">
        <v>66.469551526679695</v>
      </c>
      <c r="V8" s="101">
        <v>70.032935090329303</v>
      </c>
    </row>
    <row r="9" spans="1:22" x14ac:dyDescent="0.25">
      <c r="P9" s="98">
        <v>35915</v>
      </c>
      <c r="Q9" s="99">
        <v>78.586735029380307</v>
      </c>
      <c r="R9" s="100">
        <v>84.481847871753402</v>
      </c>
      <c r="T9" s="98">
        <v>35430</v>
      </c>
      <c r="U9" s="101">
        <v>68.494484416047101</v>
      </c>
      <c r="V9" s="101">
        <v>71.951305440439796</v>
      </c>
    </row>
    <row r="10" spans="1:22" x14ac:dyDescent="0.25">
      <c r="P10" s="98">
        <v>35946</v>
      </c>
      <c r="Q10" s="99">
        <v>79.680151611252498</v>
      </c>
      <c r="R10" s="100">
        <v>85.988050520135005</v>
      </c>
      <c r="T10" s="98">
        <v>35520</v>
      </c>
      <c r="U10" s="101">
        <v>68.874087974761807</v>
      </c>
      <c r="V10" s="101">
        <v>71.851107159362101</v>
      </c>
    </row>
    <row r="11" spans="1:22" x14ac:dyDescent="0.25">
      <c r="P11" s="98">
        <v>35976</v>
      </c>
      <c r="Q11" s="99">
        <v>80.859774394692593</v>
      </c>
      <c r="R11" s="100">
        <v>85.8879954168615</v>
      </c>
      <c r="T11" s="98">
        <v>35611</v>
      </c>
      <c r="U11" s="101">
        <v>71.430723687749506</v>
      </c>
      <c r="V11" s="101">
        <v>74.388407883751299</v>
      </c>
    </row>
    <row r="12" spans="1:22" x14ac:dyDescent="0.25">
      <c r="P12" s="98">
        <v>36007</v>
      </c>
      <c r="Q12" s="99">
        <v>80.668731311435394</v>
      </c>
      <c r="R12" s="100">
        <v>85.199337763566902</v>
      </c>
      <c r="T12" s="98">
        <v>35703</v>
      </c>
      <c r="U12" s="101">
        <v>73.306702971361005</v>
      </c>
      <c r="V12" s="101">
        <v>79.786691315305703</v>
      </c>
    </row>
    <row r="13" spans="1:22" x14ac:dyDescent="0.25">
      <c r="P13" s="98">
        <v>36038</v>
      </c>
      <c r="Q13" s="99">
        <v>79.982831580321402</v>
      </c>
      <c r="R13" s="100">
        <v>83.423534291756795</v>
      </c>
      <c r="T13" s="98">
        <v>35795</v>
      </c>
      <c r="U13" s="101">
        <v>78.2698074627978</v>
      </c>
      <c r="V13" s="101">
        <v>83.874473637402005</v>
      </c>
    </row>
    <row r="14" spans="1:22" x14ac:dyDescent="0.25">
      <c r="P14" s="98">
        <v>36068</v>
      </c>
      <c r="Q14" s="99">
        <v>79.582743309867496</v>
      </c>
      <c r="R14" s="100">
        <v>84.574232637292496</v>
      </c>
      <c r="T14" s="98">
        <v>35885</v>
      </c>
      <c r="U14" s="101">
        <v>77.236121985548394</v>
      </c>
      <c r="V14" s="101">
        <v>82.827299898880099</v>
      </c>
    </row>
    <row r="15" spans="1:22" x14ac:dyDescent="0.25">
      <c r="P15" s="98">
        <v>36099</v>
      </c>
      <c r="Q15" s="99">
        <v>80.530120081654701</v>
      </c>
      <c r="R15" s="100">
        <v>85.595635708180595</v>
      </c>
      <c r="T15" s="98">
        <v>35976</v>
      </c>
      <c r="U15" s="101">
        <v>80.465348249239398</v>
      </c>
      <c r="V15" s="101">
        <v>85.537780830006</v>
      </c>
    </row>
    <row r="16" spans="1:22" x14ac:dyDescent="0.25">
      <c r="P16" s="98">
        <v>36129</v>
      </c>
      <c r="Q16" s="99">
        <v>82.354423509276202</v>
      </c>
      <c r="R16" s="100">
        <v>89.698325620520706</v>
      </c>
      <c r="T16" s="98">
        <v>36068</v>
      </c>
      <c r="U16" s="101">
        <v>79.463634084650593</v>
      </c>
      <c r="V16" s="101">
        <v>84.128198296792107</v>
      </c>
    </row>
    <row r="17" spans="16:22" x14ac:dyDescent="0.25">
      <c r="P17" s="98">
        <v>36160</v>
      </c>
      <c r="Q17" s="99">
        <v>83.788420812983205</v>
      </c>
      <c r="R17" s="100">
        <v>91.422812024345603</v>
      </c>
      <c r="T17" s="98">
        <v>36160</v>
      </c>
      <c r="U17" s="101">
        <v>84.011540300502602</v>
      </c>
      <c r="V17" s="101">
        <v>91.945752428172199</v>
      </c>
    </row>
    <row r="18" spans="16:22" x14ac:dyDescent="0.25">
      <c r="P18" s="98">
        <v>36191</v>
      </c>
      <c r="Q18" s="99">
        <v>84.107075438882603</v>
      </c>
      <c r="R18" s="100">
        <v>91.943228124413196</v>
      </c>
      <c r="T18" s="98">
        <v>36250</v>
      </c>
      <c r="U18" s="101">
        <v>83.327413371329101</v>
      </c>
      <c r="V18" s="101">
        <v>86.0008094925862</v>
      </c>
    </row>
    <row r="19" spans="16:22" x14ac:dyDescent="0.25">
      <c r="P19" s="98">
        <v>36219</v>
      </c>
      <c r="Q19" s="99">
        <v>83.716471101527006</v>
      </c>
      <c r="R19" s="100">
        <v>88.106975466668302</v>
      </c>
      <c r="T19" s="98">
        <v>36341</v>
      </c>
      <c r="U19" s="101">
        <v>87.270325083315001</v>
      </c>
      <c r="V19" s="101">
        <v>93.107125823259395</v>
      </c>
    </row>
    <row r="20" spans="16:22" x14ac:dyDescent="0.25">
      <c r="P20" s="98">
        <v>36250</v>
      </c>
      <c r="Q20" s="99">
        <v>83.867914732014796</v>
      </c>
      <c r="R20" s="100">
        <v>86.368027844154298</v>
      </c>
      <c r="T20" s="98">
        <v>36433</v>
      </c>
      <c r="U20" s="101">
        <v>88.918837496265397</v>
      </c>
      <c r="V20" s="101">
        <v>94.9024623667745</v>
      </c>
    </row>
    <row r="21" spans="16:22" x14ac:dyDescent="0.25">
      <c r="P21" s="98">
        <v>36280</v>
      </c>
      <c r="Q21" s="99">
        <v>84.970460362641404</v>
      </c>
      <c r="R21" s="100">
        <v>86.348831511286605</v>
      </c>
      <c r="T21" s="98">
        <v>36525</v>
      </c>
      <c r="U21" s="101">
        <v>90.7113243196344</v>
      </c>
      <c r="V21" s="101">
        <v>94.832647186760298</v>
      </c>
    </row>
    <row r="22" spans="16:22" x14ac:dyDescent="0.25">
      <c r="P22" s="98">
        <v>36311</v>
      </c>
      <c r="Q22" s="99">
        <v>86.5287278382484</v>
      </c>
      <c r="R22" s="100">
        <v>91.388965173934295</v>
      </c>
      <c r="T22" s="98">
        <v>36616</v>
      </c>
      <c r="U22" s="101">
        <v>92.7014697042178</v>
      </c>
      <c r="V22" s="101">
        <v>96.757959503534195</v>
      </c>
    </row>
    <row r="23" spans="16:22" x14ac:dyDescent="0.25">
      <c r="P23" s="98">
        <v>36341</v>
      </c>
      <c r="Q23" s="99">
        <v>87.796381318586597</v>
      </c>
      <c r="R23" s="100">
        <v>94.035961730982393</v>
      </c>
      <c r="T23" s="98">
        <v>36707</v>
      </c>
      <c r="U23" s="101">
        <v>96.878982787783798</v>
      </c>
      <c r="V23" s="101">
        <v>100.99380889276399</v>
      </c>
    </row>
    <row r="24" spans="16:22" x14ac:dyDescent="0.25">
      <c r="P24" s="98">
        <v>36372</v>
      </c>
      <c r="Q24" s="99">
        <v>88.429333724002603</v>
      </c>
      <c r="R24" s="100">
        <v>96.964828134767401</v>
      </c>
      <c r="T24" s="98">
        <v>36799</v>
      </c>
      <c r="U24" s="101">
        <v>96.694104824665203</v>
      </c>
      <c r="V24" s="101">
        <v>102.590204611912</v>
      </c>
    </row>
    <row r="25" spans="16:22" x14ac:dyDescent="0.25">
      <c r="P25" s="98">
        <v>36403</v>
      </c>
      <c r="Q25" s="99">
        <v>88.666465704344304</v>
      </c>
      <c r="R25" s="100">
        <v>94.999466325031307</v>
      </c>
      <c r="T25" s="98">
        <v>36891</v>
      </c>
      <c r="U25" s="101">
        <v>100</v>
      </c>
      <c r="V25" s="101">
        <v>100</v>
      </c>
    </row>
    <row r="26" spans="16:22" x14ac:dyDescent="0.25">
      <c r="P26" s="98">
        <v>36433</v>
      </c>
      <c r="Q26" s="99">
        <v>89.101659791104595</v>
      </c>
      <c r="R26" s="100">
        <v>94.882621909080697</v>
      </c>
      <c r="T26" s="98">
        <v>36981</v>
      </c>
      <c r="U26" s="101">
        <v>99.875186596056807</v>
      </c>
      <c r="V26" s="101">
        <v>103.767099358092</v>
      </c>
    </row>
    <row r="27" spans="16:22" x14ac:dyDescent="0.25">
      <c r="P27" s="98">
        <v>36464</v>
      </c>
      <c r="Q27" s="99">
        <v>89.676519040153096</v>
      </c>
      <c r="R27" s="100">
        <v>93.209179956835598</v>
      </c>
      <c r="T27" s="98">
        <v>37072</v>
      </c>
      <c r="U27" s="101">
        <v>101.51799148650301</v>
      </c>
      <c r="V27" s="101">
        <v>101.923815368814</v>
      </c>
    </row>
    <row r="28" spans="16:22" x14ac:dyDescent="0.25">
      <c r="P28" s="98">
        <v>36494</v>
      </c>
      <c r="Q28" s="99">
        <v>90.734581215829493</v>
      </c>
      <c r="R28" s="100">
        <v>95.462385574133194</v>
      </c>
      <c r="T28" s="98">
        <v>37164</v>
      </c>
      <c r="U28" s="101">
        <v>106.337137111104</v>
      </c>
      <c r="V28" s="101">
        <v>107.18995421310299</v>
      </c>
    </row>
    <row r="29" spans="16:22" x14ac:dyDescent="0.25">
      <c r="P29" s="98">
        <v>36525</v>
      </c>
      <c r="Q29" s="99">
        <v>91.285307207673</v>
      </c>
      <c r="R29" s="100">
        <v>95.640950908598299</v>
      </c>
      <c r="T29" s="98">
        <v>37256</v>
      </c>
      <c r="U29" s="101">
        <v>103.069385883265</v>
      </c>
      <c r="V29" s="101">
        <v>101.282044722083</v>
      </c>
    </row>
    <row r="30" spans="16:22" x14ac:dyDescent="0.25">
      <c r="P30" s="98">
        <v>36556</v>
      </c>
      <c r="Q30" s="99">
        <v>92.288160115348006</v>
      </c>
      <c r="R30" s="100">
        <v>98.157266261857401</v>
      </c>
      <c r="T30" s="98">
        <v>37346</v>
      </c>
      <c r="U30" s="101">
        <v>107.217595491094</v>
      </c>
      <c r="V30" s="101">
        <v>101.86049560370699</v>
      </c>
    </row>
    <row r="31" spans="16:22" x14ac:dyDescent="0.25">
      <c r="P31" s="98">
        <v>36585</v>
      </c>
      <c r="Q31" s="99">
        <v>92.6592243276136</v>
      </c>
      <c r="R31" s="100">
        <v>97.534726837300397</v>
      </c>
      <c r="T31" s="98">
        <v>37437</v>
      </c>
      <c r="U31" s="101">
        <v>109.057112975914</v>
      </c>
      <c r="V31" s="101">
        <v>99.724878345824905</v>
      </c>
    </row>
    <row r="32" spans="16:22" x14ac:dyDescent="0.25">
      <c r="P32" s="98">
        <v>36616</v>
      </c>
      <c r="Q32" s="99">
        <v>93.2434349589128</v>
      </c>
      <c r="R32" s="100">
        <v>98.1657379054584</v>
      </c>
      <c r="T32" s="98">
        <v>37529</v>
      </c>
      <c r="U32" s="101">
        <v>112.830790709277</v>
      </c>
      <c r="V32" s="101">
        <v>106.814090420586</v>
      </c>
    </row>
    <row r="33" spans="16:22" x14ac:dyDescent="0.25">
      <c r="P33" s="98">
        <v>36646</v>
      </c>
      <c r="Q33" s="99">
        <v>93.912229626123604</v>
      </c>
      <c r="R33" s="100">
        <v>96.637914852388107</v>
      </c>
      <c r="T33" s="98">
        <v>37621</v>
      </c>
      <c r="U33" s="101">
        <v>116.775255646029</v>
      </c>
      <c r="V33" s="101">
        <v>108.029549579781</v>
      </c>
    </row>
    <row r="34" spans="16:22" x14ac:dyDescent="0.25">
      <c r="P34" s="98">
        <v>36677</v>
      </c>
      <c r="Q34" s="99">
        <v>95.607308249567396</v>
      </c>
      <c r="R34" s="100">
        <v>98.287203335929505</v>
      </c>
      <c r="T34" s="98">
        <v>37711</v>
      </c>
      <c r="U34" s="101">
        <v>117.96822233463899</v>
      </c>
      <c r="V34" s="101">
        <v>110.69260520935801</v>
      </c>
    </row>
    <row r="35" spans="16:22" x14ac:dyDescent="0.25">
      <c r="P35" s="98">
        <v>36707</v>
      </c>
      <c r="Q35" s="99">
        <v>97.590925826352006</v>
      </c>
      <c r="R35" s="100">
        <v>101.239576619601</v>
      </c>
      <c r="T35" s="98">
        <v>37802</v>
      </c>
      <c r="U35" s="101">
        <v>122.115530963916</v>
      </c>
      <c r="V35" s="101">
        <v>113.393355942581</v>
      </c>
    </row>
    <row r="36" spans="16:22" x14ac:dyDescent="0.25">
      <c r="P36" s="98">
        <v>36738</v>
      </c>
      <c r="Q36" s="99">
        <v>98.017556501489594</v>
      </c>
      <c r="R36" s="100">
        <v>105.248150712143</v>
      </c>
      <c r="T36" s="98">
        <v>37894</v>
      </c>
      <c r="U36" s="101">
        <v>125.711945734061</v>
      </c>
      <c r="V36" s="101">
        <v>113.252151691392</v>
      </c>
    </row>
    <row r="37" spans="16:22" x14ac:dyDescent="0.25">
      <c r="P37" s="98">
        <v>36769</v>
      </c>
      <c r="Q37" s="99">
        <v>97.676582337303898</v>
      </c>
      <c r="R37" s="100">
        <v>106.13688672571899</v>
      </c>
      <c r="T37" s="98">
        <v>37986</v>
      </c>
      <c r="U37" s="101">
        <v>128.391237313072</v>
      </c>
      <c r="V37" s="101">
        <v>115.919179432604</v>
      </c>
    </row>
    <row r="38" spans="16:22" x14ac:dyDescent="0.25">
      <c r="P38" s="98">
        <v>36799</v>
      </c>
      <c r="Q38" s="99">
        <v>97.1231475744286</v>
      </c>
      <c r="R38" s="100">
        <v>103.91273023293699</v>
      </c>
      <c r="T38" s="98">
        <v>38077</v>
      </c>
      <c r="U38" s="101">
        <v>133.488768535193</v>
      </c>
      <c r="V38" s="101">
        <v>121.47996534838499</v>
      </c>
    </row>
    <row r="39" spans="16:22" x14ac:dyDescent="0.25">
      <c r="P39" s="98">
        <v>36830</v>
      </c>
      <c r="Q39" s="99">
        <v>98.223237917594801</v>
      </c>
      <c r="R39" s="100">
        <v>101.18315481334299</v>
      </c>
      <c r="T39" s="98">
        <v>38168</v>
      </c>
      <c r="U39" s="101">
        <v>140.463011222777</v>
      </c>
      <c r="V39" s="101">
        <v>125.188972742038</v>
      </c>
    </row>
    <row r="40" spans="16:22" x14ac:dyDescent="0.25">
      <c r="P40" s="98">
        <v>36860</v>
      </c>
      <c r="Q40" s="99">
        <v>99.255902736436795</v>
      </c>
      <c r="R40" s="100">
        <v>99.596691177707896</v>
      </c>
      <c r="T40" s="98">
        <v>38260</v>
      </c>
      <c r="U40" s="101">
        <v>144.42143154282701</v>
      </c>
      <c r="V40" s="101">
        <v>128.895318212332</v>
      </c>
    </row>
    <row r="41" spans="16:22" x14ac:dyDescent="0.25">
      <c r="P41" s="98">
        <v>36891</v>
      </c>
      <c r="Q41" s="99">
        <v>100</v>
      </c>
      <c r="R41" s="100">
        <v>100</v>
      </c>
      <c r="T41" s="98">
        <v>38352</v>
      </c>
      <c r="U41" s="101">
        <v>144.98528042860201</v>
      </c>
      <c r="V41" s="101">
        <v>129.11083315128599</v>
      </c>
    </row>
    <row r="42" spans="16:22" x14ac:dyDescent="0.25">
      <c r="P42" s="98">
        <v>36922</v>
      </c>
      <c r="Q42" s="99">
        <v>100.136046369848</v>
      </c>
      <c r="R42" s="100">
        <v>101.52515285272899</v>
      </c>
      <c r="T42" s="98">
        <v>38442</v>
      </c>
      <c r="U42" s="101">
        <v>155.21918154067399</v>
      </c>
      <c r="V42" s="101">
        <v>134.98641106050201</v>
      </c>
    </row>
    <row r="43" spans="16:22" x14ac:dyDescent="0.25">
      <c r="P43" s="98">
        <v>36950</v>
      </c>
      <c r="Q43" s="99">
        <v>100.31721277429099</v>
      </c>
      <c r="R43" s="100">
        <v>103.625140565284</v>
      </c>
      <c r="T43" s="98">
        <v>38533</v>
      </c>
      <c r="U43" s="101">
        <v>160.64994176566799</v>
      </c>
      <c r="V43" s="101">
        <v>139.289552352084</v>
      </c>
    </row>
    <row r="44" spans="16:22" x14ac:dyDescent="0.25">
      <c r="P44" s="98">
        <v>36981</v>
      </c>
      <c r="Q44" s="99">
        <v>100.382361249208</v>
      </c>
      <c r="R44" s="100">
        <v>104.38307706911</v>
      </c>
      <c r="T44" s="98">
        <v>38625</v>
      </c>
      <c r="U44" s="101">
        <v>164.769303894432</v>
      </c>
      <c r="V44" s="101">
        <v>149.498248776433</v>
      </c>
    </row>
    <row r="45" spans="16:22" x14ac:dyDescent="0.25">
      <c r="P45" s="98">
        <v>37011</v>
      </c>
      <c r="Q45" s="99">
        <v>100.399810725314</v>
      </c>
      <c r="R45" s="100">
        <v>103.108898505919</v>
      </c>
      <c r="T45" s="98">
        <v>38717</v>
      </c>
      <c r="U45" s="101">
        <v>167.41167189035801</v>
      </c>
      <c r="V45" s="101">
        <v>149.27602444849899</v>
      </c>
    </row>
    <row r="46" spans="16:22" x14ac:dyDescent="0.25">
      <c r="P46" s="98">
        <v>37042</v>
      </c>
      <c r="Q46" s="99">
        <v>100.774159869309</v>
      </c>
      <c r="R46" s="100">
        <v>102.505733917282</v>
      </c>
      <c r="T46" s="98">
        <v>38807</v>
      </c>
      <c r="U46" s="101">
        <v>171.778581675536</v>
      </c>
      <c r="V46" s="101">
        <v>151.41935682384101</v>
      </c>
    </row>
    <row r="47" spans="16:22" x14ac:dyDescent="0.25">
      <c r="P47" s="98">
        <v>37072</v>
      </c>
      <c r="Q47" s="99">
        <v>102.160512608621</v>
      </c>
      <c r="R47" s="100">
        <v>103.070005554579</v>
      </c>
      <c r="T47" s="98">
        <v>38898</v>
      </c>
      <c r="U47" s="101">
        <v>175.93156176557801</v>
      </c>
      <c r="V47" s="101">
        <v>153.39776033422899</v>
      </c>
    </row>
    <row r="48" spans="16:22" x14ac:dyDescent="0.25">
      <c r="P48" s="98">
        <v>37103</v>
      </c>
      <c r="Q48" s="99">
        <v>103.901314589611</v>
      </c>
      <c r="R48" s="100">
        <v>105.826209977026</v>
      </c>
      <c r="T48" s="98">
        <v>38990</v>
      </c>
      <c r="U48" s="101">
        <v>175.46461339896001</v>
      </c>
      <c r="V48" s="101">
        <v>157.023549020513</v>
      </c>
    </row>
    <row r="49" spans="16:22" x14ac:dyDescent="0.25">
      <c r="P49" s="98">
        <v>37134</v>
      </c>
      <c r="Q49" s="99">
        <v>105.860577255221</v>
      </c>
      <c r="R49" s="100">
        <v>108.016140043961</v>
      </c>
      <c r="T49" s="98">
        <v>39082</v>
      </c>
      <c r="U49" s="101">
        <v>175.006812849124</v>
      </c>
      <c r="V49" s="101">
        <v>160.75562655379201</v>
      </c>
    </row>
    <row r="50" spans="16:22" x14ac:dyDescent="0.25">
      <c r="P50" s="98">
        <v>37164</v>
      </c>
      <c r="Q50" s="99">
        <v>106.805823911356</v>
      </c>
      <c r="R50" s="100">
        <v>107.80760216326</v>
      </c>
      <c r="T50" s="98">
        <v>39172</v>
      </c>
      <c r="U50" s="101">
        <v>181.46417564602001</v>
      </c>
      <c r="V50" s="101">
        <v>166.50914700477099</v>
      </c>
    </row>
    <row r="51" spans="16:22" x14ac:dyDescent="0.25">
      <c r="P51" s="98">
        <v>37195</v>
      </c>
      <c r="Q51" s="99">
        <v>106.352054856395</v>
      </c>
      <c r="R51" s="100">
        <v>103.907160700163</v>
      </c>
      <c r="T51" s="98">
        <v>39263</v>
      </c>
      <c r="U51" s="101">
        <v>184.328840729603</v>
      </c>
      <c r="V51" s="101">
        <v>170.76240098091401</v>
      </c>
    </row>
    <row r="52" spans="16:22" x14ac:dyDescent="0.25">
      <c r="P52" s="98">
        <v>37225</v>
      </c>
      <c r="Q52" s="99">
        <v>105.211934499053</v>
      </c>
      <c r="R52" s="100">
        <v>102.461911303695</v>
      </c>
      <c r="T52" s="98">
        <v>39355</v>
      </c>
      <c r="U52" s="101">
        <v>185.30214401096001</v>
      </c>
      <c r="V52" s="101">
        <v>167.856056040293</v>
      </c>
    </row>
    <row r="53" spans="16:22" x14ac:dyDescent="0.25">
      <c r="P53" s="98">
        <v>37256</v>
      </c>
      <c r="Q53" s="99">
        <v>103.976091574546</v>
      </c>
      <c r="R53" s="100">
        <v>102.369956067933</v>
      </c>
      <c r="T53" s="98">
        <v>39447</v>
      </c>
      <c r="U53" s="101">
        <v>178.11725351733699</v>
      </c>
      <c r="V53" s="101">
        <v>157.66173315421401</v>
      </c>
    </row>
    <row r="54" spans="16:22" x14ac:dyDescent="0.25">
      <c r="P54" s="98">
        <v>37287</v>
      </c>
      <c r="Q54" s="99">
        <v>104.396705214676</v>
      </c>
      <c r="R54" s="100">
        <v>104.460691591859</v>
      </c>
      <c r="T54" s="98">
        <v>39538</v>
      </c>
      <c r="U54" s="101">
        <v>179.94572610475001</v>
      </c>
      <c r="V54" s="101">
        <v>163.14184512097299</v>
      </c>
    </row>
    <row r="55" spans="16:22" x14ac:dyDescent="0.25">
      <c r="P55" s="98">
        <v>37315</v>
      </c>
      <c r="Q55" s="99">
        <v>105.698274684149</v>
      </c>
      <c r="R55" s="100">
        <v>103.71053431754299</v>
      </c>
      <c r="T55" s="98">
        <v>39629</v>
      </c>
      <c r="U55" s="101">
        <v>175.404218796012</v>
      </c>
      <c r="V55" s="101">
        <v>159.04392895673899</v>
      </c>
    </row>
    <row r="56" spans="16:22" x14ac:dyDescent="0.25">
      <c r="P56" s="98">
        <v>37346</v>
      </c>
      <c r="Q56" s="99">
        <v>107.646818876696</v>
      </c>
      <c r="R56" s="100">
        <v>102.170244226739</v>
      </c>
      <c r="T56" s="98">
        <v>39721</v>
      </c>
      <c r="U56" s="101">
        <v>172.57037903462199</v>
      </c>
      <c r="V56" s="101">
        <v>162.89435522027</v>
      </c>
    </row>
    <row r="57" spans="16:22" x14ac:dyDescent="0.25">
      <c r="P57" s="98">
        <v>37376</v>
      </c>
      <c r="Q57" s="99">
        <v>108.542863171807</v>
      </c>
      <c r="R57" s="100">
        <v>100.69890484942</v>
      </c>
      <c r="T57" s="98">
        <v>39813</v>
      </c>
      <c r="U57" s="101">
        <v>160.09129798927501</v>
      </c>
      <c r="V57" s="101">
        <v>137.214793862655</v>
      </c>
    </row>
    <row r="58" spans="16:22" x14ac:dyDescent="0.25">
      <c r="P58" s="98">
        <v>37407</v>
      </c>
      <c r="Q58" s="99">
        <v>109.159209531168</v>
      </c>
      <c r="R58" s="100">
        <v>100.0076052246</v>
      </c>
      <c r="T58" s="98">
        <v>39903</v>
      </c>
      <c r="U58" s="101">
        <v>147.056583111572</v>
      </c>
      <c r="V58" s="101">
        <v>118.978510048212</v>
      </c>
    </row>
    <row r="59" spans="16:22" x14ac:dyDescent="0.25">
      <c r="P59" s="98">
        <v>37437</v>
      </c>
      <c r="Q59" s="99">
        <v>109.589322539409</v>
      </c>
      <c r="R59" s="100">
        <v>100.442593162481</v>
      </c>
      <c r="T59" s="98">
        <v>39994</v>
      </c>
      <c r="U59" s="101">
        <v>145.780145589841</v>
      </c>
      <c r="V59" s="101">
        <v>116.373391295235</v>
      </c>
    </row>
    <row r="60" spans="16:22" x14ac:dyDescent="0.25">
      <c r="P60" s="98">
        <v>37468</v>
      </c>
      <c r="Q60" s="99">
        <v>110.584868293585</v>
      </c>
      <c r="R60" s="100">
        <v>101.309005072123</v>
      </c>
      <c r="T60" s="98">
        <v>40086</v>
      </c>
      <c r="U60" s="101">
        <v>139.20312887662499</v>
      </c>
      <c r="V60" s="101">
        <v>104.221853903133</v>
      </c>
    </row>
    <row r="61" spans="16:22" x14ac:dyDescent="0.25">
      <c r="P61" s="98">
        <v>37499</v>
      </c>
      <c r="Q61" s="99">
        <v>111.76712421075599</v>
      </c>
      <c r="R61" s="100">
        <v>104.223490753935</v>
      </c>
      <c r="T61" s="98">
        <v>40178</v>
      </c>
      <c r="U61" s="101">
        <v>135.00129317096801</v>
      </c>
      <c r="V61" s="101">
        <v>108.665544170277</v>
      </c>
    </row>
    <row r="62" spans="16:22" x14ac:dyDescent="0.25">
      <c r="P62" s="98">
        <v>37529</v>
      </c>
      <c r="Q62" s="99">
        <v>113.26032745932299</v>
      </c>
      <c r="R62" s="100">
        <v>106.772173035295</v>
      </c>
      <c r="T62" s="98">
        <v>40268</v>
      </c>
      <c r="U62" s="101">
        <v>136.96499570715099</v>
      </c>
      <c r="V62" s="101">
        <v>105.293611414411</v>
      </c>
    </row>
    <row r="63" spans="16:22" x14ac:dyDescent="0.25">
      <c r="P63" s="98">
        <v>37560</v>
      </c>
      <c r="Q63" s="99">
        <v>114.99336127171</v>
      </c>
      <c r="R63" s="100">
        <v>109.46009633512</v>
      </c>
      <c r="T63" s="98">
        <v>40359</v>
      </c>
      <c r="U63" s="101">
        <v>130.16468027546901</v>
      </c>
      <c r="V63" s="101">
        <v>116.429938464865</v>
      </c>
    </row>
    <row r="64" spans="16:22" x14ac:dyDescent="0.25">
      <c r="P64" s="98">
        <v>37590</v>
      </c>
      <c r="Q64" s="99">
        <v>116.78273172536301</v>
      </c>
      <c r="R64" s="100">
        <v>109.588371561711</v>
      </c>
      <c r="T64" s="98">
        <v>40451</v>
      </c>
      <c r="U64" s="101">
        <v>130.82933667387701</v>
      </c>
      <c r="V64" s="101">
        <v>110.81407719209101</v>
      </c>
    </row>
    <row r="65" spans="16:22" x14ac:dyDescent="0.25">
      <c r="P65" s="98">
        <v>37621</v>
      </c>
      <c r="Q65" s="99">
        <v>117.75476848345301</v>
      </c>
      <c r="R65" s="100">
        <v>109.064743483966</v>
      </c>
      <c r="T65" s="98">
        <v>40543</v>
      </c>
      <c r="U65" s="101">
        <v>130.842719506062</v>
      </c>
      <c r="V65" s="101">
        <v>124.476674064297</v>
      </c>
    </row>
    <row r="66" spans="16:22" x14ac:dyDescent="0.25">
      <c r="P66" s="98">
        <v>37652</v>
      </c>
      <c r="Q66" s="99">
        <v>117.60479491702201</v>
      </c>
      <c r="R66" s="100">
        <v>107.616400841078</v>
      </c>
      <c r="T66" s="98">
        <v>40633</v>
      </c>
      <c r="U66" s="101">
        <v>126.522110055818</v>
      </c>
      <c r="V66" s="101">
        <v>110.782284898527</v>
      </c>
    </row>
    <row r="67" spans="16:22" x14ac:dyDescent="0.25">
      <c r="P67" s="98">
        <v>37680</v>
      </c>
      <c r="Q67" s="99">
        <v>117.41092644979901</v>
      </c>
      <c r="R67" s="100">
        <v>108.226513110144</v>
      </c>
      <c r="T67" s="98">
        <v>40724</v>
      </c>
      <c r="U67" s="101">
        <v>128.81689809955199</v>
      </c>
      <c r="V67" s="101">
        <v>116.067096746923</v>
      </c>
    </row>
    <row r="68" spans="16:22" x14ac:dyDescent="0.25">
      <c r="P68" s="98">
        <v>37711</v>
      </c>
      <c r="Q68" s="99">
        <v>118.287702367325</v>
      </c>
      <c r="R68" s="100">
        <v>110.47578404038001</v>
      </c>
      <c r="T68" s="98">
        <v>40816</v>
      </c>
      <c r="U68" s="101">
        <v>131.089408272247</v>
      </c>
      <c r="V68" s="101">
        <v>120.60158475252599</v>
      </c>
    </row>
    <row r="69" spans="16:22" x14ac:dyDescent="0.25">
      <c r="P69" s="98">
        <v>37741</v>
      </c>
      <c r="Q69" s="99">
        <v>120.08932013562701</v>
      </c>
      <c r="R69" s="100">
        <v>112.973952098312</v>
      </c>
      <c r="T69" s="98">
        <v>40908</v>
      </c>
      <c r="U69" s="101">
        <v>131.995255648105</v>
      </c>
      <c r="V69" s="101">
        <v>123.372074695687</v>
      </c>
    </row>
    <row r="70" spans="16:22" x14ac:dyDescent="0.25">
      <c r="P70" s="98">
        <v>37772</v>
      </c>
      <c r="Q70" s="99">
        <v>121.757555917939</v>
      </c>
      <c r="R70" s="100">
        <v>114.25118630401801</v>
      </c>
      <c r="T70" s="98">
        <v>40999</v>
      </c>
      <c r="U70" s="101">
        <v>128.86863694520801</v>
      </c>
      <c r="V70" s="101">
        <v>117.55168356848201</v>
      </c>
    </row>
    <row r="71" spans="16:22" x14ac:dyDescent="0.25">
      <c r="P71" s="98">
        <v>37802</v>
      </c>
      <c r="Q71" s="99">
        <v>122.697534318188</v>
      </c>
      <c r="R71" s="100">
        <v>113.875852909614</v>
      </c>
      <c r="T71" s="98">
        <v>41090</v>
      </c>
      <c r="U71" s="101">
        <v>132.71195541981101</v>
      </c>
      <c r="V71" s="101">
        <v>124.250050456054</v>
      </c>
    </row>
    <row r="72" spans="16:22" x14ac:dyDescent="0.25">
      <c r="P72" s="98">
        <v>37833</v>
      </c>
      <c r="Q72" s="99">
        <v>123.610880203034</v>
      </c>
      <c r="R72" s="100">
        <v>113.072500321896</v>
      </c>
      <c r="T72" s="98">
        <v>41182</v>
      </c>
      <c r="U72" s="101">
        <v>135.02422170173801</v>
      </c>
      <c r="V72" s="101">
        <v>127.19432556228401</v>
      </c>
    </row>
    <row r="73" spans="16:22" x14ac:dyDescent="0.25">
      <c r="P73" s="98">
        <v>37864</v>
      </c>
      <c r="Q73" s="99">
        <v>124.830801876574</v>
      </c>
      <c r="R73" s="100">
        <v>112.503653142955</v>
      </c>
      <c r="T73" s="98">
        <v>41274</v>
      </c>
      <c r="U73" s="101">
        <v>140.47234760033601</v>
      </c>
      <c r="V73" s="101">
        <v>129.38946462000499</v>
      </c>
    </row>
    <row r="74" spans="16:22" x14ac:dyDescent="0.25">
      <c r="P74" s="98">
        <v>37894</v>
      </c>
      <c r="Q74" s="99">
        <v>126.39801984751</v>
      </c>
      <c r="R74" s="100">
        <v>113.11516489063401</v>
      </c>
      <c r="T74" s="98">
        <v>41364</v>
      </c>
      <c r="U74" s="101">
        <v>134.57492154332601</v>
      </c>
      <c r="V74" s="101">
        <v>129.60755239897901</v>
      </c>
    </row>
    <row r="75" spans="16:22" x14ac:dyDescent="0.25">
      <c r="P75" s="98">
        <v>37925</v>
      </c>
      <c r="Q75" s="99">
        <v>127.46215098261401</v>
      </c>
      <c r="R75" s="100">
        <v>114.249514044325</v>
      </c>
      <c r="T75" s="98">
        <v>41455</v>
      </c>
      <c r="U75" s="101">
        <v>145.39651270057399</v>
      </c>
      <c r="V75" s="101">
        <v>136.38642265943801</v>
      </c>
    </row>
    <row r="76" spans="16:22" x14ac:dyDescent="0.25">
      <c r="P76" s="98">
        <v>37955</v>
      </c>
      <c r="Q76" s="99">
        <v>127.92976396652</v>
      </c>
      <c r="R76" s="100">
        <v>115.519657538291</v>
      </c>
      <c r="T76" s="98">
        <v>41547</v>
      </c>
      <c r="U76" s="101">
        <v>146.45059848513199</v>
      </c>
      <c r="V76" s="101">
        <v>136.09389525936501</v>
      </c>
    </row>
    <row r="77" spans="16:22" x14ac:dyDescent="0.25">
      <c r="P77" s="98">
        <v>37986</v>
      </c>
      <c r="Q77" s="99">
        <v>128.47919177329101</v>
      </c>
      <c r="R77" s="100">
        <v>116.21200395683999</v>
      </c>
      <c r="T77" s="98">
        <v>41639</v>
      </c>
      <c r="U77" s="101">
        <v>151.31954177171801</v>
      </c>
      <c r="V77" s="101">
        <v>143.15227093320701</v>
      </c>
    </row>
    <row r="78" spans="16:22" x14ac:dyDescent="0.25">
      <c r="P78" s="98">
        <v>38017</v>
      </c>
      <c r="Q78" s="99">
        <v>129.591645023426</v>
      </c>
      <c r="R78" s="100">
        <v>116.951075793736</v>
      </c>
      <c r="T78" s="98">
        <v>41729</v>
      </c>
      <c r="U78" s="101">
        <v>154.00275703757899</v>
      </c>
      <c r="V78" s="101">
        <v>144.892671733703</v>
      </c>
    </row>
    <row r="79" spans="16:22" x14ac:dyDescent="0.25">
      <c r="P79" s="98">
        <v>38046</v>
      </c>
      <c r="Q79" s="99">
        <v>132.109771033973</v>
      </c>
      <c r="R79" s="100">
        <v>119.283747451849</v>
      </c>
      <c r="T79" s="98">
        <v>41820</v>
      </c>
      <c r="U79" s="101">
        <v>158.51701461412699</v>
      </c>
      <c r="V79" s="101">
        <v>150.404858801985</v>
      </c>
    </row>
    <row r="80" spans="16:22" x14ac:dyDescent="0.25">
      <c r="P80" s="98">
        <v>38077</v>
      </c>
      <c r="Q80" s="99">
        <v>134.61346986286301</v>
      </c>
      <c r="R80" s="100">
        <v>121.887478278874</v>
      </c>
      <c r="T80" s="98">
        <v>41912</v>
      </c>
      <c r="U80" s="101">
        <v>163.316159727062</v>
      </c>
      <c r="V80" s="101">
        <v>152.39103185338001</v>
      </c>
    </row>
    <row r="81" spans="16:22" x14ac:dyDescent="0.25">
      <c r="P81" s="98">
        <v>38107</v>
      </c>
      <c r="Q81" s="99">
        <v>137.243639544046</v>
      </c>
      <c r="R81" s="100">
        <v>124.048380905832</v>
      </c>
      <c r="T81" s="98">
        <v>42004</v>
      </c>
      <c r="U81" s="101">
        <v>166.64947431587399</v>
      </c>
      <c r="V81" s="101">
        <v>158.426383190113</v>
      </c>
    </row>
    <row r="82" spans="16:22" x14ac:dyDescent="0.25">
      <c r="P82" s="98">
        <v>38138</v>
      </c>
      <c r="Q82" s="99">
        <v>138.81601769892001</v>
      </c>
      <c r="R82" s="100">
        <v>124.567272617564</v>
      </c>
      <c r="T82" s="98">
        <v>42094</v>
      </c>
      <c r="U82" s="101">
        <v>169.854564578153</v>
      </c>
      <c r="V82" s="101">
        <v>163.429320299361</v>
      </c>
    </row>
    <row r="83" spans="16:22" x14ac:dyDescent="0.25">
      <c r="P83" s="98">
        <v>38168</v>
      </c>
      <c r="Q83" s="99">
        <v>140.96849256941999</v>
      </c>
      <c r="R83" s="100">
        <v>125.48494663273399</v>
      </c>
      <c r="T83" s="98">
        <v>42185</v>
      </c>
      <c r="U83" s="101">
        <v>174.20803201674801</v>
      </c>
      <c r="V83" s="101">
        <v>166.05208954300099</v>
      </c>
    </row>
    <row r="84" spans="16:22" x14ac:dyDescent="0.25">
      <c r="P84" s="98">
        <v>38199</v>
      </c>
      <c r="Q84" s="99">
        <v>142.828113980702</v>
      </c>
      <c r="R84" s="100">
        <v>126.017047435298</v>
      </c>
      <c r="T84" s="98">
        <v>42277</v>
      </c>
      <c r="U84" s="101">
        <v>178.51399429436799</v>
      </c>
      <c r="V84" s="101">
        <v>168.482658004287</v>
      </c>
    </row>
    <row r="85" spans="16:22" x14ac:dyDescent="0.25">
      <c r="P85" s="98">
        <v>38230</v>
      </c>
      <c r="Q85" s="99">
        <v>145.066660540535</v>
      </c>
      <c r="R85" s="100">
        <v>127.92690868732601</v>
      </c>
      <c r="T85" s="98">
        <v>42369</v>
      </c>
      <c r="U85" s="101">
        <v>178.63136445739201</v>
      </c>
      <c r="V85" s="101">
        <v>170.56746084628401</v>
      </c>
    </row>
    <row r="86" spans="16:22" x14ac:dyDescent="0.25">
      <c r="P86" s="98">
        <v>38260</v>
      </c>
      <c r="Q86" s="99">
        <v>145.794876710745</v>
      </c>
      <c r="R86" s="100">
        <v>129.34182028509301</v>
      </c>
      <c r="T86" s="98">
        <v>42460</v>
      </c>
      <c r="U86" s="101">
        <v>183.44578793500401</v>
      </c>
      <c r="V86" s="101">
        <v>175.44441455215599</v>
      </c>
    </row>
    <row r="87" spans="16:22" x14ac:dyDescent="0.25">
      <c r="P87" s="98">
        <v>38291</v>
      </c>
      <c r="Q87" s="99">
        <v>145.38407362629599</v>
      </c>
      <c r="R87" s="100">
        <v>130.73047902655901</v>
      </c>
      <c r="T87" s="98">
        <v>42551</v>
      </c>
      <c r="U87" s="101">
        <v>186.78509828582199</v>
      </c>
      <c r="V87" s="101">
        <v>178.26628218320599</v>
      </c>
    </row>
    <row r="88" spans="16:22" x14ac:dyDescent="0.25">
      <c r="P88" s="98">
        <v>38321</v>
      </c>
      <c r="Q88" s="99">
        <v>145.136431808456</v>
      </c>
      <c r="R88" s="100">
        <v>130.181000272321</v>
      </c>
      <c r="T88" s="98">
        <v>42643</v>
      </c>
      <c r="U88" s="101">
        <v>194.34065939773899</v>
      </c>
      <c r="V88" s="101">
        <v>185.88828685966999</v>
      </c>
    </row>
    <row r="89" spans="16:22" x14ac:dyDescent="0.25">
      <c r="P89" s="98">
        <v>38352</v>
      </c>
      <c r="Q89" s="99">
        <v>146.454991190161</v>
      </c>
      <c r="R89" s="100">
        <v>130.59398524858599</v>
      </c>
      <c r="T89" s="98">
        <v>42735</v>
      </c>
      <c r="U89" s="101">
        <v>194.556441171041</v>
      </c>
      <c r="V89" s="101">
        <v>181.29941084821999</v>
      </c>
    </row>
    <row r="90" spans="16:22" x14ac:dyDescent="0.25">
      <c r="P90" s="98">
        <v>38383</v>
      </c>
      <c r="Q90" s="99">
        <v>149.71023237964999</v>
      </c>
      <c r="R90" s="100">
        <v>130.23439464676801</v>
      </c>
      <c r="T90" s="98">
        <v>42825</v>
      </c>
      <c r="U90" s="101">
        <v>204.36105326182701</v>
      </c>
      <c r="V90" s="101">
        <v>190.41451740859199</v>
      </c>
    </row>
    <row r="91" spans="16:22" x14ac:dyDescent="0.25">
      <c r="P91" s="98">
        <v>38411</v>
      </c>
      <c r="Q91" s="99">
        <v>153.51949416630401</v>
      </c>
      <c r="R91" s="100">
        <v>133.29842587035199</v>
      </c>
      <c r="T91" s="98">
        <v>42916</v>
      </c>
      <c r="U91" s="101">
        <v>213.894427180978</v>
      </c>
      <c r="V91" s="101">
        <v>192.38876047459701</v>
      </c>
    </row>
    <row r="92" spans="16:22" x14ac:dyDescent="0.25">
      <c r="P92" s="98">
        <v>38442</v>
      </c>
      <c r="Q92" s="99">
        <v>156.811078446495</v>
      </c>
      <c r="R92" s="100">
        <v>135.32830922572799</v>
      </c>
      <c r="T92" s="98">
        <v>43008</v>
      </c>
      <c r="U92" s="101">
        <v>214.35881026574799</v>
      </c>
      <c r="V92" s="101">
        <v>197.41555672831001</v>
      </c>
    </row>
    <row r="93" spans="16:22" x14ac:dyDescent="0.25">
      <c r="P93" s="98">
        <v>38472</v>
      </c>
      <c r="Q93" s="99">
        <v>158.975955166163</v>
      </c>
      <c r="R93" s="100">
        <v>137.86162346740599</v>
      </c>
      <c r="T93" s="98">
        <v>43100</v>
      </c>
      <c r="U93" s="101">
        <v>219.687603166862</v>
      </c>
      <c r="V93" s="101">
        <v>198.34128055158899</v>
      </c>
    </row>
    <row r="94" spans="16:22" x14ac:dyDescent="0.25">
      <c r="P94" s="98">
        <v>38503</v>
      </c>
      <c r="Q94" s="99">
        <v>160.78607299504699</v>
      </c>
      <c r="R94" s="100">
        <v>139.236835967503</v>
      </c>
      <c r="T94" s="98">
        <v>43190</v>
      </c>
      <c r="U94" s="101">
        <v>218.816512319151</v>
      </c>
      <c r="V94" s="101">
        <v>209.43606412084301</v>
      </c>
    </row>
    <row r="95" spans="16:22" x14ac:dyDescent="0.25">
      <c r="P95" s="98">
        <v>38533</v>
      </c>
      <c r="Q95" s="99">
        <v>162.33608355028599</v>
      </c>
      <c r="R95" s="100">
        <v>140.37942323892099</v>
      </c>
      <c r="T95" s="98">
        <v>43281</v>
      </c>
      <c r="U95" s="101">
        <v>225.00599270592599</v>
      </c>
      <c r="V95" s="101">
        <v>206.65726036037</v>
      </c>
    </row>
    <row r="96" spans="16:22" x14ac:dyDescent="0.25">
      <c r="P96" s="98">
        <v>38564</v>
      </c>
      <c r="Q96" s="99">
        <v>164.08453400521401</v>
      </c>
      <c r="R96" s="100">
        <v>143.55503661793301</v>
      </c>
      <c r="T96" s="98">
        <v>43373</v>
      </c>
      <c r="U96" s="101">
        <v>226.90315533127301</v>
      </c>
      <c r="V96" s="101">
        <v>217.23588698201499</v>
      </c>
    </row>
    <row r="97" spans="16:22" x14ac:dyDescent="0.25">
      <c r="P97" s="98">
        <v>38595</v>
      </c>
      <c r="Q97" s="99">
        <v>166.22567665288599</v>
      </c>
      <c r="R97" s="100">
        <v>147.188880126703</v>
      </c>
      <c r="T97" s="98">
        <v>43465</v>
      </c>
      <c r="U97" s="101">
        <v>230.48516053597001</v>
      </c>
      <c r="V97" s="101">
        <v>214.191123207788</v>
      </c>
    </row>
    <row r="98" spans="16:22" x14ac:dyDescent="0.25">
      <c r="P98" s="98">
        <v>38625</v>
      </c>
      <c r="Q98" s="99">
        <v>167.93037713528699</v>
      </c>
      <c r="R98" s="100">
        <v>151.45996691309901</v>
      </c>
      <c r="T98" s="98">
        <v>43555</v>
      </c>
      <c r="U98" s="101">
        <v>233.98948139554301</v>
      </c>
      <c r="V98" s="101">
        <v>224.92481983576201</v>
      </c>
    </row>
    <row r="99" spans="16:22" x14ac:dyDescent="0.25">
      <c r="P99" s="98">
        <v>38656</v>
      </c>
      <c r="Q99" s="99">
        <v>169.10757878995699</v>
      </c>
      <c r="R99" s="100">
        <v>152.21224753781101</v>
      </c>
      <c r="T99" s="98">
        <v>43646</v>
      </c>
      <c r="U99" s="101">
        <v>237.274547545606</v>
      </c>
      <c r="V99" s="101">
        <v>225.56765401358601</v>
      </c>
    </row>
    <row r="100" spans="16:22" x14ac:dyDescent="0.25">
      <c r="P100" s="98">
        <v>38686</v>
      </c>
      <c r="Q100" s="99">
        <v>169.167659430649</v>
      </c>
      <c r="R100" s="100">
        <v>151.53619997722501</v>
      </c>
      <c r="T100" s="98">
        <v>43738</v>
      </c>
      <c r="U100" s="101">
        <v>241.79894797451001</v>
      </c>
      <c r="V100" s="101">
        <v>224.576536036383</v>
      </c>
    </row>
    <row r="101" spans="16:22" x14ac:dyDescent="0.25">
      <c r="P101" s="98">
        <v>38717</v>
      </c>
      <c r="Q101" s="99">
        <v>170.663668033856</v>
      </c>
      <c r="R101" s="100">
        <v>151.04649530993899</v>
      </c>
      <c r="T101" s="98">
        <v>43830</v>
      </c>
      <c r="U101" s="101">
        <v>240.777987181405</v>
      </c>
      <c r="V101" s="101">
        <v>230.057375828007</v>
      </c>
    </row>
    <row r="102" spans="16:22" x14ac:dyDescent="0.25">
      <c r="P102" s="98">
        <v>38748</v>
      </c>
      <c r="Q102" s="99">
        <v>172.38502782338301</v>
      </c>
      <c r="R102" s="100">
        <v>151.541892390491</v>
      </c>
      <c r="T102" s="98">
        <v>43921</v>
      </c>
      <c r="U102" s="101">
        <v>250.631393431323</v>
      </c>
      <c r="V102" s="101">
        <v>243.99574538412199</v>
      </c>
    </row>
    <row r="103" spans="16:22" x14ac:dyDescent="0.25">
      <c r="P103" s="98">
        <v>38776</v>
      </c>
      <c r="Q103" s="99">
        <v>175.079848937582</v>
      </c>
      <c r="R103" s="100">
        <v>153.45729411363001</v>
      </c>
      <c r="T103" s="98">
        <v>44012</v>
      </c>
      <c r="U103" s="101">
        <v>245.840779799513</v>
      </c>
      <c r="V103" s="101">
        <v>226.782392702523</v>
      </c>
    </row>
    <row r="104" spans="16:22" x14ac:dyDescent="0.25">
      <c r="P104" s="98">
        <v>38807</v>
      </c>
      <c r="Q104" s="99">
        <v>175.78238771458501</v>
      </c>
      <c r="R104" s="100">
        <v>153.85029800010901</v>
      </c>
      <c r="T104" s="98">
        <v>44104</v>
      </c>
      <c r="U104" s="101">
        <v>252.280575488832</v>
      </c>
      <c r="V104" s="101">
        <v>240.851206777382</v>
      </c>
    </row>
    <row r="105" spans="16:22" x14ac:dyDescent="0.25">
      <c r="P105" s="98">
        <v>38837</v>
      </c>
      <c r="Q105" s="99">
        <v>176.900878401526</v>
      </c>
      <c r="R105" s="100">
        <v>154.728612140986</v>
      </c>
      <c r="T105" s="98">
        <v>44196</v>
      </c>
      <c r="U105" s="101">
        <v>264.52693396196798</v>
      </c>
      <c r="V105" s="101">
        <v>256.46566233365701</v>
      </c>
    </row>
    <row r="106" spans="16:22" x14ac:dyDescent="0.25">
      <c r="P106" s="98">
        <v>38868</v>
      </c>
      <c r="Q106" s="99">
        <v>177.483657446162</v>
      </c>
      <c r="R106" s="100">
        <v>154.40265998517901</v>
      </c>
      <c r="T106" s="98">
        <v>44286</v>
      </c>
      <c r="U106" s="101">
        <v>265.34337467797201</v>
      </c>
      <c r="V106" s="101">
        <v>258.709858225255</v>
      </c>
    </row>
    <row r="107" spans="16:22" x14ac:dyDescent="0.25">
      <c r="P107" s="98">
        <v>38898</v>
      </c>
      <c r="Q107" s="99">
        <v>179.120400659322</v>
      </c>
      <c r="R107" s="100">
        <v>155.56932446737699</v>
      </c>
      <c r="T107" s="98">
        <v>44377</v>
      </c>
      <c r="U107" s="101">
        <v>277.90004292502903</v>
      </c>
      <c r="V107" s="101">
        <v>267.03448931067499</v>
      </c>
    </row>
    <row r="108" spans="16:22" x14ac:dyDescent="0.25">
      <c r="P108" s="98">
        <v>38929</v>
      </c>
      <c r="Q108" s="99">
        <v>178.84868969167499</v>
      </c>
      <c r="R108" s="100">
        <v>155.308750032727</v>
      </c>
      <c r="T108" s="98">
        <v>44469</v>
      </c>
      <c r="U108" s="101">
        <v>290.097796551751</v>
      </c>
      <c r="V108" s="101">
        <v>289.654055416245</v>
      </c>
    </row>
    <row r="109" spans="16:22" x14ac:dyDescent="0.25">
      <c r="P109" s="98">
        <v>38960</v>
      </c>
      <c r="Q109" s="99">
        <v>178.151170483215</v>
      </c>
      <c r="R109" s="100">
        <v>156.462678592299</v>
      </c>
      <c r="T109" s="98">
        <v>44561</v>
      </c>
      <c r="U109" s="101">
        <v>304.52753307477002</v>
      </c>
      <c r="V109" s="101">
        <v>299.07291512501303</v>
      </c>
    </row>
    <row r="110" spans="16:22" x14ac:dyDescent="0.25">
      <c r="P110" s="98">
        <v>38990</v>
      </c>
      <c r="Q110" s="99">
        <v>176.22043060889001</v>
      </c>
      <c r="R110" s="100">
        <v>155.967015914131</v>
      </c>
      <c r="T110" s="98">
        <v>44651</v>
      </c>
      <c r="U110" s="101">
        <v>307.38092781826998</v>
      </c>
      <c r="V110" s="101">
        <v>298.66192520796102</v>
      </c>
    </row>
    <row r="111" spans="16:22" x14ac:dyDescent="0.25">
      <c r="P111" s="98">
        <v>39021</v>
      </c>
      <c r="Q111" s="99">
        <v>174.94637236205401</v>
      </c>
      <c r="R111" s="100">
        <v>157.23908546987099</v>
      </c>
      <c r="T111" s="98">
        <v>44742</v>
      </c>
      <c r="U111" s="101">
        <v>327.61342741116698</v>
      </c>
      <c r="V111" s="101">
        <v>327.92431487238099</v>
      </c>
    </row>
    <row r="112" spans="16:22" x14ac:dyDescent="0.25">
      <c r="P112" s="98">
        <v>39051</v>
      </c>
      <c r="Q112" s="99">
        <v>175.267796648786</v>
      </c>
      <c r="R112" s="100">
        <v>158.35500557162601</v>
      </c>
      <c r="T112" s="98">
        <v>44834</v>
      </c>
      <c r="U112" s="101">
        <v>328.60755762644499</v>
      </c>
      <c r="V112" s="101">
        <v>326.29606600944402</v>
      </c>
    </row>
    <row r="113" spans="16:22" x14ac:dyDescent="0.25">
      <c r="P113" s="98">
        <v>39082</v>
      </c>
      <c r="Q113" s="99">
        <v>176.87743414001901</v>
      </c>
      <c r="R113" s="100">
        <v>162.18090647986099</v>
      </c>
      <c r="T113" s="98">
        <v>44926</v>
      </c>
      <c r="U113" s="101">
        <v>325.33302433234701</v>
      </c>
      <c r="V113" s="101">
        <v>310.58569567705598</v>
      </c>
    </row>
    <row r="114" spans="16:22" x14ac:dyDescent="0.25">
      <c r="P114" s="98">
        <v>39113</v>
      </c>
      <c r="Q114" s="99">
        <v>179.639426220269</v>
      </c>
      <c r="R114" s="100">
        <v>164.447004952745</v>
      </c>
      <c r="T114" s="98">
        <v>45016</v>
      </c>
      <c r="U114" s="101">
        <v>327.54211072228799</v>
      </c>
      <c r="V114" s="101">
        <v>288.40091331889801</v>
      </c>
    </row>
    <row r="115" spans="16:22" x14ac:dyDescent="0.25">
      <c r="P115" s="98">
        <v>39141</v>
      </c>
      <c r="Q115" s="99">
        <v>181.92963922778199</v>
      </c>
      <c r="R115" s="100">
        <v>167.324467300766</v>
      </c>
      <c r="T115" s="98">
        <v>45107</v>
      </c>
      <c r="U115" s="101">
        <v>329.62291113331798</v>
      </c>
      <c r="V115" s="101">
        <v>308.67600203197202</v>
      </c>
    </row>
    <row r="116" spans="16:22" x14ac:dyDescent="0.25">
      <c r="P116" s="98">
        <v>39172</v>
      </c>
      <c r="Q116" s="99">
        <v>183.62949814302499</v>
      </c>
      <c r="R116" s="100">
        <v>167.056344235794</v>
      </c>
      <c r="T116" s="98">
        <v>45199</v>
      </c>
      <c r="U116" s="101">
        <v>339.07106618127199</v>
      </c>
      <c r="V116" s="101">
        <v>289.87602161378402</v>
      </c>
    </row>
    <row r="117" spans="16:22" x14ac:dyDescent="0.25">
      <c r="P117" s="98">
        <v>39202</v>
      </c>
      <c r="Q117" s="99">
        <v>185.225887029978</v>
      </c>
      <c r="R117" s="100">
        <v>168.45336643475699</v>
      </c>
      <c r="T117" s="98">
        <v>45291</v>
      </c>
      <c r="U117" s="101">
        <v>328.55121841067199</v>
      </c>
      <c r="V117" s="101">
        <v>262.490603531999</v>
      </c>
    </row>
    <row r="118" spans="16:22" x14ac:dyDescent="0.25">
      <c r="P118" s="98">
        <v>39233</v>
      </c>
      <c r="Q118" s="99">
        <v>185.43840642442501</v>
      </c>
      <c r="R118" s="100">
        <v>168.22396413194301</v>
      </c>
      <c r="T118" s="98">
        <v>45382</v>
      </c>
      <c r="U118" s="101" t="s">
        <v>76</v>
      </c>
      <c r="V118" s="101" t="s">
        <v>76</v>
      </c>
    </row>
    <row r="119" spans="16:22" x14ac:dyDescent="0.25">
      <c r="P119" s="98">
        <v>39263</v>
      </c>
      <c r="Q119" s="99">
        <v>186.43492545255</v>
      </c>
      <c r="R119" s="100">
        <v>170.41910499005201</v>
      </c>
      <c r="T119" s="98">
        <v>45473</v>
      </c>
      <c r="U119" s="101" t="s">
        <v>76</v>
      </c>
      <c r="V119" s="101" t="s">
        <v>76</v>
      </c>
    </row>
    <row r="120" spans="16:22" x14ac:dyDescent="0.25">
      <c r="P120" s="98">
        <v>39294</v>
      </c>
      <c r="Q120" s="99">
        <v>186.26958761041999</v>
      </c>
      <c r="R120" s="100">
        <v>169.996069558302</v>
      </c>
      <c r="T120" s="98">
        <v>45565</v>
      </c>
      <c r="U120" s="101" t="s">
        <v>76</v>
      </c>
      <c r="V120" s="101" t="s">
        <v>76</v>
      </c>
    </row>
    <row r="121" spans="16:22" x14ac:dyDescent="0.25">
      <c r="P121" s="98">
        <v>39325</v>
      </c>
      <c r="Q121" s="99">
        <v>187.284393687538</v>
      </c>
      <c r="R121" s="100">
        <v>170.35001064917199</v>
      </c>
      <c r="T121" s="98">
        <v>45657</v>
      </c>
      <c r="U121" s="101" t="s">
        <v>76</v>
      </c>
      <c r="V121" s="101" t="s">
        <v>76</v>
      </c>
    </row>
    <row r="122" spans="16:22" x14ac:dyDescent="0.25">
      <c r="P122" s="98">
        <v>39355</v>
      </c>
      <c r="Q122" s="99">
        <v>185.541005910694</v>
      </c>
      <c r="R122" s="100">
        <v>166.40161401680899</v>
      </c>
      <c r="T122" s="98">
        <v>45747</v>
      </c>
      <c r="U122" s="101" t="s">
        <v>76</v>
      </c>
      <c r="V122" s="101" t="s">
        <v>76</v>
      </c>
    </row>
    <row r="123" spans="16:22" x14ac:dyDescent="0.25">
      <c r="P123" s="98">
        <v>39386</v>
      </c>
      <c r="Q123" s="99">
        <v>182.30419820382099</v>
      </c>
      <c r="R123" s="100">
        <v>162.351162537492</v>
      </c>
      <c r="T123" s="98">
        <v>45838</v>
      </c>
      <c r="U123" s="101" t="s">
        <v>76</v>
      </c>
      <c r="V123" s="101" t="s">
        <v>76</v>
      </c>
    </row>
    <row r="124" spans="16:22" x14ac:dyDescent="0.25">
      <c r="P124" s="98">
        <v>39416</v>
      </c>
      <c r="Q124" s="99">
        <v>179.21091705063299</v>
      </c>
      <c r="R124" s="100">
        <v>156.30301786974201</v>
      </c>
      <c r="T124" s="98">
        <v>45930</v>
      </c>
      <c r="U124" s="101" t="s">
        <v>76</v>
      </c>
      <c r="V124" s="101" t="s">
        <v>76</v>
      </c>
    </row>
    <row r="125" spans="16:22" x14ac:dyDescent="0.25">
      <c r="P125" s="98">
        <v>39447</v>
      </c>
      <c r="Q125" s="99">
        <v>178.589176189406</v>
      </c>
      <c r="R125" s="100">
        <v>153.82915254321199</v>
      </c>
      <c r="T125" s="98">
        <v>46022</v>
      </c>
      <c r="U125" s="101" t="s">
        <v>76</v>
      </c>
      <c r="V125" s="101" t="s">
        <v>76</v>
      </c>
    </row>
    <row r="126" spans="16:22" x14ac:dyDescent="0.25">
      <c r="P126" s="98">
        <v>39478</v>
      </c>
      <c r="Q126" s="99">
        <v>180.28948595058799</v>
      </c>
      <c r="R126" s="100">
        <v>153.71294896913301</v>
      </c>
      <c r="T126" s="98">
        <v>46112</v>
      </c>
      <c r="U126" s="101" t="s">
        <v>76</v>
      </c>
      <c r="V126" s="101" t="s">
        <v>76</v>
      </c>
    </row>
    <row r="127" spans="16:22" x14ac:dyDescent="0.25">
      <c r="P127" s="98">
        <v>39507</v>
      </c>
      <c r="Q127" s="99">
        <v>180.35671319126001</v>
      </c>
      <c r="R127" s="100">
        <v>158.63148152134701</v>
      </c>
      <c r="T127" s="98"/>
    </row>
    <row r="128" spans="16:22" x14ac:dyDescent="0.25">
      <c r="P128" s="98">
        <v>39538</v>
      </c>
      <c r="Q128" s="99">
        <v>178.48212140381301</v>
      </c>
      <c r="R128" s="100">
        <v>161.73952880234799</v>
      </c>
      <c r="T128" s="98"/>
    </row>
    <row r="129" spans="16:20" x14ac:dyDescent="0.25">
      <c r="P129" s="98">
        <v>39568</v>
      </c>
      <c r="Q129" s="99">
        <v>175.29374249481299</v>
      </c>
      <c r="R129" s="100">
        <v>161.60482113090899</v>
      </c>
      <c r="T129" s="98"/>
    </row>
    <row r="130" spans="16:20" x14ac:dyDescent="0.25">
      <c r="P130" s="98">
        <v>39599</v>
      </c>
      <c r="Q130" s="99">
        <v>173.775396153983</v>
      </c>
      <c r="R130" s="100">
        <v>157.190075919306</v>
      </c>
      <c r="T130" s="98"/>
    </row>
    <row r="131" spans="16:20" x14ac:dyDescent="0.25">
      <c r="P131" s="98">
        <v>39629</v>
      </c>
      <c r="Q131" s="99">
        <v>173.27598280798</v>
      </c>
      <c r="R131" s="100">
        <v>154.30584206383401</v>
      </c>
      <c r="T131" s="98"/>
    </row>
    <row r="132" spans="16:20" x14ac:dyDescent="0.25">
      <c r="P132" s="98">
        <v>39660</v>
      </c>
      <c r="Q132" s="99">
        <v>173.07508261365101</v>
      </c>
      <c r="R132" s="100">
        <v>154.433613954169</v>
      </c>
      <c r="T132" s="98"/>
    </row>
    <row r="133" spans="16:20" x14ac:dyDescent="0.25">
      <c r="P133" s="98">
        <v>39691</v>
      </c>
      <c r="Q133" s="99">
        <v>172.01836877991201</v>
      </c>
      <c r="R133" s="100">
        <v>156.12429518998499</v>
      </c>
      <c r="T133" s="98"/>
    </row>
    <row r="134" spans="16:20" x14ac:dyDescent="0.25">
      <c r="P134" s="98">
        <v>39721</v>
      </c>
      <c r="Q134" s="99">
        <v>168.331465712159</v>
      </c>
      <c r="R134" s="100">
        <v>153.41591842144899</v>
      </c>
      <c r="T134" s="98"/>
    </row>
    <row r="135" spans="16:20" x14ac:dyDescent="0.25">
      <c r="P135" s="98">
        <v>39752</v>
      </c>
      <c r="Q135" s="99">
        <v>164.03914331389399</v>
      </c>
      <c r="R135" s="100">
        <v>144.73786039207701</v>
      </c>
      <c r="T135" s="98"/>
    </row>
    <row r="136" spans="16:20" x14ac:dyDescent="0.25">
      <c r="P136" s="98">
        <v>39782</v>
      </c>
      <c r="Q136" s="99">
        <v>158.180664236279</v>
      </c>
      <c r="R136" s="100">
        <v>135.20501434443301</v>
      </c>
      <c r="T136" s="98"/>
    </row>
    <row r="137" spans="16:20" x14ac:dyDescent="0.25">
      <c r="P137" s="98">
        <v>39813</v>
      </c>
      <c r="Q137" s="99">
        <v>155.356839244095</v>
      </c>
      <c r="R137" s="100">
        <v>131.532552956974</v>
      </c>
      <c r="T137" s="98"/>
    </row>
    <row r="138" spans="16:20" x14ac:dyDescent="0.25">
      <c r="P138" s="98">
        <v>39844</v>
      </c>
      <c r="Q138" s="99">
        <v>151.63938999596499</v>
      </c>
      <c r="R138" s="100">
        <v>130.07424327165</v>
      </c>
      <c r="T138" s="98"/>
    </row>
    <row r="139" spans="16:20" x14ac:dyDescent="0.25">
      <c r="P139" s="98">
        <v>39872</v>
      </c>
      <c r="Q139" s="99">
        <v>149.01388891049399</v>
      </c>
      <c r="R139" s="100">
        <v>127.254914257154</v>
      </c>
      <c r="T139" s="98"/>
    </row>
    <row r="140" spans="16:20" x14ac:dyDescent="0.25">
      <c r="P140" s="98">
        <v>39903</v>
      </c>
      <c r="Q140" s="99">
        <v>144.15687524418601</v>
      </c>
      <c r="R140" s="100">
        <v>118.74462863291301</v>
      </c>
      <c r="T140" s="98"/>
    </row>
    <row r="141" spans="16:20" x14ac:dyDescent="0.25">
      <c r="P141" s="98">
        <v>39933</v>
      </c>
      <c r="Q141" s="99">
        <v>140.96382175679199</v>
      </c>
      <c r="R141" s="100">
        <v>113.97788826856301</v>
      </c>
      <c r="T141" s="98"/>
    </row>
    <row r="142" spans="16:20" x14ac:dyDescent="0.25">
      <c r="P142" s="98">
        <v>39964</v>
      </c>
      <c r="Q142" s="99">
        <v>139.162263977994</v>
      </c>
      <c r="R142" s="100">
        <v>110.56530050324901</v>
      </c>
      <c r="T142" s="98"/>
    </row>
    <row r="143" spans="16:20" x14ac:dyDescent="0.25">
      <c r="P143" s="98">
        <v>39994</v>
      </c>
      <c r="Q143" s="99">
        <v>139.63464827967201</v>
      </c>
      <c r="R143" s="100">
        <v>111.50613686886599</v>
      </c>
      <c r="T143" s="98"/>
    </row>
    <row r="144" spans="16:20" x14ac:dyDescent="0.25">
      <c r="P144" s="98">
        <v>40025</v>
      </c>
      <c r="Q144" s="99">
        <v>140.093354195979</v>
      </c>
      <c r="R144" s="100">
        <v>109.850417434614</v>
      </c>
      <c r="T144" s="98"/>
    </row>
    <row r="145" spans="16:20" x14ac:dyDescent="0.25">
      <c r="P145" s="98">
        <v>40056</v>
      </c>
      <c r="Q145" s="99">
        <v>139.06732905819101</v>
      </c>
      <c r="R145" s="100">
        <v>108.010115379954</v>
      </c>
      <c r="T145" s="98"/>
    </row>
    <row r="146" spans="16:20" x14ac:dyDescent="0.25">
      <c r="P146" s="98">
        <v>40086</v>
      </c>
      <c r="Q146" s="99">
        <v>135.196827315565</v>
      </c>
      <c r="R146" s="100">
        <v>104.407092331432</v>
      </c>
      <c r="T146" s="98"/>
    </row>
    <row r="147" spans="16:20" x14ac:dyDescent="0.25">
      <c r="P147" s="98">
        <v>40117</v>
      </c>
      <c r="Q147" s="99">
        <v>130.48774345211501</v>
      </c>
      <c r="R147" s="100">
        <v>101.82487706708901</v>
      </c>
      <c r="T147" s="98"/>
    </row>
    <row r="148" spans="16:20" x14ac:dyDescent="0.25">
      <c r="P148" s="98">
        <v>40147</v>
      </c>
      <c r="Q148" s="99">
        <v>128.48675010138601</v>
      </c>
      <c r="R148" s="100">
        <v>101.015199781728</v>
      </c>
      <c r="T148" s="98"/>
    </row>
    <row r="149" spans="16:20" x14ac:dyDescent="0.25">
      <c r="P149" s="98">
        <v>40178</v>
      </c>
      <c r="Q149" s="99">
        <v>128.974999176305</v>
      </c>
      <c r="R149" s="100">
        <v>101.05798234372701</v>
      </c>
      <c r="T149" s="98"/>
    </row>
    <row r="150" spans="16:20" x14ac:dyDescent="0.25">
      <c r="P150" s="98">
        <v>40209</v>
      </c>
      <c r="Q150" s="99">
        <v>131.197623659334</v>
      </c>
      <c r="R150" s="100">
        <v>100.692895644392</v>
      </c>
      <c r="T150" s="98"/>
    </row>
    <row r="151" spans="16:20" x14ac:dyDescent="0.25">
      <c r="P151" s="98">
        <v>40237</v>
      </c>
      <c r="Q151" s="99">
        <v>132.41815357961801</v>
      </c>
      <c r="R151" s="100">
        <v>99.964521578452405</v>
      </c>
      <c r="T151" s="98"/>
    </row>
    <row r="152" spans="16:20" x14ac:dyDescent="0.25">
      <c r="P152" s="98">
        <v>40268</v>
      </c>
      <c r="Q152" s="99">
        <v>131.73290109925</v>
      </c>
      <c r="R152" s="100">
        <v>101.482375514983</v>
      </c>
      <c r="T152" s="98"/>
    </row>
    <row r="153" spans="16:20" x14ac:dyDescent="0.25">
      <c r="P153" s="98">
        <v>40298</v>
      </c>
      <c r="Q153" s="99">
        <v>129.23712763471499</v>
      </c>
      <c r="R153" s="100">
        <v>105.414416732281</v>
      </c>
      <c r="T153" s="98"/>
    </row>
    <row r="154" spans="16:20" x14ac:dyDescent="0.25">
      <c r="P154" s="98">
        <v>40329</v>
      </c>
      <c r="Q154" s="99">
        <v>125.942079687291</v>
      </c>
      <c r="R154" s="100">
        <v>108.16218985411</v>
      </c>
      <c r="T154" s="98"/>
    </row>
    <row r="155" spans="16:20" x14ac:dyDescent="0.25">
      <c r="P155" s="98">
        <v>40359</v>
      </c>
      <c r="Q155" s="99">
        <v>124.165023678899</v>
      </c>
      <c r="R155" s="100">
        <v>108.199237092215</v>
      </c>
      <c r="T155" s="98"/>
    </row>
    <row r="156" spans="16:20" x14ac:dyDescent="0.25">
      <c r="P156" s="98">
        <v>40390</v>
      </c>
      <c r="Q156" s="99">
        <v>124.005294272744</v>
      </c>
      <c r="R156" s="100">
        <v>105.1296828604</v>
      </c>
      <c r="T156" s="98"/>
    </row>
    <row r="157" spans="16:20" x14ac:dyDescent="0.25">
      <c r="P157" s="98">
        <v>40421</v>
      </c>
      <c r="Q157" s="99">
        <v>124.781277601204</v>
      </c>
      <c r="R157" s="100">
        <v>103.42990339712399</v>
      </c>
      <c r="T157" s="98"/>
    </row>
    <row r="158" spans="16:20" x14ac:dyDescent="0.25">
      <c r="P158" s="98">
        <v>40451</v>
      </c>
      <c r="Q158" s="99">
        <v>124.223302255699</v>
      </c>
      <c r="R158" s="100">
        <v>103.22414334345601</v>
      </c>
      <c r="T158" s="98"/>
    </row>
    <row r="159" spans="16:20" x14ac:dyDescent="0.25">
      <c r="P159" s="98">
        <v>40482</v>
      </c>
      <c r="Q159" s="99">
        <v>123.07648587629799</v>
      </c>
      <c r="R159" s="100">
        <v>105.96012751424</v>
      </c>
      <c r="T159" s="98"/>
    </row>
    <row r="160" spans="16:20" x14ac:dyDescent="0.25">
      <c r="P160" s="98">
        <v>40512</v>
      </c>
      <c r="Q160" s="99">
        <v>122.434727659366</v>
      </c>
      <c r="R160" s="100">
        <v>109.219057428472</v>
      </c>
      <c r="T160" s="98"/>
    </row>
    <row r="161" spans="16:20" x14ac:dyDescent="0.25">
      <c r="P161" s="98">
        <v>40543</v>
      </c>
      <c r="Q161" s="99">
        <v>123.06853300741</v>
      </c>
      <c r="R161" s="100">
        <v>112.12228152250501</v>
      </c>
      <c r="T161" s="98"/>
    </row>
    <row r="162" spans="16:20" x14ac:dyDescent="0.25">
      <c r="P162" s="98">
        <v>40574</v>
      </c>
      <c r="Q162" s="99">
        <v>122.40500651158899</v>
      </c>
      <c r="R162" s="100">
        <v>111.35388569719299</v>
      </c>
      <c r="T162" s="98"/>
    </row>
    <row r="163" spans="16:20" x14ac:dyDescent="0.25">
      <c r="P163" s="98">
        <v>40602</v>
      </c>
      <c r="Q163" s="99">
        <v>120.880552821051</v>
      </c>
      <c r="R163" s="100">
        <v>106.575278055138</v>
      </c>
      <c r="T163" s="98"/>
    </row>
    <row r="164" spans="16:20" x14ac:dyDescent="0.25">
      <c r="P164" s="98">
        <v>40633</v>
      </c>
      <c r="Q164" s="99">
        <v>119.5683252047</v>
      </c>
      <c r="R164" s="100">
        <v>102.293380448333</v>
      </c>
      <c r="T164" s="98"/>
    </row>
    <row r="165" spans="16:20" x14ac:dyDescent="0.25">
      <c r="P165" s="98">
        <v>40663</v>
      </c>
      <c r="Q165" s="99">
        <v>120.038630030576</v>
      </c>
      <c r="R165" s="100">
        <v>101.067315868435</v>
      </c>
      <c r="T165" s="98"/>
    </row>
    <row r="166" spans="16:20" x14ac:dyDescent="0.25">
      <c r="P166" s="98">
        <v>40694</v>
      </c>
      <c r="Q166" s="99">
        <v>120.835768815739</v>
      </c>
      <c r="R166" s="100">
        <v>103.10974030367601</v>
      </c>
      <c r="T166" s="98"/>
    </row>
    <row r="167" spans="16:20" x14ac:dyDescent="0.25">
      <c r="P167" s="98">
        <v>40724</v>
      </c>
      <c r="Q167" s="99">
        <v>120.752900435673</v>
      </c>
      <c r="R167" s="100">
        <v>105.366303619503</v>
      </c>
      <c r="T167" s="98"/>
    </row>
    <row r="168" spans="16:20" x14ac:dyDescent="0.25">
      <c r="P168" s="98">
        <v>40755</v>
      </c>
      <c r="Q168" s="99">
        <v>120.51818801314</v>
      </c>
      <c r="R168" s="100">
        <v>108.11198324244199</v>
      </c>
      <c r="T168" s="98"/>
    </row>
    <row r="169" spans="16:20" x14ac:dyDescent="0.25">
      <c r="P169" s="98">
        <v>40786</v>
      </c>
      <c r="Q169" s="99">
        <v>121.39638346856999</v>
      </c>
      <c r="R169" s="100">
        <v>110.19019641121599</v>
      </c>
      <c r="T169" s="98"/>
    </row>
    <row r="170" spans="16:20" x14ac:dyDescent="0.25">
      <c r="P170" s="98">
        <v>40816</v>
      </c>
      <c r="Q170" s="99">
        <v>122.89230985328101</v>
      </c>
      <c r="R170" s="100">
        <v>111.61202642559699</v>
      </c>
      <c r="T170" s="98"/>
    </row>
    <row r="171" spans="16:20" x14ac:dyDescent="0.25">
      <c r="P171" s="98">
        <v>40847</v>
      </c>
      <c r="Q171" s="99">
        <v>124.028433176845</v>
      </c>
      <c r="R171" s="100">
        <v>113.69960410681099</v>
      </c>
    </row>
    <row r="172" spans="16:20" x14ac:dyDescent="0.25">
      <c r="P172" s="98">
        <v>40877</v>
      </c>
      <c r="Q172" s="99">
        <v>124.078391985233</v>
      </c>
      <c r="R172" s="100">
        <v>113.735794277404</v>
      </c>
    </row>
    <row r="173" spans="16:20" x14ac:dyDescent="0.25">
      <c r="P173" s="98">
        <v>40908</v>
      </c>
      <c r="Q173" s="99">
        <v>123.612805192417</v>
      </c>
      <c r="R173" s="100">
        <v>114.294044546222</v>
      </c>
    </row>
    <row r="174" spans="16:20" x14ac:dyDescent="0.25">
      <c r="P174" s="98">
        <v>40939</v>
      </c>
      <c r="Q174" s="99">
        <v>122.13274616706001</v>
      </c>
      <c r="R174" s="100">
        <v>111.30582516808001</v>
      </c>
    </row>
    <row r="175" spans="16:20" x14ac:dyDescent="0.25">
      <c r="P175" s="98">
        <v>40968</v>
      </c>
      <c r="Q175" s="99">
        <v>120.38135133220599</v>
      </c>
      <c r="R175" s="100">
        <v>109.662285123937</v>
      </c>
    </row>
    <row r="176" spans="16:20" x14ac:dyDescent="0.25">
      <c r="P176" s="98">
        <v>40999</v>
      </c>
      <c r="Q176" s="99">
        <v>120.310198636355</v>
      </c>
      <c r="R176" s="100">
        <v>108.564367698566</v>
      </c>
    </row>
    <row r="177" spans="16:18" x14ac:dyDescent="0.25">
      <c r="P177" s="98">
        <v>41029</v>
      </c>
      <c r="Q177" s="99">
        <v>120.96957470989101</v>
      </c>
      <c r="R177" s="100">
        <v>110.00212379406599</v>
      </c>
    </row>
    <row r="178" spans="16:18" x14ac:dyDescent="0.25">
      <c r="P178" s="98">
        <v>41060</v>
      </c>
      <c r="Q178" s="99">
        <v>122.409559664063</v>
      </c>
      <c r="R178" s="100">
        <v>110.776260886777</v>
      </c>
    </row>
    <row r="179" spans="16:18" x14ac:dyDescent="0.25">
      <c r="P179" s="98">
        <v>41090</v>
      </c>
      <c r="Q179" s="99">
        <v>123.03708341509</v>
      </c>
      <c r="R179" s="100">
        <v>112.369434280249</v>
      </c>
    </row>
    <row r="180" spans="16:18" x14ac:dyDescent="0.25">
      <c r="P180" s="98">
        <v>41121</v>
      </c>
      <c r="Q180" s="99">
        <v>124.069156663027</v>
      </c>
      <c r="R180" s="100">
        <v>114.363377384396</v>
      </c>
    </row>
    <row r="181" spans="16:18" x14ac:dyDescent="0.25">
      <c r="P181" s="98">
        <v>41152</v>
      </c>
      <c r="Q181" s="99">
        <v>125.357323505831</v>
      </c>
      <c r="R181" s="100">
        <v>117.015166058625</v>
      </c>
    </row>
    <row r="182" spans="16:18" x14ac:dyDescent="0.25">
      <c r="P182" s="98">
        <v>41182</v>
      </c>
      <c r="Q182" s="99">
        <v>126.534078480291</v>
      </c>
      <c r="R182" s="100">
        <v>117.26386422352201</v>
      </c>
    </row>
    <row r="183" spans="16:18" x14ac:dyDescent="0.25">
      <c r="P183" s="98">
        <v>41213</v>
      </c>
      <c r="Q183" s="99">
        <v>128.42702130931801</v>
      </c>
      <c r="R183" s="100">
        <v>117.138906290233</v>
      </c>
    </row>
    <row r="184" spans="16:18" x14ac:dyDescent="0.25">
      <c r="P184" s="98">
        <v>41243</v>
      </c>
      <c r="Q184" s="99">
        <v>129.495093436622</v>
      </c>
      <c r="R184" s="100">
        <v>116.031578165554</v>
      </c>
    </row>
    <row r="185" spans="16:18" x14ac:dyDescent="0.25">
      <c r="P185" s="98">
        <v>41274</v>
      </c>
      <c r="Q185" s="99">
        <v>130.320381509546</v>
      </c>
      <c r="R185" s="100">
        <v>116.612089711013</v>
      </c>
    </row>
    <row r="186" spans="16:18" x14ac:dyDescent="0.25">
      <c r="P186" s="98">
        <v>41305</v>
      </c>
      <c r="Q186" s="99">
        <v>128.79069178957701</v>
      </c>
      <c r="R186" s="100">
        <v>115.656935866092</v>
      </c>
    </row>
    <row r="187" spans="16:18" x14ac:dyDescent="0.25">
      <c r="P187" s="98">
        <v>41333</v>
      </c>
      <c r="Q187" s="99">
        <v>127.144901581684</v>
      </c>
      <c r="R187" s="100">
        <v>117.043346522191</v>
      </c>
    </row>
    <row r="188" spans="16:18" x14ac:dyDescent="0.25">
      <c r="P188" s="98">
        <v>41364</v>
      </c>
      <c r="Q188" s="99">
        <v>126.83927446758</v>
      </c>
      <c r="R188" s="100">
        <v>118.48761093528999</v>
      </c>
    </row>
    <row r="189" spans="16:18" x14ac:dyDescent="0.25">
      <c r="P189" s="98">
        <v>41394</v>
      </c>
      <c r="Q189" s="99">
        <v>129.16526165400299</v>
      </c>
      <c r="R189" s="100">
        <v>122.506720492341</v>
      </c>
    </row>
    <row r="190" spans="16:18" x14ac:dyDescent="0.25">
      <c r="P190" s="98">
        <v>41425</v>
      </c>
      <c r="Q190" s="99">
        <v>132.12849096986699</v>
      </c>
      <c r="R190" s="100">
        <v>123.860735052411</v>
      </c>
    </row>
    <row r="191" spans="16:18" x14ac:dyDescent="0.25">
      <c r="P191" s="98">
        <v>41455</v>
      </c>
      <c r="Q191" s="99">
        <v>134.61396269177399</v>
      </c>
      <c r="R191" s="100">
        <v>124.82634288745</v>
      </c>
    </row>
    <row r="192" spans="16:18" x14ac:dyDescent="0.25">
      <c r="P192" s="98">
        <v>41486</v>
      </c>
      <c r="Q192" s="99">
        <v>135.60876695030899</v>
      </c>
      <c r="R192" s="100">
        <v>123.742039470528</v>
      </c>
    </row>
    <row r="193" spans="16:18" x14ac:dyDescent="0.25">
      <c r="P193" s="98">
        <v>41517</v>
      </c>
      <c r="Q193" s="99">
        <v>136.26728383936299</v>
      </c>
      <c r="R193" s="100">
        <v>123.934571563036</v>
      </c>
    </row>
    <row r="194" spans="16:18" x14ac:dyDescent="0.25">
      <c r="P194" s="98">
        <v>41547</v>
      </c>
      <c r="Q194" s="99">
        <v>136.915716229742</v>
      </c>
      <c r="R194" s="100">
        <v>124.38328577247501</v>
      </c>
    </row>
    <row r="195" spans="16:18" x14ac:dyDescent="0.25">
      <c r="P195" s="98">
        <v>41578</v>
      </c>
      <c r="Q195" s="99">
        <v>137.50487004311</v>
      </c>
      <c r="R195" s="100">
        <v>125.686566158022</v>
      </c>
    </row>
    <row r="196" spans="16:18" x14ac:dyDescent="0.25">
      <c r="P196" s="98">
        <v>41608</v>
      </c>
      <c r="Q196" s="99">
        <v>138.37527466663499</v>
      </c>
      <c r="R196" s="100">
        <v>127.253936949037</v>
      </c>
    </row>
    <row r="197" spans="16:18" x14ac:dyDescent="0.25">
      <c r="P197" s="98">
        <v>41639</v>
      </c>
      <c r="Q197" s="99">
        <v>139.665190576805</v>
      </c>
      <c r="R197" s="100">
        <v>128.17631032896401</v>
      </c>
    </row>
    <row r="198" spans="16:18" x14ac:dyDescent="0.25">
      <c r="P198" s="98">
        <v>41670</v>
      </c>
      <c r="Q198" s="99">
        <v>141.79385452144501</v>
      </c>
      <c r="R198" s="100">
        <v>129.84238630023901</v>
      </c>
    </row>
    <row r="199" spans="16:18" x14ac:dyDescent="0.25">
      <c r="P199" s="98">
        <v>41698</v>
      </c>
      <c r="Q199" s="99">
        <v>142.631796851225</v>
      </c>
      <c r="R199" s="100">
        <v>130.50972071009201</v>
      </c>
    </row>
    <row r="200" spans="16:18" x14ac:dyDescent="0.25">
      <c r="P200" s="98">
        <v>41729</v>
      </c>
      <c r="Q200" s="99">
        <v>143.13827374384999</v>
      </c>
      <c r="R200" s="100">
        <v>132.84840723245</v>
      </c>
    </row>
    <row r="201" spans="16:18" x14ac:dyDescent="0.25">
      <c r="P201" s="98">
        <v>41759</v>
      </c>
      <c r="Q201" s="99">
        <v>143.44561214467299</v>
      </c>
      <c r="R201" s="100">
        <v>134.45077066369899</v>
      </c>
    </row>
    <row r="202" spans="16:18" x14ac:dyDescent="0.25">
      <c r="P202" s="98">
        <v>41790</v>
      </c>
      <c r="Q202" s="99">
        <v>145.48923855689799</v>
      </c>
      <c r="R202" s="100">
        <v>135.948545056136</v>
      </c>
    </row>
    <row r="203" spans="16:18" x14ac:dyDescent="0.25">
      <c r="P203" s="98">
        <v>41820</v>
      </c>
      <c r="Q203" s="99">
        <v>147.72053692724899</v>
      </c>
      <c r="R203" s="100">
        <v>136.30440644871399</v>
      </c>
    </row>
    <row r="204" spans="16:18" x14ac:dyDescent="0.25">
      <c r="P204" s="98">
        <v>41851</v>
      </c>
      <c r="Q204" s="99">
        <v>150.257641023183</v>
      </c>
      <c r="R204" s="100">
        <v>136.51064295537799</v>
      </c>
    </row>
    <row r="205" spans="16:18" x14ac:dyDescent="0.25">
      <c r="P205" s="98">
        <v>41882</v>
      </c>
      <c r="Q205" s="99">
        <v>151.72152079459201</v>
      </c>
      <c r="R205" s="100">
        <v>137.732521756761</v>
      </c>
    </row>
    <row r="206" spans="16:18" x14ac:dyDescent="0.25">
      <c r="P206" s="98">
        <v>41912</v>
      </c>
      <c r="Q206" s="99">
        <v>153.066910750603</v>
      </c>
      <c r="R206" s="100">
        <v>139.662286565751</v>
      </c>
    </row>
    <row r="207" spans="16:18" x14ac:dyDescent="0.25">
      <c r="P207" s="98">
        <v>41943</v>
      </c>
      <c r="Q207" s="99">
        <v>153.65059116671401</v>
      </c>
      <c r="R207" s="100">
        <v>141.40974839125701</v>
      </c>
    </row>
    <row r="208" spans="16:18" x14ac:dyDescent="0.25">
      <c r="P208" s="98">
        <v>41973</v>
      </c>
      <c r="Q208" s="99">
        <v>154.84160101294401</v>
      </c>
      <c r="R208" s="100">
        <v>143.253042189973</v>
      </c>
    </row>
    <row r="209" spans="16:18" x14ac:dyDescent="0.25">
      <c r="P209" s="98">
        <v>42004</v>
      </c>
      <c r="Q209" s="99">
        <v>155.800647845302</v>
      </c>
      <c r="R209" s="100">
        <v>145.399912733028</v>
      </c>
    </row>
    <row r="210" spans="16:18" x14ac:dyDescent="0.25">
      <c r="P210" s="98">
        <v>42035</v>
      </c>
      <c r="Q210" s="99">
        <v>157.40087588060001</v>
      </c>
      <c r="R210" s="100">
        <v>148.353807973285</v>
      </c>
    </row>
    <row r="211" spans="16:18" x14ac:dyDescent="0.25">
      <c r="P211" s="98">
        <v>42063</v>
      </c>
      <c r="Q211" s="99">
        <v>157.78821031029699</v>
      </c>
      <c r="R211" s="100">
        <v>149.028904769105</v>
      </c>
    </row>
    <row r="212" spans="16:18" x14ac:dyDescent="0.25">
      <c r="P212" s="98">
        <v>42094</v>
      </c>
      <c r="Q212" s="99">
        <v>158.53654895527501</v>
      </c>
      <c r="R212" s="100">
        <v>150.00918574994199</v>
      </c>
    </row>
    <row r="213" spans="16:18" x14ac:dyDescent="0.25">
      <c r="P213" s="98">
        <v>42124</v>
      </c>
      <c r="Q213" s="99">
        <v>159.08840398632799</v>
      </c>
      <c r="R213" s="100">
        <v>149.73964680405001</v>
      </c>
    </row>
    <row r="214" spans="16:18" x14ac:dyDescent="0.25">
      <c r="P214" s="98">
        <v>42155</v>
      </c>
      <c r="Q214" s="99">
        <v>161.33869444544001</v>
      </c>
      <c r="R214" s="100">
        <v>151.23163547531701</v>
      </c>
    </row>
    <row r="215" spans="16:18" x14ac:dyDescent="0.25">
      <c r="P215" s="98">
        <v>42185</v>
      </c>
      <c r="Q215" s="99">
        <v>163.70924484893001</v>
      </c>
      <c r="R215" s="100">
        <v>151.78679197178201</v>
      </c>
    </row>
    <row r="216" spans="16:18" x14ac:dyDescent="0.25">
      <c r="P216" s="98">
        <v>42216</v>
      </c>
      <c r="Q216" s="99">
        <v>166.23666833429499</v>
      </c>
      <c r="R216" s="100">
        <v>153.49013990125599</v>
      </c>
    </row>
    <row r="217" spans="16:18" x14ac:dyDescent="0.25">
      <c r="P217" s="98">
        <v>42247</v>
      </c>
      <c r="Q217" s="99">
        <v>167.523577549225</v>
      </c>
      <c r="R217" s="100">
        <v>154.88438151861101</v>
      </c>
    </row>
    <row r="218" spans="16:18" x14ac:dyDescent="0.25">
      <c r="P218" s="98">
        <v>42277</v>
      </c>
      <c r="Q218" s="99">
        <v>167.39838887328699</v>
      </c>
      <c r="R218" s="100">
        <v>155.06802876042599</v>
      </c>
    </row>
    <row r="219" spans="16:18" x14ac:dyDescent="0.25">
      <c r="P219" s="98">
        <v>42308</v>
      </c>
      <c r="Q219" s="99">
        <v>165.93847084670901</v>
      </c>
      <c r="R219" s="100">
        <v>153.42430328286201</v>
      </c>
    </row>
    <row r="220" spans="16:18" x14ac:dyDescent="0.25">
      <c r="P220" s="98">
        <v>42338</v>
      </c>
      <c r="Q220" s="99">
        <v>165.77687760130601</v>
      </c>
      <c r="R220" s="100">
        <v>152.93146339026401</v>
      </c>
    </row>
    <row r="221" spans="16:18" x14ac:dyDescent="0.25">
      <c r="P221" s="98">
        <v>42369</v>
      </c>
      <c r="Q221" s="99">
        <v>167.373678777218</v>
      </c>
      <c r="R221" s="100">
        <v>155.08776041356899</v>
      </c>
    </row>
    <row r="222" spans="16:18" x14ac:dyDescent="0.25">
      <c r="P222" s="98">
        <v>42400</v>
      </c>
      <c r="Q222" s="99">
        <v>170.93332354360399</v>
      </c>
      <c r="R222" s="100">
        <v>159.41757895480899</v>
      </c>
    </row>
    <row r="223" spans="16:18" x14ac:dyDescent="0.25">
      <c r="P223" s="98">
        <v>42429</v>
      </c>
      <c r="Q223" s="99">
        <v>172.48225264024899</v>
      </c>
      <c r="R223" s="100">
        <v>161.33150406827201</v>
      </c>
    </row>
    <row r="224" spans="16:18" x14ac:dyDescent="0.25">
      <c r="P224" s="98">
        <v>42460</v>
      </c>
      <c r="Q224" s="99">
        <v>172.49138351214799</v>
      </c>
      <c r="R224" s="100">
        <v>161.011218169161</v>
      </c>
    </row>
    <row r="225" spans="16:18" x14ac:dyDescent="0.25">
      <c r="P225" s="98">
        <v>42490</v>
      </c>
      <c r="Q225" s="99">
        <v>171.06369210704699</v>
      </c>
      <c r="R225" s="100">
        <v>158.72011060496101</v>
      </c>
    </row>
    <row r="226" spans="16:18" x14ac:dyDescent="0.25">
      <c r="P226" s="98">
        <v>42521</v>
      </c>
      <c r="Q226" s="99">
        <v>172.506133134089</v>
      </c>
      <c r="R226" s="100">
        <v>159.766687656492</v>
      </c>
    </row>
    <row r="227" spans="16:18" x14ac:dyDescent="0.25">
      <c r="P227" s="98">
        <v>42551</v>
      </c>
      <c r="Q227" s="99">
        <v>175.02479861616999</v>
      </c>
      <c r="R227" s="100">
        <v>162.274785996774</v>
      </c>
    </row>
    <row r="228" spans="16:18" x14ac:dyDescent="0.25">
      <c r="P228" s="98">
        <v>42582</v>
      </c>
      <c r="Q228" s="99">
        <v>179.526710420038</v>
      </c>
      <c r="R228" s="100">
        <v>166.11641430690401</v>
      </c>
    </row>
    <row r="229" spans="16:18" x14ac:dyDescent="0.25">
      <c r="P229" s="98">
        <v>42613</v>
      </c>
      <c r="Q229" s="99">
        <v>182.09119401302701</v>
      </c>
      <c r="R229" s="100">
        <v>168.58129908700701</v>
      </c>
    </row>
    <row r="230" spans="16:18" x14ac:dyDescent="0.25">
      <c r="P230" s="98">
        <v>42643</v>
      </c>
      <c r="Q230" s="99">
        <v>183.55327604439299</v>
      </c>
      <c r="R230" s="100">
        <v>169.88811489128599</v>
      </c>
    </row>
    <row r="231" spans="16:18" x14ac:dyDescent="0.25">
      <c r="P231" s="98">
        <v>42674</v>
      </c>
      <c r="Q231" s="99">
        <v>182.28198899009999</v>
      </c>
      <c r="R231" s="100">
        <v>168.326292946558</v>
      </c>
    </row>
    <row r="232" spans="16:18" x14ac:dyDescent="0.25">
      <c r="P232" s="98">
        <v>42704</v>
      </c>
      <c r="Q232" s="99">
        <v>181.89862192151901</v>
      </c>
      <c r="R232" s="100">
        <v>166.612504336157</v>
      </c>
    </row>
    <row r="233" spans="16:18" x14ac:dyDescent="0.25">
      <c r="P233" s="98">
        <v>42735</v>
      </c>
      <c r="Q233" s="99">
        <v>182.83602688238699</v>
      </c>
      <c r="R233" s="100">
        <v>165.21053153901599</v>
      </c>
    </row>
    <row r="234" spans="16:18" x14ac:dyDescent="0.25">
      <c r="P234" s="98">
        <v>42766</v>
      </c>
      <c r="Q234" s="99">
        <v>186.53127679994</v>
      </c>
      <c r="R234" s="100">
        <v>167.01408758788099</v>
      </c>
    </row>
    <row r="235" spans="16:18" x14ac:dyDescent="0.25">
      <c r="P235" s="98">
        <v>42794</v>
      </c>
      <c r="Q235" s="99">
        <v>191.076655380266</v>
      </c>
      <c r="R235" s="100">
        <v>170.83777838891299</v>
      </c>
    </row>
    <row r="236" spans="16:18" x14ac:dyDescent="0.25">
      <c r="P236" s="98">
        <v>42825</v>
      </c>
      <c r="Q236" s="99">
        <v>193.884415862726</v>
      </c>
      <c r="R236" s="100">
        <v>175.00280476223301</v>
      </c>
    </row>
    <row r="237" spans="16:18" x14ac:dyDescent="0.25">
      <c r="P237" s="98">
        <v>42855</v>
      </c>
      <c r="Q237" s="99">
        <v>195.64683996544801</v>
      </c>
      <c r="R237" s="100">
        <v>176.15326083403801</v>
      </c>
    </row>
    <row r="238" spans="16:18" x14ac:dyDescent="0.25">
      <c r="P238" s="98">
        <v>42886</v>
      </c>
      <c r="Q238" s="99">
        <v>197.91324767203201</v>
      </c>
      <c r="R238" s="100">
        <v>176.04818390024499</v>
      </c>
    </row>
    <row r="239" spans="16:18" x14ac:dyDescent="0.25">
      <c r="P239" s="98">
        <v>42916</v>
      </c>
      <c r="Q239" s="99">
        <v>202.30063969632599</v>
      </c>
      <c r="R239" s="100">
        <v>175.749167026018</v>
      </c>
    </row>
    <row r="240" spans="16:18" x14ac:dyDescent="0.25">
      <c r="P240" s="98">
        <v>42947</v>
      </c>
      <c r="Q240" s="99">
        <v>205.005787582755</v>
      </c>
      <c r="R240" s="100">
        <v>175.65994479412601</v>
      </c>
    </row>
    <row r="241" spans="16:18" x14ac:dyDescent="0.25">
      <c r="P241" s="98">
        <v>42978</v>
      </c>
      <c r="Q241" s="99">
        <v>205.300367691834</v>
      </c>
      <c r="R241" s="100">
        <v>177.939580189314</v>
      </c>
    </row>
    <row r="242" spans="16:18" x14ac:dyDescent="0.25">
      <c r="P242" s="98">
        <v>43008</v>
      </c>
      <c r="Q242" s="99">
        <v>203.15147837981101</v>
      </c>
      <c r="R242" s="100">
        <v>179.68789668859699</v>
      </c>
    </row>
    <row r="243" spans="16:18" x14ac:dyDescent="0.25">
      <c r="P243" s="98">
        <v>43039</v>
      </c>
      <c r="Q243" s="99">
        <v>202.34394288963199</v>
      </c>
      <c r="R243" s="100">
        <v>181.95901879561799</v>
      </c>
    </row>
    <row r="244" spans="16:18" x14ac:dyDescent="0.25">
      <c r="P244" s="98">
        <v>43069</v>
      </c>
      <c r="Q244" s="99">
        <v>203.887192671078</v>
      </c>
      <c r="R244" s="100">
        <v>180.84941243497599</v>
      </c>
    </row>
    <row r="245" spans="16:18" x14ac:dyDescent="0.25">
      <c r="P245" s="98">
        <v>43100</v>
      </c>
      <c r="Q245" s="99">
        <v>207.06998366922301</v>
      </c>
      <c r="R245" s="100">
        <v>181.46914339672099</v>
      </c>
    </row>
    <row r="246" spans="16:18" x14ac:dyDescent="0.25">
      <c r="P246" s="98">
        <v>43131</v>
      </c>
      <c r="Q246" s="99">
        <v>209.832137945505</v>
      </c>
      <c r="R246" s="100">
        <v>183.13207028091401</v>
      </c>
    </row>
    <row r="247" spans="16:18" x14ac:dyDescent="0.25">
      <c r="P247" s="98">
        <v>43159</v>
      </c>
      <c r="Q247" s="99">
        <v>209.30945663792301</v>
      </c>
      <c r="R247" s="100">
        <v>188.636921886339</v>
      </c>
    </row>
    <row r="248" spans="16:18" x14ac:dyDescent="0.25">
      <c r="P248" s="98">
        <v>43190</v>
      </c>
      <c r="Q248" s="99">
        <v>207.07464212860501</v>
      </c>
      <c r="R248" s="100">
        <v>191.460096507695</v>
      </c>
    </row>
    <row r="249" spans="16:18" x14ac:dyDescent="0.25">
      <c r="P249" s="98">
        <v>43220</v>
      </c>
      <c r="Q249" s="99">
        <v>206.126170014298</v>
      </c>
      <c r="R249" s="100">
        <v>190.618018212274</v>
      </c>
    </row>
    <row r="250" spans="16:18" x14ac:dyDescent="0.25">
      <c r="P250" s="98">
        <v>43251</v>
      </c>
      <c r="Q250" s="99">
        <v>208.08803969257701</v>
      </c>
      <c r="R250" s="100">
        <v>187.61340794888901</v>
      </c>
    </row>
    <row r="251" spans="16:18" x14ac:dyDescent="0.25">
      <c r="P251" s="98">
        <v>43281</v>
      </c>
      <c r="Q251" s="99">
        <v>212.76080287420001</v>
      </c>
      <c r="R251" s="100">
        <v>187.511074851941</v>
      </c>
    </row>
    <row r="252" spans="16:18" x14ac:dyDescent="0.25">
      <c r="P252" s="98">
        <v>43312</v>
      </c>
      <c r="Q252" s="99">
        <v>215.29253912123599</v>
      </c>
      <c r="R252" s="100">
        <v>190.254988777107</v>
      </c>
    </row>
    <row r="253" spans="16:18" x14ac:dyDescent="0.25">
      <c r="P253" s="98">
        <v>43343</v>
      </c>
      <c r="Q253" s="99">
        <v>216.50078909909701</v>
      </c>
      <c r="R253" s="100">
        <v>194.76771209956601</v>
      </c>
    </row>
    <row r="254" spans="16:18" x14ac:dyDescent="0.25">
      <c r="P254" s="98">
        <v>43373</v>
      </c>
      <c r="Q254" s="99">
        <v>215.12480819603999</v>
      </c>
      <c r="R254" s="100">
        <v>198.37689541347399</v>
      </c>
    </row>
    <row r="255" spans="16:18" x14ac:dyDescent="0.25">
      <c r="P255" s="98">
        <v>43404</v>
      </c>
      <c r="Q255" s="99">
        <v>215.527395713716</v>
      </c>
      <c r="R255" s="100">
        <v>198.645229062944</v>
      </c>
    </row>
    <row r="256" spans="16:18" x14ac:dyDescent="0.25">
      <c r="P256" s="98">
        <v>43434</v>
      </c>
      <c r="Q256" s="99">
        <v>216.61364981760201</v>
      </c>
      <c r="R256" s="100">
        <v>197.002015972034</v>
      </c>
    </row>
    <row r="257" spans="16:18" x14ac:dyDescent="0.25">
      <c r="P257" s="98">
        <v>43465</v>
      </c>
      <c r="Q257" s="99">
        <v>218.648729914265</v>
      </c>
      <c r="R257" s="100">
        <v>195.47199693212499</v>
      </c>
    </row>
    <row r="258" spans="16:18" x14ac:dyDescent="0.25">
      <c r="P258" s="98">
        <v>43496</v>
      </c>
      <c r="Q258" s="99">
        <v>220.10042735230999</v>
      </c>
      <c r="R258" s="100">
        <v>196.33783164274499</v>
      </c>
    </row>
    <row r="259" spans="16:18" x14ac:dyDescent="0.25">
      <c r="P259" s="98">
        <v>43524</v>
      </c>
      <c r="Q259" s="99">
        <v>220.349493962602</v>
      </c>
      <c r="R259" s="100">
        <v>199.799232030681</v>
      </c>
    </row>
    <row r="260" spans="16:18" x14ac:dyDescent="0.25">
      <c r="P260" s="98">
        <v>43555</v>
      </c>
      <c r="Q260" s="99">
        <v>221.09359775802099</v>
      </c>
      <c r="R260" s="100">
        <v>203.981485877072</v>
      </c>
    </row>
    <row r="261" spans="16:18" x14ac:dyDescent="0.25">
      <c r="P261" s="98">
        <v>43585</v>
      </c>
      <c r="Q261" s="99">
        <v>221.505178086954</v>
      </c>
      <c r="R261" s="100">
        <v>204.838110217881</v>
      </c>
    </row>
    <row r="262" spans="16:18" x14ac:dyDescent="0.25">
      <c r="P262" s="98">
        <v>43616</v>
      </c>
      <c r="Q262" s="99">
        <v>223.038420990378</v>
      </c>
      <c r="R262" s="100">
        <v>205.154650919875</v>
      </c>
    </row>
    <row r="263" spans="16:18" x14ac:dyDescent="0.25">
      <c r="P263" s="98">
        <v>43646</v>
      </c>
      <c r="Q263" s="99">
        <v>224.50279182787199</v>
      </c>
      <c r="R263" s="100">
        <v>205.98790565768999</v>
      </c>
    </row>
    <row r="264" spans="16:18" x14ac:dyDescent="0.25">
      <c r="P264" s="98">
        <v>43677</v>
      </c>
      <c r="Q264" s="99">
        <v>226.23676364935201</v>
      </c>
      <c r="R264" s="100">
        <v>206.36737773742601</v>
      </c>
    </row>
    <row r="265" spans="16:18" x14ac:dyDescent="0.25">
      <c r="P265" s="98">
        <v>43708</v>
      </c>
      <c r="Q265" s="99">
        <v>227.98878105623501</v>
      </c>
      <c r="R265" s="100">
        <v>204.886524601373</v>
      </c>
    </row>
    <row r="266" spans="16:18" x14ac:dyDescent="0.25">
      <c r="P266" s="98">
        <v>43738</v>
      </c>
      <c r="Q266" s="99">
        <v>228.750984188431</v>
      </c>
      <c r="R266" s="100">
        <v>204.05437680722599</v>
      </c>
    </row>
    <row r="267" spans="16:18" x14ac:dyDescent="0.25">
      <c r="P267" s="98">
        <v>43769</v>
      </c>
      <c r="Q267" s="99">
        <v>228.06482332045499</v>
      </c>
      <c r="R267" s="100">
        <v>203.57050546319601</v>
      </c>
    </row>
    <row r="268" spans="16:18" x14ac:dyDescent="0.25">
      <c r="P268" s="98">
        <v>43799</v>
      </c>
      <c r="Q268" s="99">
        <v>226.935419681589</v>
      </c>
      <c r="R268" s="100">
        <v>206.59492234951099</v>
      </c>
    </row>
    <row r="269" spans="16:18" x14ac:dyDescent="0.25">
      <c r="P269" s="98">
        <v>43830</v>
      </c>
      <c r="Q269" s="99">
        <v>228.160749159478</v>
      </c>
      <c r="R269" s="100">
        <v>210.76842677166201</v>
      </c>
    </row>
    <row r="270" spans="16:18" x14ac:dyDescent="0.25">
      <c r="P270" s="98">
        <v>43861</v>
      </c>
      <c r="Q270" s="99">
        <v>230.97718558169601</v>
      </c>
      <c r="R270" s="100">
        <v>216.95982191339701</v>
      </c>
    </row>
    <row r="271" spans="16:18" x14ac:dyDescent="0.25">
      <c r="P271" s="98">
        <v>43890</v>
      </c>
      <c r="Q271" s="99">
        <v>235.19071251107999</v>
      </c>
      <c r="R271" s="100">
        <v>220.99319042582201</v>
      </c>
    </row>
    <row r="272" spans="16:18" x14ac:dyDescent="0.25">
      <c r="P272" s="98">
        <v>43921</v>
      </c>
      <c r="Q272" s="99">
        <v>237.214685544041</v>
      </c>
      <c r="R272" s="100">
        <v>221.83656066595401</v>
      </c>
    </row>
    <row r="273" spans="16:18" x14ac:dyDescent="0.25">
      <c r="P273" s="98">
        <v>43951</v>
      </c>
      <c r="Q273" s="99">
        <v>236.42050206973801</v>
      </c>
      <c r="R273" s="100">
        <v>214.97560809375301</v>
      </c>
    </row>
    <row r="274" spans="16:18" x14ac:dyDescent="0.25">
      <c r="P274" s="98">
        <v>43982</v>
      </c>
      <c r="Q274" s="99">
        <v>233.77435462768199</v>
      </c>
      <c r="R274" s="100">
        <v>207.531452922054</v>
      </c>
    </row>
    <row r="275" spans="16:18" x14ac:dyDescent="0.25">
      <c r="P275" s="98">
        <v>44012</v>
      </c>
      <c r="Q275" s="99">
        <v>232.53003826314699</v>
      </c>
      <c r="R275" s="100">
        <v>205.773224829149</v>
      </c>
    </row>
    <row r="276" spans="16:18" x14ac:dyDescent="0.25">
      <c r="P276" s="98">
        <v>44043</v>
      </c>
      <c r="Q276" s="99">
        <v>232.437086775343</v>
      </c>
      <c r="R276" s="100">
        <v>208.14780118414399</v>
      </c>
    </row>
    <row r="277" spans="16:18" x14ac:dyDescent="0.25">
      <c r="P277" s="98">
        <v>44074</v>
      </c>
      <c r="Q277" s="99">
        <v>234.90387102409699</v>
      </c>
      <c r="R277" s="100">
        <v>213.292470753088</v>
      </c>
    </row>
    <row r="278" spans="16:18" x14ac:dyDescent="0.25">
      <c r="P278" s="98">
        <v>44104</v>
      </c>
      <c r="Q278" s="99">
        <v>238.91183707181199</v>
      </c>
      <c r="R278" s="100">
        <v>217.73120861564001</v>
      </c>
    </row>
    <row r="279" spans="16:18" x14ac:dyDescent="0.25">
      <c r="P279" s="98">
        <v>44135</v>
      </c>
      <c r="Q279" s="99">
        <v>244.50811652008301</v>
      </c>
      <c r="R279" s="100">
        <v>223.661399987751</v>
      </c>
    </row>
    <row r="280" spans="16:18" x14ac:dyDescent="0.25">
      <c r="P280" s="98">
        <v>44165</v>
      </c>
      <c r="Q280" s="99">
        <v>248.14924395532199</v>
      </c>
      <c r="R280" s="100">
        <v>227.243221961465</v>
      </c>
    </row>
    <row r="281" spans="16:18" x14ac:dyDescent="0.25">
      <c r="P281" s="98">
        <v>44196</v>
      </c>
      <c r="Q281" s="99">
        <v>249.95722833553</v>
      </c>
      <c r="R281" s="100">
        <v>231.666391112849</v>
      </c>
    </row>
    <row r="282" spans="16:18" x14ac:dyDescent="0.25">
      <c r="P282" s="98">
        <v>44227</v>
      </c>
      <c r="Q282" s="99">
        <v>249.10743428423001</v>
      </c>
      <c r="R282" s="100">
        <v>231.49617216136301</v>
      </c>
    </row>
    <row r="283" spans="16:18" x14ac:dyDescent="0.25">
      <c r="P283" s="98">
        <v>44255</v>
      </c>
      <c r="Q283" s="99">
        <v>248.70285426762501</v>
      </c>
      <c r="R283" s="100">
        <v>232.27673983021199</v>
      </c>
    </row>
    <row r="284" spans="16:18" x14ac:dyDescent="0.25">
      <c r="P284" s="98">
        <v>44286</v>
      </c>
      <c r="Q284" s="99">
        <v>251.327922734265</v>
      </c>
      <c r="R284" s="100">
        <v>234.98434578964699</v>
      </c>
    </row>
    <row r="285" spans="16:18" x14ac:dyDescent="0.25">
      <c r="P285" s="98">
        <v>44316</v>
      </c>
      <c r="Q285" s="99">
        <v>255.36553813700101</v>
      </c>
      <c r="R285" s="100">
        <v>238.86770079083499</v>
      </c>
    </row>
    <row r="286" spans="16:18" x14ac:dyDescent="0.25">
      <c r="P286" s="98">
        <v>44347</v>
      </c>
      <c r="Q286" s="99">
        <v>259.354389626498</v>
      </c>
      <c r="R286" s="100">
        <v>242.309892507124</v>
      </c>
    </row>
    <row r="287" spans="16:18" x14ac:dyDescent="0.25">
      <c r="P287" s="98">
        <v>44377</v>
      </c>
      <c r="Q287" s="99">
        <v>263.20201897060298</v>
      </c>
      <c r="R287" s="100">
        <v>243.12039064558499</v>
      </c>
    </row>
    <row r="288" spans="16:18" x14ac:dyDescent="0.25">
      <c r="P288" s="98">
        <v>44408</v>
      </c>
      <c r="Q288" s="99">
        <v>266.67752137462099</v>
      </c>
      <c r="R288" s="100">
        <v>247.464249298113</v>
      </c>
    </row>
    <row r="289" spans="16:18" x14ac:dyDescent="0.25">
      <c r="P289" s="98">
        <v>44439</v>
      </c>
      <c r="Q289" s="99">
        <v>271.10358024327002</v>
      </c>
      <c r="R289" s="100">
        <v>253.773854017719</v>
      </c>
    </row>
    <row r="290" spans="16:18" x14ac:dyDescent="0.25">
      <c r="P290" s="98">
        <v>44469</v>
      </c>
      <c r="Q290" s="99">
        <v>275.247360941387</v>
      </c>
      <c r="R290" s="100">
        <v>264.10684811060202</v>
      </c>
    </row>
    <row r="291" spans="16:18" x14ac:dyDescent="0.25">
      <c r="P291" s="98">
        <v>44500</v>
      </c>
      <c r="Q291" s="99">
        <v>280.87982216417402</v>
      </c>
      <c r="R291" s="100">
        <v>271.48846885146497</v>
      </c>
    </row>
    <row r="292" spans="16:18" x14ac:dyDescent="0.25">
      <c r="P292" s="98">
        <v>44530</v>
      </c>
      <c r="Q292" s="99">
        <v>285.80400868719499</v>
      </c>
      <c r="R292" s="100">
        <v>274.50446253699499</v>
      </c>
    </row>
    <row r="293" spans="16:18" x14ac:dyDescent="0.25">
      <c r="P293" s="98">
        <v>44561</v>
      </c>
      <c r="Q293" s="99">
        <v>289.01636046925603</v>
      </c>
      <c r="R293" s="100">
        <v>273.13917282680399</v>
      </c>
    </row>
    <row r="294" spans="16:18" x14ac:dyDescent="0.25">
      <c r="P294" s="98">
        <v>44592</v>
      </c>
      <c r="Q294" s="99">
        <v>287.84495052382499</v>
      </c>
      <c r="R294" s="100">
        <v>266.43770118274398</v>
      </c>
    </row>
    <row r="295" spans="16:18" x14ac:dyDescent="0.25">
      <c r="P295" s="98">
        <v>44620</v>
      </c>
      <c r="Q295" s="99">
        <v>286.72487210533598</v>
      </c>
      <c r="R295" s="100">
        <v>263.942725783127</v>
      </c>
    </row>
    <row r="296" spans="16:18" x14ac:dyDescent="0.25">
      <c r="P296" s="98">
        <v>44651</v>
      </c>
      <c r="Q296" s="99">
        <v>290.92790387072603</v>
      </c>
      <c r="R296" s="100">
        <v>269.42111842782202</v>
      </c>
    </row>
    <row r="297" spans="16:18" x14ac:dyDescent="0.25">
      <c r="P297" s="98">
        <v>44681</v>
      </c>
      <c r="Q297" s="99">
        <v>300.04332559706302</v>
      </c>
      <c r="R297" s="100">
        <v>285.91356161237798</v>
      </c>
    </row>
    <row r="298" spans="16:18" x14ac:dyDescent="0.25">
      <c r="P298" s="98">
        <v>44712</v>
      </c>
      <c r="Q298" s="99">
        <v>307.82443045306798</v>
      </c>
      <c r="R298" s="100">
        <v>294.60188458585299</v>
      </c>
    </row>
    <row r="299" spans="16:18" x14ac:dyDescent="0.25">
      <c r="P299" s="98">
        <v>44742</v>
      </c>
      <c r="Q299" s="99">
        <v>311.24239557066898</v>
      </c>
      <c r="R299" s="100">
        <v>297.52838841358698</v>
      </c>
    </row>
    <row r="300" spans="16:18" x14ac:dyDescent="0.25">
      <c r="P300" s="98">
        <v>44773</v>
      </c>
      <c r="Q300" s="99">
        <v>310.05281955240599</v>
      </c>
      <c r="R300" s="100">
        <v>290.754799580125</v>
      </c>
    </row>
    <row r="301" spans="16:18" x14ac:dyDescent="0.25">
      <c r="P301" s="98">
        <v>44804</v>
      </c>
      <c r="Q301" s="99">
        <v>310.139213883335</v>
      </c>
      <c r="R301" s="100">
        <v>291.47282022358002</v>
      </c>
    </row>
    <row r="302" spans="16:18" x14ac:dyDescent="0.25">
      <c r="P302" s="98">
        <v>44834</v>
      </c>
      <c r="Q302" s="99">
        <v>310.38614088049297</v>
      </c>
      <c r="R302" s="100">
        <v>292.96286379327802</v>
      </c>
    </row>
    <row r="303" spans="16:18" x14ac:dyDescent="0.25">
      <c r="P303" s="98">
        <v>44865</v>
      </c>
      <c r="Q303" s="99">
        <v>311.60585998817601</v>
      </c>
      <c r="R303" s="100">
        <v>296.78491231894202</v>
      </c>
    </row>
    <row r="304" spans="16:18" x14ac:dyDescent="0.25">
      <c r="P304" s="98">
        <v>44895</v>
      </c>
      <c r="Q304" s="99">
        <v>309.16559864085298</v>
      </c>
      <c r="R304" s="100">
        <v>285.96199892559702</v>
      </c>
    </row>
    <row r="305" spans="16:18" x14ac:dyDescent="0.25">
      <c r="P305" s="98">
        <v>44926</v>
      </c>
      <c r="Q305" s="99">
        <v>305.92750658590199</v>
      </c>
      <c r="R305" s="100">
        <v>274.79642045271402</v>
      </c>
    </row>
    <row r="306" spans="16:18" x14ac:dyDescent="0.25">
      <c r="P306" s="98">
        <v>44957</v>
      </c>
      <c r="Q306" s="99">
        <v>303.51383462696799</v>
      </c>
      <c r="R306" s="100">
        <v>261.65384659381698</v>
      </c>
    </row>
    <row r="307" spans="16:18" x14ac:dyDescent="0.25">
      <c r="P307" s="98">
        <v>44985</v>
      </c>
      <c r="Q307" s="99">
        <v>304.73505495027001</v>
      </c>
      <c r="R307" s="100">
        <v>258.53884700645102</v>
      </c>
    </row>
    <row r="308" spans="16:18" x14ac:dyDescent="0.25">
      <c r="P308" s="98">
        <v>45016</v>
      </c>
      <c r="Q308" s="99">
        <v>308.91658839596801</v>
      </c>
      <c r="R308" s="100">
        <v>258.32206492955902</v>
      </c>
    </row>
    <row r="309" spans="16:18" x14ac:dyDescent="0.25">
      <c r="P309" s="98">
        <v>45046</v>
      </c>
      <c r="Q309" s="99">
        <v>309.90289786808898</v>
      </c>
      <c r="R309" s="100">
        <v>260.52188254809698</v>
      </c>
    </row>
    <row r="310" spans="16:18" x14ac:dyDescent="0.25">
      <c r="P310" s="98">
        <v>45077</v>
      </c>
      <c r="Q310" s="99">
        <v>312.13851300515398</v>
      </c>
      <c r="R310" s="100">
        <v>267.91158349989303</v>
      </c>
    </row>
    <row r="311" spans="16:18" x14ac:dyDescent="0.25">
      <c r="P311" s="98">
        <v>45107</v>
      </c>
      <c r="Q311" s="99">
        <v>311.971110807831</v>
      </c>
      <c r="R311" s="100">
        <v>273.72922737982799</v>
      </c>
    </row>
    <row r="312" spans="16:18" x14ac:dyDescent="0.25">
      <c r="P312" s="98">
        <v>45138</v>
      </c>
      <c r="Q312" s="99">
        <v>315.91899045861197</v>
      </c>
      <c r="R312" s="100">
        <v>278.35899904456102</v>
      </c>
    </row>
    <row r="313" spans="16:18" x14ac:dyDescent="0.25">
      <c r="P313" s="98">
        <v>45169</v>
      </c>
      <c r="Q313" s="99">
        <v>315.84453174469598</v>
      </c>
      <c r="R313" s="100">
        <v>267.02276523007998</v>
      </c>
    </row>
    <row r="314" spans="16:18" x14ac:dyDescent="0.25">
      <c r="P314" s="98">
        <v>45199</v>
      </c>
      <c r="Q314" s="99">
        <v>318.75201277332701</v>
      </c>
      <c r="R314" s="100">
        <v>258.14884802946699</v>
      </c>
    </row>
    <row r="315" spans="16:18" x14ac:dyDescent="0.25">
      <c r="P315" s="98">
        <v>45230</v>
      </c>
      <c r="Q315" s="99">
        <v>314.22803111217502</v>
      </c>
      <c r="R315" s="100">
        <v>239.31608079982999</v>
      </c>
    </row>
    <row r="316" spans="16:18" x14ac:dyDescent="0.25">
      <c r="P316" s="98">
        <v>45260</v>
      </c>
      <c r="Q316" s="99">
        <v>315.34157954797701</v>
      </c>
      <c r="R316" s="100">
        <v>242.06742190057801</v>
      </c>
    </row>
    <row r="317" spans="16:18" x14ac:dyDescent="0.25">
      <c r="P317" s="98">
        <v>45291</v>
      </c>
      <c r="Q317" s="99">
        <v>308.51802565361203</v>
      </c>
      <c r="R317" s="100">
        <v>232.123159664767</v>
      </c>
    </row>
    <row r="318" spans="16:18" x14ac:dyDescent="0.25">
      <c r="P318" s="98">
        <v>45322</v>
      </c>
      <c r="Q318" s="99">
        <v>314.41983158531002</v>
      </c>
      <c r="R318" s="100">
        <v>244.63641558518199</v>
      </c>
    </row>
    <row r="319" spans="16:18" x14ac:dyDescent="0.25">
      <c r="P319" s="98">
        <v>45351</v>
      </c>
      <c r="Q319" s="99">
        <v>310.29779195968399</v>
      </c>
      <c r="R319" s="100">
        <v>241.188131483565</v>
      </c>
    </row>
    <row r="320" spans="16:18" x14ac:dyDescent="0.25">
      <c r="P320" s="98">
        <v>45382</v>
      </c>
      <c r="Q320" s="99" t="s">
        <v>76</v>
      </c>
      <c r="R320" s="100" t="s">
        <v>76</v>
      </c>
    </row>
    <row r="321" spans="16:18" x14ac:dyDescent="0.25">
      <c r="P321" s="98">
        <v>45412</v>
      </c>
      <c r="Q321" s="99" t="s">
        <v>76</v>
      </c>
      <c r="R321" s="100" t="s">
        <v>76</v>
      </c>
    </row>
    <row r="322" spans="16:18" x14ac:dyDescent="0.25">
      <c r="P322" s="98">
        <v>45443</v>
      </c>
      <c r="Q322" s="99" t="s">
        <v>76</v>
      </c>
      <c r="R322" s="100" t="s">
        <v>76</v>
      </c>
    </row>
    <row r="323" spans="16:18" x14ac:dyDescent="0.25">
      <c r="P323" s="98">
        <v>45473</v>
      </c>
      <c r="Q323" s="99" t="s">
        <v>76</v>
      </c>
      <c r="R323" s="100" t="s">
        <v>76</v>
      </c>
    </row>
    <row r="324" spans="16:18" x14ac:dyDescent="0.25">
      <c r="P324" s="98">
        <v>45504</v>
      </c>
      <c r="Q324" s="99" t="s">
        <v>76</v>
      </c>
      <c r="R324" s="100" t="s">
        <v>76</v>
      </c>
    </row>
    <row r="325" spans="16:18" x14ac:dyDescent="0.25">
      <c r="P325" s="98">
        <v>45535</v>
      </c>
      <c r="Q325" s="99" t="s">
        <v>76</v>
      </c>
      <c r="R325" s="100" t="s">
        <v>76</v>
      </c>
    </row>
    <row r="326" spans="16:18" x14ac:dyDescent="0.25">
      <c r="P326" s="98">
        <v>45565</v>
      </c>
      <c r="Q326" s="99" t="s">
        <v>76</v>
      </c>
      <c r="R326" s="100" t="s">
        <v>76</v>
      </c>
    </row>
    <row r="327" spans="16:18" x14ac:dyDescent="0.25">
      <c r="P327" s="98">
        <v>45596</v>
      </c>
      <c r="Q327" s="99" t="s">
        <v>76</v>
      </c>
      <c r="R327" s="100" t="s">
        <v>76</v>
      </c>
    </row>
    <row r="328" spans="16:18" x14ac:dyDescent="0.25">
      <c r="P328" s="98">
        <v>45626</v>
      </c>
      <c r="Q328" s="99" t="s">
        <v>76</v>
      </c>
      <c r="R328" s="100" t="s">
        <v>76</v>
      </c>
    </row>
    <row r="329" spans="16:18" x14ac:dyDescent="0.25">
      <c r="P329" s="98">
        <v>45657</v>
      </c>
      <c r="Q329" s="99" t="s">
        <v>76</v>
      </c>
      <c r="R329" s="100" t="s">
        <v>76</v>
      </c>
    </row>
    <row r="330" spans="16:18" x14ac:dyDescent="0.25">
      <c r="P330" s="98">
        <v>45688</v>
      </c>
      <c r="Q330" s="99" t="s">
        <v>76</v>
      </c>
      <c r="R330" s="100" t="s">
        <v>76</v>
      </c>
    </row>
    <row r="331" spans="16:18" x14ac:dyDescent="0.25">
      <c r="P331" s="98">
        <v>45716</v>
      </c>
      <c r="Q331" s="99" t="s">
        <v>76</v>
      </c>
      <c r="R331" s="100" t="s">
        <v>76</v>
      </c>
    </row>
    <row r="332" spans="16:18" x14ac:dyDescent="0.25">
      <c r="P332" s="98">
        <v>45747</v>
      </c>
      <c r="Q332" s="99" t="s">
        <v>76</v>
      </c>
      <c r="R332" s="100" t="s">
        <v>76</v>
      </c>
    </row>
    <row r="333" spans="16:18" x14ac:dyDescent="0.25">
      <c r="P333" s="98">
        <v>45777</v>
      </c>
      <c r="Q333" s="99" t="s">
        <v>76</v>
      </c>
      <c r="R333" s="100" t="s">
        <v>76</v>
      </c>
    </row>
    <row r="334" spans="16:18" x14ac:dyDescent="0.25">
      <c r="P334" s="98">
        <v>45808</v>
      </c>
      <c r="Q334" s="99" t="s">
        <v>76</v>
      </c>
      <c r="R334" s="100" t="s">
        <v>76</v>
      </c>
    </row>
    <row r="335" spans="16:18" x14ac:dyDescent="0.25">
      <c r="P335" s="98">
        <v>45838</v>
      </c>
      <c r="Q335" s="99" t="s">
        <v>76</v>
      </c>
      <c r="R335" s="100" t="s">
        <v>76</v>
      </c>
    </row>
    <row r="336" spans="16:18" x14ac:dyDescent="0.25">
      <c r="P336" s="98">
        <v>45869</v>
      </c>
      <c r="Q336" s="99" t="s">
        <v>76</v>
      </c>
      <c r="R336" s="100" t="s">
        <v>76</v>
      </c>
    </row>
    <row r="337" spans="16:18" x14ac:dyDescent="0.25">
      <c r="P337" s="98">
        <v>45900</v>
      </c>
      <c r="Q337" s="99" t="s">
        <v>76</v>
      </c>
      <c r="R337" s="100" t="s">
        <v>76</v>
      </c>
    </row>
    <row r="338" spans="16:18" x14ac:dyDescent="0.25">
      <c r="P338" s="98">
        <v>45930</v>
      </c>
      <c r="Q338" s="99" t="s">
        <v>76</v>
      </c>
      <c r="R338" s="100" t="s">
        <v>76</v>
      </c>
    </row>
    <row r="339" spans="16:18" x14ac:dyDescent="0.25">
      <c r="P339" s="98">
        <v>45961</v>
      </c>
      <c r="Q339" s="99" t="s">
        <v>76</v>
      </c>
      <c r="R339" s="100" t="s">
        <v>76</v>
      </c>
    </row>
    <row r="340" spans="16:18" x14ac:dyDescent="0.25">
      <c r="P340" s="98">
        <v>45991</v>
      </c>
      <c r="Q340" s="99" t="s">
        <v>76</v>
      </c>
      <c r="R340" s="100" t="s">
        <v>76</v>
      </c>
    </row>
    <row r="341" spans="16:18" x14ac:dyDescent="0.25">
      <c r="P341" s="98">
        <v>46022</v>
      </c>
      <c r="Q341" s="99" t="s">
        <v>76</v>
      </c>
      <c r="R341" s="100" t="s">
        <v>76</v>
      </c>
    </row>
    <row r="342" spans="16:18" x14ac:dyDescent="0.25">
      <c r="P342" s="98">
        <v>46053</v>
      </c>
      <c r="Q342" s="99" t="s">
        <v>76</v>
      </c>
      <c r="R342" s="100" t="s">
        <v>76</v>
      </c>
    </row>
    <row r="343" spans="16:18" x14ac:dyDescent="0.25">
      <c r="P343" s="98">
        <v>46081</v>
      </c>
      <c r="Q343" s="99" t="s">
        <v>76</v>
      </c>
      <c r="R343" s="100" t="s">
        <v>76</v>
      </c>
    </row>
    <row r="344" spans="16:18" x14ac:dyDescent="0.25">
      <c r="P344" s="98">
        <v>46112</v>
      </c>
      <c r="Q344" s="99" t="s">
        <v>76</v>
      </c>
      <c r="R344" s="100" t="s">
        <v>76</v>
      </c>
    </row>
    <row r="345" spans="16:18" x14ac:dyDescent="0.25">
      <c r="P345" s="98">
        <v>46142</v>
      </c>
      <c r="Q345" s="99" t="s">
        <v>76</v>
      </c>
      <c r="R345" s="100" t="s">
        <v>76</v>
      </c>
    </row>
    <row r="346" spans="16:18" x14ac:dyDescent="0.25">
      <c r="P346" s="98">
        <v>46173</v>
      </c>
      <c r="Q346" s="99" t="s">
        <v>76</v>
      </c>
      <c r="R346" s="100" t="s">
        <v>76</v>
      </c>
    </row>
    <row r="347" spans="16:18" x14ac:dyDescent="0.25">
      <c r="P347" s="98">
        <v>46203</v>
      </c>
      <c r="Q347" s="99" t="s">
        <v>76</v>
      </c>
      <c r="R347" s="100" t="s">
        <v>76</v>
      </c>
    </row>
    <row r="348" spans="16:18" x14ac:dyDescent="0.25">
      <c r="P348" s="98">
        <v>46234</v>
      </c>
      <c r="Q348" s="99" t="s">
        <v>76</v>
      </c>
      <c r="R348" s="100" t="s">
        <v>76</v>
      </c>
    </row>
    <row r="349" spans="16:18" x14ac:dyDescent="0.25">
      <c r="P349" s="98">
        <v>46265</v>
      </c>
      <c r="Q349" s="99" t="s">
        <v>76</v>
      </c>
      <c r="R349" s="100" t="s">
        <v>76</v>
      </c>
    </row>
    <row r="350" spans="16:18" x14ac:dyDescent="0.25">
      <c r="P350" s="98">
        <v>46295</v>
      </c>
      <c r="Q350" s="99" t="s">
        <v>76</v>
      </c>
      <c r="R350" s="100" t="s">
        <v>76</v>
      </c>
    </row>
    <row r="351" spans="16:18" x14ac:dyDescent="0.25">
      <c r="P351" s="98">
        <v>46326</v>
      </c>
      <c r="Q351" s="99" t="s">
        <v>76</v>
      </c>
      <c r="R351" s="100" t="s">
        <v>76</v>
      </c>
    </row>
    <row r="352" spans="16:18" x14ac:dyDescent="0.25">
      <c r="P352" s="98">
        <v>46356</v>
      </c>
      <c r="Q352" s="99" t="s">
        <v>76</v>
      </c>
      <c r="R352" s="100" t="s">
        <v>76</v>
      </c>
    </row>
    <row r="353" spans="16:18" x14ac:dyDescent="0.25">
      <c r="P353" s="98">
        <v>46387</v>
      </c>
      <c r="Q353" s="99" t="s">
        <v>76</v>
      </c>
      <c r="R353" s="100" t="s">
        <v>76</v>
      </c>
    </row>
    <row r="354" spans="16:18" x14ac:dyDescent="0.25">
      <c r="P354" s="98">
        <v>46418</v>
      </c>
      <c r="Q354" s="99" t="s">
        <v>76</v>
      </c>
      <c r="R354" s="100" t="s">
        <v>76</v>
      </c>
    </row>
    <row r="355" spans="16:18" x14ac:dyDescent="0.25">
      <c r="P355" s="98">
        <v>46446</v>
      </c>
      <c r="Q355" s="99" t="s">
        <v>76</v>
      </c>
      <c r="R355" s="100" t="s">
        <v>76</v>
      </c>
    </row>
    <row r="356" spans="16:18" x14ac:dyDescent="0.25">
      <c r="P356" s="98">
        <v>46477</v>
      </c>
      <c r="Q356" s="99" t="s">
        <v>76</v>
      </c>
      <c r="R356" s="100" t="s">
        <v>76</v>
      </c>
    </row>
    <row r="357" spans="16:18" x14ac:dyDescent="0.25">
      <c r="P357" s="98">
        <v>46507</v>
      </c>
      <c r="Q357" s="99" t="s">
        <v>76</v>
      </c>
      <c r="R357" s="100" t="s">
        <v>76</v>
      </c>
    </row>
    <row r="358" spans="16:18" x14ac:dyDescent="0.25">
      <c r="P358" s="98">
        <v>46538</v>
      </c>
      <c r="Q358" s="99" t="s">
        <v>76</v>
      </c>
      <c r="R358" s="100" t="s">
        <v>76</v>
      </c>
    </row>
    <row r="359" spans="16:18" x14ac:dyDescent="0.25">
      <c r="P359" s="98">
        <v>46568</v>
      </c>
      <c r="Q359" s="99" t="s">
        <v>76</v>
      </c>
      <c r="R359" s="100" t="s">
        <v>76</v>
      </c>
    </row>
    <row r="360" spans="16:18" x14ac:dyDescent="0.25">
      <c r="P360" s="98">
        <v>46599</v>
      </c>
      <c r="Q360" s="99" t="s">
        <v>76</v>
      </c>
      <c r="R360" s="100" t="s">
        <v>76</v>
      </c>
    </row>
    <row r="361" spans="16:18" x14ac:dyDescent="0.25">
      <c r="P361" s="98">
        <v>46630</v>
      </c>
      <c r="Q361" s="99" t="s">
        <v>76</v>
      </c>
      <c r="R361" s="100" t="s">
        <v>76</v>
      </c>
    </row>
    <row r="362" spans="16:18" x14ac:dyDescent="0.25">
      <c r="P362" s="98">
        <v>46660</v>
      </c>
      <c r="Q362" s="99" t="s">
        <v>76</v>
      </c>
      <c r="R362" s="100" t="s">
        <v>76</v>
      </c>
    </row>
    <row r="363" spans="16:18" x14ac:dyDescent="0.25">
      <c r="P363" s="98">
        <v>46691</v>
      </c>
      <c r="Q363" s="99" t="s">
        <v>76</v>
      </c>
      <c r="R363" s="100" t="s">
        <v>76</v>
      </c>
    </row>
    <row r="364" spans="16:18" x14ac:dyDescent="0.25">
      <c r="P364" s="98">
        <v>46721</v>
      </c>
      <c r="Q364" s="99" t="s">
        <v>76</v>
      </c>
      <c r="R364" s="100" t="s">
        <v>76</v>
      </c>
    </row>
    <row r="365" spans="16:18" x14ac:dyDescent="0.25">
      <c r="P365" s="98">
        <v>46752</v>
      </c>
      <c r="Q365" s="99" t="s">
        <v>76</v>
      </c>
      <c r="R365" s="100" t="s">
        <v>76</v>
      </c>
    </row>
    <row r="366" spans="16:18" x14ac:dyDescent="0.25">
      <c r="P366" s="98">
        <v>46783</v>
      </c>
      <c r="Q366" s="99" t="s">
        <v>76</v>
      </c>
      <c r="R366" s="100" t="s">
        <v>76</v>
      </c>
    </row>
    <row r="367" spans="16:18" x14ac:dyDescent="0.25">
      <c r="P367" s="98">
        <v>46812</v>
      </c>
      <c r="Q367" s="99" t="s">
        <v>76</v>
      </c>
      <c r="R367" s="100" t="s">
        <v>76</v>
      </c>
    </row>
    <row r="368" spans="16:18" x14ac:dyDescent="0.25">
      <c r="P368" s="98">
        <v>46843</v>
      </c>
      <c r="Q368" s="99" t="s">
        <v>76</v>
      </c>
      <c r="R368" s="100" t="s">
        <v>76</v>
      </c>
    </row>
    <row r="369" spans="16:18" x14ac:dyDescent="0.25">
      <c r="P369" s="98">
        <v>46873</v>
      </c>
      <c r="Q369" s="99" t="s">
        <v>76</v>
      </c>
      <c r="R369" s="100" t="s">
        <v>76</v>
      </c>
    </row>
    <row r="370" spans="16:18" x14ac:dyDescent="0.25">
      <c r="P370" s="98">
        <v>46904</v>
      </c>
      <c r="Q370" s="99" t="s">
        <v>76</v>
      </c>
      <c r="R370" s="100" t="s">
        <v>76</v>
      </c>
    </row>
    <row r="371" spans="16:18" x14ac:dyDescent="0.25">
      <c r="P371" s="98">
        <v>46934</v>
      </c>
      <c r="Q371" s="99" t="s">
        <v>76</v>
      </c>
      <c r="R371" s="100" t="s">
        <v>76</v>
      </c>
    </row>
    <row r="372" spans="16:18" x14ac:dyDescent="0.25">
      <c r="P372" s="98">
        <v>46965</v>
      </c>
      <c r="Q372" s="99" t="s">
        <v>76</v>
      </c>
      <c r="R372" s="100" t="s">
        <v>76</v>
      </c>
    </row>
    <row r="373" spans="16:18" x14ac:dyDescent="0.25">
      <c r="P373" s="98">
        <v>46996</v>
      </c>
      <c r="Q373" s="99" t="s">
        <v>76</v>
      </c>
      <c r="R373" s="100" t="s">
        <v>76</v>
      </c>
    </row>
    <row r="374" spans="16:18" x14ac:dyDescent="0.25">
      <c r="P374" s="98">
        <v>47026</v>
      </c>
      <c r="Q374" s="99" t="s">
        <v>76</v>
      </c>
      <c r="R374" s="100" t="s">
        <v>76</v>
      </c>
    </row>
    <row r="375" spans="16:18" x14ac:dyDescent="0.25">
      <c r="P375" s="98">
        <v>47057</v>
      </c>
      <c r="Q375" s="99" t="s">
        <v>76</v>
      </c>
      <c r="R375" s="100" t="s">
        <v>76</v>
      </c>
    </row>
    <row r="376" spans="16:18" x14ac:dyDescent="0.25">
      <c r="P376" s="98">
        <v>47087</v>
      </c>
      <c r="Q376" s="99" t="s">
        <v>76</v>
      </c>
      <c r="R376" s="100" t="s">
        <v>76</v>
      </c>
    </row>
    <row r="377" spans="16:18" x14ac:dyDescent="0.25">
      <c r="P377" s="98">
        <v>47118</v>
      </c>
      <c r="Q377" s="99" t="s">
        <v>76</v>
      </c>
      <c r="R377" s="100" t="s">
        <v>76</v>
      </c>
    </row>
    <row r="378" spans="16:18" x14ac:dyDescent="0.25">
      <c r="P378" s="98">
        <v>47149</v>
      </c>
      <c r="Q378" s="99" t="s">
        <v>76</v>
      </c>
      <c r="R378" s="100" t="s">
        <v>76</v>
      </c>
    </row>
    <row r="379" spans="16:18" x14ac:dyDescent="0.25">
      <c r="P379" s="98">
        <v>47177</v>
      </c>
      <c r="Q379" s="99" t="s">
        <v>76</v>
      </c>
      <c r="R379" s="100" t="s">
        <v>76</v>
      </c>
    </row>
    <row r="380" spans="16:18" x14ac:dyDescent="0.25">
      <c r="P380" s="98">
        <v>47208</v>
      </c>
      <c r="Q380" s="99" t="s">
        <v>76</v>
      </c>
      <c r="R380" s="100" t="s">
        <v>76</v>
      </c>
    </row>
    <row r="381" spans="16:18" x14ac:dyDescent="0.25">
      <c r="P381" s="98">
        <v>47238</v>
      </c>
      <c r="Q381" s="99" t="s">
        <v>76</v>
      </c>
      <c r="R381" s="100" t="s">
        <v>76</v>
      </c>
    </row>
    <row r="382" spans="16:18" x14ac:dyDescent="0.25">
      <c r="P382" s="98">
        <v>47269</v>
      </c>
      <c r="Q382" s="99" t="s">
        <v>76</v>
      </c>
      <c r="R382" s="100" t="s">
        <v>76</v>
      </c>
    </row>
    <row r="383" spans="16:18" x14ac:dyDescent="0.25">
      <c r="P383" s="98">
        <v>47299</v>
      </c>
      <c r="Q383" s="99" t="s">
        <v>76</v>
      </c>
      <c r="R383" s="100" t="s">
        <v>76</v>
      </c>
    </row>
    <row r="384" spans="16:18" x14ac:dyDescent="0.25">
      <c r="P384" s="98">
        <v>47330</v>
      </c>
      <c r="Q384" s="99" t="s">
        <v>76</v>
      </c>
      <c r="R384" s="100" t="s">
        <v>76</v>
      </c>
    </row>
    <row r="385" spans="16:18" x14ac:dyDescent="0.25">
      <c r="P385" s="98">
        <v>47361</v>
      </c>
      <c r="Q385" s="99" t="s">
        <v>76</v>
      </c>
      <c r="R385" s="100" t="s">
        <v>76</v>
      </c>
    </row>
    <row r="386" spans="16:18" x14ac:dyDescent="0.25">
      <c r="P386" s="98">
        <v>47391</v>
      </c>
      <c r="Q386" s="99" t="s">
        <v>76</v>
      </c>
      <c r="R386" s="100" t="s">
        <v>76</v>
      </c>
    </row>
    <row r="387" spans="16:18" x14ac:dyDescent="0.25">
      <c r="P387" s="98">
        <v>47422</v>
      </c>
      <c r="Q387" s="99" t="s">
        <v>76</v>
      </c>
      <c r="R387" s="100" t="s">
        <v>76</v>
      </c>
    </row>
    <row r="388" spans="16:18" x14ac:dyDescent="0.25">
      <c r="P388" s="98">
        <v>47452</v>
      </c>
      <c r="Q388" s="99" t="s">
        <v>76</v>
      </c>
      <c r="R388" s="100" t="s">
        <v>76</v>
      </c>
    </row>
    <row r="389" spans="16:18" x14ac:dyDescent="0.25">
      <c r="P389" s="98">
        <v>47483</v>
      </c>
      <c r="Q389" s="99" t="s">
        <v>76</v>
      </c>
      <c r="R389" s="100" t="s">
        <v>76</v>
      </c>
    </row>
    <row r="390" spans="16:18" x14ac:dyDescent="0.25">
      <c r="P390" s="98">
        <v>47514</v>
      </c>
      <c r="Q390" s="99" t="s">
        <v>76</v>
      </c>
      <c r="R390" s="100" t="s">
        <v>76</v>
      </c>
    </row>
    <row r="391" spans="16:18" x14ac:dyDescent="0.25">
      <c r="P391" s="98">
        <v>47542</v>
      </c>
      <c r="Q391" s="99" t="s">
        <v>76</v>
      </c>
      <c r="R391" s="100" t="s">
        <v>76</v>
      </c>
    </row>
    <row r="392" spans="16:18" x14ac:dyDescent="0.25">
      <c r="P392" s="98">
        <v>47573</v>
      </c>
      <c r="Q392" s="99" t="s">
        <v>76</v>
      </c>
      <c r="R392" s="100" t="s">
        <v>76</v>
      </c>
    </row>
    <row r="393" spans="16:18" x14ac:dyDescent="0.25">
      <c r="P393" s="98">
        <v>47603</v>
      </c>
      <c r="Q393" s="99" t="s">
        <v>76</v>
      </c>
      <c r="R393" s="100" t="s">
        <v>76</v>
      </c>
    </row>
    <row r="394" spans="16:18" x14ac:dyDescent="0.25">
      <c r="P394" s="98">
        <v>47634</v>
      </c>
      <c r="Q394" s="99" t="s">
        <v>76</v>
      </c>
      <c r="R394" s="100" t="s">
        <v>76</v>
      </c>
    </row>
    <row r="395" spans="16:18" x14ac:dyDescent="0.25">
      <c r="P395" s="98">
        <v>47664</v>
      </c>
      <c r="Q395" s="99" t="s">
        <v>76</v>
      </c>
      <c r="R395" s="100" t="s">
        <v>76</v>
      </c>
    </row>
    <row r="396" spans="16:18" x14ac:dyDescent="0.25">
      <c r="P396" s="98">
        <v>47695</v>
      </c>
      <c r="Q396" s="99" t="s">
        <v>76</v>
      </c>
      <c r="R396" s="100" t="s">
        <v>76</v>
      </c>
    </row>
    <row r="397" spans="16:18" x14ac:dyDescent="0.25">
      <c r="P397" s="98">
        <v>47726</v>
      </c>
      <c r="Q397" s="99" t="s">
        <v>76</v>
      </c>
      <c r="R397" s="100" t="s">
        <v>76</v>
      </c>
    </row>
    <row r="398" spans="16:18" x14ac:dyDescent="0.25">
      <c r="P398" s="98">
        <v>47756</v>
      </c>
      <c r="Q398" s="99" t="s">
        <v>76</v>
      </c>
      <c r="R398" s="100" t="s">
        <v>76</v>
      </c>
    </row>
    <row r="399" spans="16:18" x14ac:dyDescent="0.25">
      <c r="P399" s="98">
        <v>47787</v>
      </c>
      <c r="Q399" s="99" t="s">
        <v>76</v>
      </c>
      <c r="R399" s="100" t="s">
        <v>76</v>
      </c>
    </row>
    <row r="400" spans="16:18" x14ac:dyDescent="0.25">
      <c r="P400" s="98">
        <v>47817</v>
      </c>
      <c r="Q400" s="99" t="s">
        <v>76</v>
      </c>
      <c r="R400" s="100" t="s">
        <v>76</v>
      </c>
    </row>
    <row r="401" spans="16:18" x14ac:dyDescent="0.25">
      <c r="P401" s="98">
        <v>47848</v>
      </c>
      <c r="Q401" s="99" t="s">
        <v>76</v>
      </c>
      <c r="R401" s="100" t="s">
        <v>76</v>
      </c>
    </row>
    <row r="402" spans="16:18" x14ac:dyDescent="0.25">
      <c r="P402" s="98">
        <v>47879</v>
      </c>
      <c r="Q402" s="99" t="s">
        <v>76</v>
      </c>
      <c r="R402" s="100" t="s">
        <v>76</v>
      </c>
    </row>
    <row r="403" spans="16:18" x14ac:dyDescent="0.25">
      <c r="P403" s="98">
        <v>47907</v>
      </c>
      <c r="Q403" s="99" t="s">
        <v>76</v>
      </c>
      <c r="R403" s="100" t="s">
        <v>76</v>
      </c>
    </row>
    <row r="404" spans="16:18" x14ac:dyDescent="0.25">
      <c r="P404" s="98">
        <v>47938</v>
      </c>
      <c r="Q404" s="99" t="s">
        <v>76</v>
      </c>
      <c r="R404" s="100" t="s">
        <v>76</v>
      </c>
    </row>
    <row r="405" spans="16:18" x14ac:dyDescent="0.25">
      <c r="P405" s="98">
        <v>47968</v>
      </c>
      <c r="Q405" s="99" t="s">
        <v>76</v>
      </c>
      <c r="R405" s="100" t="s">
        <v>76</v>
      </c>
    </row>
    <row r="406" spans="16:18" x14ac:dyDescent="0.25">
      <c r="P406" s="98">
        <v>47999</v>
      </c>
      <c r="Q406" s="99" t="s">
        <v>76</v>
      </c>
      <c r="R406" s="100" t="s">
        <v>76</v>
      </c>
    </row>
    <row r="407" spans="16:18" x14ac:dyDescent="0.25">
      <c r="P407" s="98">
        <v>48029</v>
      </c>
      <c r="Q407" s="99" t="s">
        <v>76</v>
      </c>
      <c r="R407" s="100" t="s">
        <v>76</v>
      </c>
    </row>
    <row r="408" spans="16:18" x14ac:dyDescent="0.25">
      <c r="P408" s="98">
        <v>48060</v>
      </c>
      <c r="Q408" s="99" t="s">
        <v>76</v>
      </c>
      <c r="R408" s="100" t="s">
        <v>76</v>
      </c>
    </row>
    <row r="409" spans="16:18" x14ac:dyDescent="0.25">
      <c r="P409" s="98">
        <v>48091</v>
      </c>
      <c r="Q409" s="99" t="s">
        <v>76</v>
      </c>
      <c r="R409" s="100" t="s">
        <v>76</v>
      </c>
    </row>
    <row r="410" spans="16:18" x14ac:dyDescent="0.25">
      <c r="P410" s="98">
        <v>48121</v>
      </c>
      <c r="Q410" s="99" t="s">
        <v>76</v>
      </c>
      <c r="R410" s="100" t="s">
        <v>76</v>
      </c>
    </row>
    <row r="411" spans="16:18" x14ac:dyDescent="0.25">
      <c r="P411" s="98">
        <v>48152</v>
      </c>
      <c r="Q411" s="99" t="s">
        <v>76</v>
      </c>
      <c r="R411" s="100" t="s">
        <v>76</v>
      </c>
    </row>
    <row r="412" spans="16:18" x14ac:dyDescent="0.25">
      <c r="P412" s="98">
        <v>48182</v>
      </c>
      <c r="Q412" s="99" t="s">
        <v>76</v>
      </c>
      <c r="R412" s="100" t="s">
        <v>76</v>
      </c>
    </row>
    <row r="413" spans="16:18" x14ac:dyDescent="0.25">
      <c r="P413" s="98">
        <v>48213</v>
      </c>
      <c r="Q413" s="99" t="s">
        <v>76</v>
      </c>
      <c r="R413" s="100" t="s">
        <v>76</v>
      </c>
    </row>
    <row r="414" spans="16:18" x14ac:dyDescent="0.25">
      <c r="P414" s="98">
        <v>48244</v>
      </c>
      <c r="Q414" s="99" t="s">
        <v>76</v>
      </c>
      <c r="R414" s="100" t="s">
        <v>76</v>
      </c>
    </row>
    <row r="415" spans="16:18" x14ac:dyDescent="0.25">
      <c r="P415" s="98">
        <v>48273</v>
      </c>
      <c r="Q415" s="99" t="s">
        <v>76</v>
      </c>
      <c r="R415" s="100" t="s">
        <v>76</v>
      </c>
    </row>
    <row r="416" spans="16:18" x14ac:dyDescent="0.25">
      <c r="P416" s="98">
        <v>48304</v>
      </c>
      <c r="Q416" s="99" t="s">
        <v>76</v>
      </c>
      <c r="R416" s="100" t="s">
        <v>76</v>
      </c>
    </row>
    <row r="417" spans="16:18" x14ac:dyDescent="0.25">
      <c r="P417" s="98">
        <v>48334</v>
      </c>
      <c r="Q417" s="99" t="s">
        <v>76</v>
      </c>
      <c r="R417" s="100" t="s">
        <v>76</v>
      </c>
    </row>
    <row r="418" spans="16:18" x14ac:dyDescent="0.25">
      <c r="P418" s="98">
        <v>48365</v>
      </c>
      <c r="Q418" s="99" t="s">
        <v>76</v>
      </c>
      <c r="R418" s="100" t="s">
        <v>76</v>
      </c>
    </row>
    <row r="419" spans="16:18" x14ac:dyDescent="0.25">
      <c r="P419" s="98">
        <v>48395</v>
      </c>
      <c r="Q419" s="99" t="s">
        <v>76</v>
      </c>
      <c r="R419" s="100" t="s">
        <v>76</v>
      </c>
    </row>
    <row r="420" spans="16:18" x14ac:dyDescent="0.25">
      <c r="P420" s="98">
        <v>48426</v>
      </c>
      <c r="Q420" s="99" t="s">
        <v>76</v>
      </c>
      <c r="R420" s="100" t="s">
        <v>76</v>
      </c>
    </row>
    <row r="421" spans="16:18" x14ac:dyDescent="0.25">
      <c r="P421" s="98">
        <v>48457</v>
      </c>
      <c r="Q421" s="99" t="s">
        <v>76</v>
      </c>
      <c r="R421" s="100" t="s">
        <v>76</v>
      </c>
    </row>
    <row r="422" spans="16:18" x14ac:dyDescent="0.25">
      <c r="P422" s="98">
        <v>48487</v>
      </c>
      <c r="Q422" s="99" t="s">
        <v>76</v>
      </c>
      <c r="R422" s="100" t="s">
        <v>76</v>
      </c>
    </row>
    <row r="423" spans="16:18" x14ac:dyDescent="0.25">
      <c r="P423" s="98">
        <v>48518</v>
      </c>
      <c r="Q423" s="99" t="s">
        <v>76</v>
      </c>
      <c r="R423" s="100" t="s">
        <v>76</v>
      </c>
    </row>
    <row r="424" spans="16:18" x14ac:dyDescent="0.25">
      <c r="P424" s="98">
        <v>48548</v>
      </c>
      <c r="Q424" s="99" t="s">
        <v>76</v>
      </c>
      <c r="R424" s="100" t="s">
        <v>76</v>
      </c>
    </row>
    <row r="425" spans="16:18" x14ac:dyDescent="0.25">
      <c r="P425" s="98">
        <v>48579</v>
      </c>
      <c r="Q425" s="99" t="s">
        <v>76</v>
      </c>
      <c r="R425" s="100" t="s">
        <v>76</v>
      </c>
    </row>
    <row r="426" spans="16:18" x14ac:dyDescent="0.25">
      <c r="P426" s="98">
        <v>48610</v>
      </c>
      <c r="Q426" s="99" t="s">
        <v>76</v>
      </c>
      <c r="R426" s="100" t="s">
        <v>76</v>
      </c>
    </row>
    <row r="427" spans="16:18" x14ac:dyDescent="0.25">
      <c r="P427" s="98">
        <v>48638</v>
      </c>
      <c r="Q427" s="99" t="s">
        <v>76</v>
      </c>
      <c r="R427" s="100" t="s">
        <v>76</v>
      </c>
    </row>
    <row r="428" spans="16:18" x14ac:dyDescent="0.25">
      <c r="P428" s="98">
        <v>48669</v>
      </c>
      <c r="Q428" s="99" t="s">
        <v>76</v>
      </c>
      <c r="R428" s="100" t="s">
        <v>76</v>
      </c>
    </row>
    <row r="429" spans="16:18" x14ac:dyDescent="0.25">
      <c r="P429" s="98">
        <v>48699</v>
      </c>
      <c r="Q429" s="99" t="s">
        <v>76</v>
      </c>
      <c r="R429" s="100" t="s">
        <v>76</v>
      </c>
    </row>
    <row r="430" spans="16:18" x14ac:dyDescent="0.25">
      <c r="P430" s="98">
        <v>48730</v>
      </c>
      <c r="Q430" s="99" t="s">
        <v>76</v>
      </c>
      <c r="R430" s="100" t="s">
        <v>76</v>
      </c>
    </row>
    <row r="431" spans="16:18" x14ac:dyDescent="0.25">
      <c r="P431" s="98">
        <v>48760</v>
      </c>
      <c r="Q431" s="99" t="s">
        <v>76</v>
      </c>
      <c r="R431" s="100" t="s">
        <v>76</v>
      </c>
    </row>
    <row r="432" spans="16:18" x14ac:dyDescent="0.25">
      <c r="P432" s="98">
        <v>48791</v>
      </c>
      <c r="Q432" s="99" t="s">
        <v>76</v>
      </c>
      <c r="R432" s="100" t="s">
        <v>76</v>
      </c>
    </row>
    <row r="433" spans="16:18" x14ac:dyDescent="0.25">
      <c r="P433" s="98">
        <v>48822</v>
      </c>
      <c r="Q433" s="99" t="s">
        <v>76</v>
      </c>
      <c r="R433" s="100" t="s">
        <v>76</v>
      </c>
    </row>
    <row r="434" spans="16:18" x14ac:dyDescent="0.25">
      <c r="P434" s="98">
        <v>48852</v>
      </c>
      <c r="Q434" s="99" t="s">
        <v>76</v>
      </c>
      <c r="R434" s="100" t="s">
        <v>76</v>
      </c>
    </row>
    <row r="435" spans="16:18" x14ac:dyDescent="0.25">
      <c r="P435" s="98">
        <v>48883</v>
      </c>
      <c r="Q435" s="99" t="s">
        <v>76</v>
      </c>
      <c r="R435" s="100" t="s">
        <v>76</v>
      </c>
    </row>
    <row r="436" spans="16:18" x14ac:dyDescent="0.25">
      <c r="P436" s="98">
        <v>48913</v>
      </c>
      <c r="Q436" s="99" t="s">
        <v>76</v>
      </c>
      <c r="R436" s="100" t="s">
        <v>76</v>
      </c>
    </row>
    <row r="437" spans="16:18" x14ac:dyDescent="0.25">
      <c r="P437" s="98">
        <v>48944</v>
      </c>
      <c r="Q437" s="99" t="s">
        <v>76</v>
      </c>
      <c r="R437" s="100" t="s">
        <v>76</v>
      </c>
    </row>
    <row r="438" spans="16:18" x14ac:dyDescent="0.25">
      <c r="P438" s="98">
        <v>48975</v>
      </c>
      <c r="Q438" s="99" t="s">
        <v>76</v>
      </c>
      <c r="R438" s="100" t="s">
        <v>76</v>
      </c>
    </row>
    <row r="439" spans="16:18" x14ac:dyDescent="0.25">
      <c r="P439" s="98">
        <v>49003</v>
      </c>
      <c r="Q439" s="99" t="s">
        <v>76</v>
      </c>
      <c r="R439" s="100" t="s">
        <v>76</v>
      </c>
    </row>
    <row r="440" spans="16:18" x14ac:dyDescent="0.25">
      <c r="P440" s="98">
        <v>49034</v>
      </c>
      <c r="Q440" s="99" t="s">
        <v>76</v>
      </c>
      <c r="R440" s="100" t="s">
        <v>76</v>
      </c>
    </row>
    <row r="441" spans="16:18" x14ac:dyDescent="0.25">
      <c r="P441" s="98">
        <v>49064</v>
      </c>
      <c r="Q441" s="99" t="s">
        <v>76</v>
      </c>
      <c r="R441" s="100" t="s">
        <v>76</v>
      </c>
    </row>
    <row r="442" spans="16:18" x14ac:dyDescent="0.25">
      <c r="P442" s="98">
        <v>49095</v>
      </c>
      <c r="Q442" s="99" t="s">
        <v>76</v>
      </c>
      <c r="R442" s="100" t="s">
        <v>76</v>
      </c>
    </row>
    <row r="443" spans="16:18" x14ac:dyDescent="0.25">
      <c r="P443" s="98">
        <v>49125</v>
      </c>
      <c r="Q443" s="99" t="s">
        <v>76</v>
      </c>
      <c r="R443" s="100" t="s">
        <v>76</v>
      </c>
    </row>
    <row r="444" spans="16:18" x14ac:dyDescent="0.25">
      <c r="P444" s="98">
        <v>49156</v>
      </c>
      <c r="Q444" s="99" t="s">
        <v>76</v>
      </c>
      <c r="R444" s="100" t="s">
        <v>76</v>
      </c>
    </row>
    <row r="445" spans="16:18" x14ac:dyDescent="0.25">
      <c r="P445" s="98">
        <v>49187</v>
      </c>
      <c r="Q445" s="99" t="s">
        <v>76</v>
      </c>
      <c r="R445" s="100" t="s">
        <v>76</v>
      </c>
    </row>
    <row r="446" spans="16:18" x14ac:dyDescent="0.25">
      <c r="P446" s="98">
        <v>49217</v>
      </c>
      <c r="Q446" s="99" t="s">
        <v>76</v>
      </c>
      <c r="R446" s="100" t="s">
        <v>76</v>
      </c>
    </row>
    <row r="447" spans="16:18" x14ac:dyDescent="0.25">
      <c r="P447" s="98">
        <v>49248</v>
      </c>
      <c r="Q447" s="99" t="s">
        <v>76</v>
      </c>
      <c r="R447" s="100" t="s">
        <v>76</v>
      </c>
    </row>
    <row r="448" spans="16:18" x14ac:dyDescent="0.25">
      <c r="P448" s="98">
        <v>49278</v>
      </c>
      <c r="Q448" s="99" t="s">
        <v>76</v>
      </c>
      <c r="R448" s="100" t="s">
        <v>76</v>
      </c>
    </row>
    <row r="449" spans="16:18" x14ac:dyDescent="0.25">
      <c r="P449" s="98">
        <v>49309</v>
      </c>
      <c r="Q449" s="99" t="s">
        <v>76</v>
      </c>
      <c r="R449" s="100" t="s">
        <v>76</v>
      </c>
    </row>
    <row r="450" spans="16:18" x14ac:dyDescent="0.25">
      <c r="P450" s="98">
        <v>49340</v>
      </c>
      <c r="Q450" s="99" t="s">
        <v>76</v>
      </c>
      <c r="R450" s="100" t="s">
        <v>76</v>
      </c>
    </row>
    <row r="451" spans="16:18" x14ac:dyDescent="0.25">
      <c r="P451" s="98">
        <v>49368</v>
      </c>
      <c r="Q451" s="99" t="s">
        <v>76</v>
      </c>
      <c r="R451" s="100" t="s">
        <v>76</v>
      </c>
    </row>
    <row r="452" spans="16:18" x14ac:dyDescent="0.25">
      <c r="P452" s="98">
        <v>49399</v>
      </c>
      <c r="Q452" s="99" t="s">
        <v>76</v>
      </c>
      <c r="R452" s="100" t="s">
        <v>76</v>
      </c>
    </row>
    <row r="453" spans="16:18" x14ac:dyDescent="0.25">
      <c r="P453" s="98">
        <v>49429</v>
      </c>
      <c r="Q453" s="99" t="s">
        <v>76</v>
      </c>
      <c r="R453" s="100" t="s">
        <v>76</v>
      </c>
    </row>
    <row r="454" spans="16:18" x14ac:dyDescent="0.25">
      <c r="P454" s="98">
        <v>49460</v>
      </c>
      <c r="Q454" s="99" t="s">
        <v>76</v>
      </c>
      <c r="R454" s="100" t="s">
        <v>76</v>
      </c>
    </row>
    <row r="455" spans="16:18" x14ac:dyDescent="0.25">
      <c r="P455" s="98">
        <v>49490</v>
      </c>
      <c r="Q455" s="99" t="s">
        <v>76</v>
      </c>
      <c r="R455" s="100" t="s">
        <v>76</v>
      </c>
    </row>
    <row r="456" spans="16:18" x14ac:dyDescent="0.25">
      <c r="P456" s="98">
        <v>49521</v>
      </c>
      <c r="Q456" s="99" t="s">
        <v>76</v>
      </c>
      <c r="R456" s="100" t="s">
        <v>76</v>
      </c>
    </row>
    <row r="457" spans="16:18" x14ac:dyDescent="0.25">
      <c r="P457" s="98">
        <v>49552</v>
      </c>
      <c r="Q457" s="99" t="s">
        <v>76</v>
      </c>
      <c r="R457" s="100" t="s">
        <v>76</v>
      </c>
    </row>
    <row r="458" spans="16:18" x14ac:dyDescent="0.25">
      <c r="P458" s="98">
        <v>49582</v>
      </c>
      <c r="Q458" s="99" t="s">
        <v>76</v>
      </c>
      <c r="R458" s="100" t="s">
        <v>76</v>
      </c>
    </row>
    <row r="459" spans="16:18" x14ac:dyDescent="0.25">
      <c r="P459" s="98">
        <v>49613</v>
      </c>
      <c r="Q459" s="99" t="s">
        <v>76</v>
      </c>
      <c r="R459" s="100" t="s">
        <v>76</v>
      </c>
    </row>
    <row r="460" spans="16:18" x14ac:dyDescent="0.25">
      <c r="P460" s="98">
        <v>49643</v>
      </c>
      <c r="Q460" s="99" t="s">
        <v>76</v>
      </c>
      <c r="R460" s="100" t="s">
        <v>76</v>
      </c>
    </row>
    <row r="461" spans="16:18" x14ac:dyDescent="0.25">
      <c r="P461" s="98">
        <v>49674</v>
      </c>
      <c r="Q461" s="99" t="s">
        <v>76</v>
      </c>
      <c r="R461" s="100" t="s">
        <v>76</v>
      </c>
    </row>
    <row r="462" spans="16:18" x14ac:dyDescent="0.25">
      <c r="P462" s="98">
        <v>49705</v>
      </c>
      <c r="Q462" s="99" t="s">
        <v>76</v>
      </c>
      <c r="R462" s="100" t="s">
        <v>76</v>
      </c>
    </row>
    <row r="463" spans="16:18" x14ac:dyDescent="0.25">
      <c r="P463" s="98">
        <v>49734</v>
      </c>
      <c r="Q463" s="99" t="s">
        <v>76</v>
      </c>
      <c r="R463" s="100" t="s">
        <v>76</v>
      </c>
    </row>
    <row r="464" spans="16:18" x14ac:dyDescent="0.25">
      <c r="P464" s="98">
        <v>49765</v>
      </c>
      <c r="Q464" s="99" t="s">
        <v>76</v>
      </c>
      <c r="R464" s="100" t="s">
        <v>76</v>
      </c>
    </row>
    <row r="465" spans="16:18" x14ac:dyDescent="0.25">
      <c r="P465" s="98">
        <v>49795</v>
      </c>
      <c r="Q465" s="99" t="s">
        <v>76</v>
      </c>
      <c r="R465" s="100" t="s">
        <v>76</v>
      </c>
    </row>
    <row r="466" spans="16:18" x14ac:dyDescent="0.25">
      <c r="P466" s="98">
        <v>49826</v>
      </c>
      <c r="Q466" s="99" t="s">
        <v>76</v>
      </c>
      <c r="R466" s="100" t="s">
        <v>76</v>
      </c>
    </row>
  </sheetData>
  <mergeCells count="4">
    <mergeCell ref="A7:G7"/>
    <mergeCell ref="I7:O7"/>
    <mergeCell ref="A8:G8"/>
    <mergeCell ref="I8:O8"/>
  </mergeCells>
  <conditionalFormatting sqref="P6:P466">
    <cfRule type="expression" dxfId="11" priority="2">
      <formula>$Q6=""</formula>
    </cfRule>
  </conditionalFormatting>
  <conditionalFormatting sqref="T6:T126">
    <cfRule type="expression" dxfId="10" priority="1">
      <formula>$U6=""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5196D58EFED4CB57856CFB2B0230A" ma:contentTypeVersion="23" ma:contentTypeDescription="Create a new document." ma:contentTypeScope="" ma:versionID="27e6e1ff49ea4f2a1824c0d2ffab92b1">
  <xsd:schema xmlns:xsd="http://www.w3.org/2001/XMLSchema" xmlns:xs="http://www.w3.org/2001/XMLSchema" xmlns:p="http://schemas.microsoft.com/office/2006/metadata/properties" xmlns:ns2="6fc5417d-5e00-4af6-bf03-feb4abf2f54f" xmlns:ns3="e0a4c8bf-3d97-40f7-9b2a-baab9c82ee55" xmlns:ns4="d8587910-8187-466e-ae50-7c654419540e" targetNamespace="http://schemas.microsoft.com/office/2006/metadata/properties" ma:root="true" ma:fieldsID="9104aaeb5f8d138d051b77c11ee4de0d" ns2:_="" ns3:_="" ns4:_="">
    <xsd:import namespace="6fc5417d-5e00-4af6-bf03-feb4abf2f54f"/>
    <xsd:import namespace="e0a4c8bf-3d97-40f7-9b2a-baab9c82ee55"/>
    <xsd:import namespace="d8587910-8187-466e-ae50-7c65441954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shara" minOccurs="0"/>
                <xsd:element ref="ns2:MediaLengthInSeconds" minOccurs="0"/>
                <xsd:element ref="ns2:Image" minOccurs="0"/>
                <xsd:element ref="ns2:Pictur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5417d-5e00-4af6-bf03-feb4abf2f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shara" ma:index="20" nillable="true" ma:displayName="shara" ma:description="review done" ma:format="Dropdown" ma:list="UserInfo" ma:SharePointGroup="0" ma:internalName="shar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  <xsd:element name="Picture" ma:index="23" nillable="true" ma:displayName="Thumbnail" ma:format="Thumbnail" ma:internalName="Pictur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8954d6d-18eb-40ca-b49c-b986784b9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4c8bf-3d97-40f7-9b2a-baab9c82e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87910-8187-466e-ae50-7c654419540e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f2a77afc-8f8c-44f4-9b17-b3de72bf1f71}" ma:internalName="TaxCatchAll" ma:showField="CatchAllData" ma:web="e0a4c8bf-3d97-40f7-9b2a-baab9c82e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A33253-1015-4487-B875-97CB6D8E8058}"/>
</file>

<file path=customXml/itemProps2.xml><?xml version="1.0" encoding="utf-8"?>
<ds:datastoreItem xmlns:ds="http://schemas.openxmlformats.org/officeDocument/2006/customXml" ds:itemID="{22259AE7-6FAE-4C1A-B181-B6EB065E4E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U.S. EW &amp; VW</vt:lpstr>
      <vt:lpstr>U.S. EW - By Segment</vt:lpstr>
      <vt:lpstr>U.S. VW - By Segment</vt:lpstr>
      <vt:lpstr>PropertyType</vt:lpstr>
      <vt:lpstr>Regional</vt:lpstr>
      <vt:lpstr>RegionalPropertyType</vt:lpstr>
      <vt:lpstr>PrimeMarkets</vt:lpstr>
      <vt:lpstr>TransactionActivity</vt:lpstr>
      <vt:lpstr>National-NonDistress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Wang</dc:creator>
  <cp:lastModifiedBy>Alice Wang</cp:lastModifiedBy>
  <dcterms:created xsi:type="dcterms:W3CDTF">2024-03-15T16:20:31Z</dcterms:created>
  <dcterms:modified xsi:type="dcterms:W3CDTF">2024-03-18T17:10:43Z</dcterms:modified>
</cp:coreProperties>
</file>